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J:\Мои документы\Личное\Арина\excel\"/>
    </mc:Choice>
  </mc:AlternateContent>
  <xr:revisionPtr revIDLastSave="0" documentId="8_{11AC4B19-6E00-4E3B-96E3-FC9B75F6B71D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hmm_result" sheetId="1" r:id="rId1"/>
    <sheet name="исходная таблица" sheetId="2" r:id="rId2"/>
    <sheet name="расчеты" sheetId="3" r:id="rId3"/>
    <sheet name="графики" sheetId="4" r:id="rId4"/>
    <sheet name="табличка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" l="1"/>
  <c r="E7" i="5"/>
  <c r="F6" i="5"/>
  <c r="E6" i="5"/>
  <c r="J458" i="3" l="1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L214" i="3"/>
  <c r="J214" i="3"/>
  <c r="J213" i="3"/>
  <c r="J212" i="3"/>
  <c r="J211" i="3"/>
  <c r="L210" i="3"/>
  <c r="J210" i="3"/>
  <c r="J209" i="3"/>
  <c r="J208" i="3"/>
  <c r="J207" i="3"/>
  <c r="J206" i="3"/>
  <c r="J205" i="3"/>
  <c r="L202" i="3" s="1"/>
  <c r="J204" i="3"/>
  <c r="J203" i="3"/>
  <c r="J202" i="3"/>
  <c r="J201" i="3"/>
  <c r="L160" i="3" s="1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L206" i="3" s="1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O91" i="3"/>
  <c r="J91" i="3"/>
  <c r="J90" i="3"/>
  <c r="J89" i="3"/>
  <c r="J88" i="3"/>
  <c r="N87" i="3"/>
  <c r="J87" i="3"/>
  <c r="J86" i="3"/>
  <c r="J85" i="3"/>
  <c r="J84" i="3"/>
  <c r="N83" i="3"/>
  <c r="J83" i="3"/>
  <c r="J82" i="3"/>
  <c r="J81" i="3"/>
  <c r="L80" i="3"/>
  <c r="J80" i="3"/>
  <c r="J79" i="3"/>
  <c r="J78" i="3"/>
  <c r="L76" i="3" s="1"/>
  <c r="L77" i="3"/>
  <c r="J77" i="3"/>
  <c r="L74" i="3" s="1"/>
  <c r="J76" i="3"/>
  <c r="J75" i="3"/>
  <c r="J74" i="3"/>
  <c r="J73" i="3"/>
  <c r="J72" i="3"/>
  <c r="J71" i="3"/>
  <c r="J70" i="3"/>
  <c r="L69" i="3" s="1"/>
  <c r="J69" i="3"/>
  <c r="J68" i="3"/>
  <c r="N67" i="3"/>
  <c r="J67" i="3"/>
  <c r="L66" i="3"/>
  <c r="J66" i="3"/>
  <c r="J65" i="3"/>
  <c r="J64" i="3"/>
  <c r="L63" i="3"/>
  <c r="J63" i="3"/>
  <c r="J62" i="3"/>
  <c r="L61" i="3" s="1"/>
  <c r="J61" i="3"/>
  <c r="J60" i="3"/>
  <c r="J59" i="3"/>
  <c r="L58" i="3" s="1"/>
  <c r="J58" i="3"/>
  <c r="J57" i="3"/>
  <c r="J56" i="3"/>
  <c r="J55" i="3"/>
  <c r="N54" i="3"/>
  <c r="J54" i="3"/>
  <c r="J53" i="3"/>
  <c r="J52" i="3"/>
  <c r="J51" i="3"/>
  <c r="N48" i="3" s="1"/>
  <c r="J50" i="3"/>
  <c r="J49" i="3"/>
  <c r="J48" i="3"/>
  <c r="J47" i="3"/>
  <c r="L46" i="3" s="1"/>
  <c r="J46" i="3"/>
  <c r="J45" i="3"/>
  <c r="J44" i="3"/>
  <c r="J43" i="3"/>
  <c r="N42" i="3"/>
  <c r="J42" i="3"/>
  <c r="J41" i="3"/>
  <c r="J40" i="3"/>
  <c r="J39" i="3"/>
  <c r="L37" i="3" s="1"/>
  <c r="J38" i="3"/>
  <c r="J37" i="3"/>
  <c r="L29" i="3" s="1"/>
  <c r="J36" i="3"/>
  <c r="J35" i="3"/>
  <c r="J34" i="3"/>
  <c r="J33" i="3"/>
  <c r="L31" i="3" s="1"/>
  <c r="J32" i="3"/>
  <c r="J31" i="3"/>
  <c r="J30" i="3"/>
  <c r="J29" i="3"/>
  <c r="J28" i="3"/>
  <c r="L27" i="3"/>
  <c r="J27" i="3"/>
  <c r="J26" i="3"/>
  <c r="L25" i="3"/>
  <c r="J25" i="3"/>
  <c r="J24" i="3"/>
  <c r="J23" i="3"/>
  <c r="L19" i="3" s="1"/>
  <c r="P19" i="3" s="1"/>
  <c r="J22" i="3"/>
  <c r="O21" i="3"/>
  <c r="L21" i="3"/>
  <c r="P21" i="3" s="1"/>
  <c r="J21" i="3"/>
  <c r="L17" i="3" s="1"/>
  <c r="P17" i="3" s="1"/>
  <c r="J20" i="3"/>
  <c r="O19" i="3"/>
  <c r="M19" i="3"/>
  <c r="J19" i="3"/>
  <c r="J18" i="3"/>
  <c r="J17" i="3"/>
  <c r="L16" i="3" s="1"/>
  <c r="P16" i="3" s="1"/>
  <c r="O16" i="3"/>
  <c r="J16" i="3"/>
  <c r="J15" i="3"/>
  <c r="N14" i="3" s="1"/>
  <c r="J14" i="3"/>
  <c r="J13" i="3"/>
  <c r="N12" i="3" s="1"/>
  <c r="J12" i="3"/>
  <c r="J11" i="3"/>
  <c r="L8" i="3" s="1"/>
  <c r="P8" i="3" s="1"/>
  <c r="J10" i="3"/>
  <c r="O9" i="3"/>
  <c r="J9" i="3"/>
  <c r="O8" i="3"/>
  <c r="M8" i="3"/>
  <c r="S8" i="3" s="1"/>
  <c r="J8" i="3"/>
  <c r="O7" i="3"/>
  <c r="M7" i="3"/>
  <c r="S7" i="3" s="1"/>
  <c r="J7" i="3"/>
  <c r="O17" i="3" s="1"/>
  <c r="O6" i="3"/>
  <c r="M6" i="3"/>
  <c r="J6" i="3"/>
  <c r="O22" i="3" s="1"/>
  <c r="M5" i="3"/>
  <c r="J5" i="3"/>
  <c r="S4" i="3"/>
  <c r="O4" i="3"/>
  <c r="M4" i="3"/>
  <c r="J4" i="3"/>
  <c r="O3" i="3"/>
  <c r="M3" i="3"/>
  <c r="J3" i="3"/>
  <c r="M127" i="3" s="1"/>
  <c r="Q4" i="3" l="1"/>
  <c r="T4" i="3" s="1"/>
  <c r="P25" i="3"/>
  <c r="P29" i="3"/>
  <c r="M99" i="3"/>
  <c r="N8" i="3"/>
  <c r="L43" i="3"/>
  <c r="O149" i="3"/>
  <c r="M12" i="3"/>
  <c r="M52" i="3"/>
  <c r="P160" i="3"/>
  <c r="L5" i="3"/>
  <c r="P5" i="3" s="1"/>
  <c r="O10" i="3"/>
  <c r="L14" i="3"/>
  <c r="S19" i="3"/>
  <c r="L36" i="3"/>
  <c r="N40" i="3"/>
  <c r="O45" i="3"/>
  <c r="N52" i="3"/>
  <c r="O57" i="3"/>
  <c r="O62" i="3"/>
  <c r="N70" i="3"/>
  <c r="L75" i="3"/>
  <c r="L83" i="3"/>
  <c r="L81" i="3"/>
  <c r="L92" i="3"/>
  <c r="L90" i="3"/>
  <c r="M115" i="3"/>
  <c r="M123" i="3"/>
  <c r="M131" i="3"/>
  <c r="O42" i="3"/>
  <c r="L55" i="3"/>
  <c r="M23" i="3"/>
  <c r="L45" i="3"/>
  <c r="P45" i="3" s="1"/>
  <c r="M70" i="3"/>
  <c r="O12" i="3"/>
  <c r="M16" i="3"/>
  <c r="M36" i="3"/>
  <c r="N38" i="3"/>
  <c r="L42" i="3"/>
  <c r="P42" i="3" s="1"/>
  <c r="N50" i="3"/>
  <c r="L54" i="3"/>
  <c r="P54" i="3" s="1"/>
  <c r="O65" i="3"/>
  <c r="O70" i="3"/>
  <c r="L73" i="3"/>
  <c r="N84" i="3"/>
  <c r="L93" i="3"/>
  <c r="P93" i="3" s="1"/>
  <c r="L98" i="3"/>
  <c r="M87" i="3"/>
  <c r="L40" i="3"/>
  <c r="O54" i="3"/>
  <c r="N10" i="3"/>
  <c r="M40" i="3"/>
  <c r="L57" i="3"/>
  <c r="P57" i="3" s="1"/>
  <c r="O107" i="3"/>
  <c r="S3" i="3"/>
  <c r="L32" i="3"/>
  <c r="P32" i="3" s="1"/>
  <c r="L7" i="3"/>
  <c r="P7" i="3" s="1"/>
  <c r="O14" i="3"/>
  <c r="N16" i="3"/>
  <c r="L18" i="3"/>
  <c r="L20" i="3"/>
  <c r="L28" i="3"/>
  <c r="M32" i="3"/>
  <c r="N34" i="3"/>
  <c r="N36" i="3"/>
  <c r="O38" i="3"/>
  <c r="L39" i="3"/>
  <c r="M43" i="3"/>
  <c r="L48" i="3"/>
  <c r="P48" i="3" s="1"/>
  <c r="O50" i="3"/>
  <c r="L51" i="3"/>
  <c r="M55" i="3"/>
  <c r="L60" i="3"/>
  <c r="L62" i="3"/>
  <c r="P62" i="3" s="1"/>
  <c r="N68" i="3"/>
  <c r="N73" i="3"/>
  <c r="O78" i="3"/>
  <c r="L88" i="3"/>
  <c r="L86" i="3"/>
  <c r="L87" i="3"/>
  <c r="L146" i="3"/>
  <c r="P146" i="3" s="1"/>
  <c r="M106" i="3"/>
  <c r="L10" i="3"/>
  <c r="L23" i="3"/>
  <c r="L52" i="3"/>
  <c r="O179" i="3"/>
  <c r="N30" i="3"/>
  <c r="M60" i="3"/>
  <c r="O68" i="3"/>
  <c r="O73" i="3"/>
  <c r="L84" i="3"/>
  <c r="P84" i="3" s="1"/>
  <c r="L89" i="3"/>
  <c r="P89" i="3" s="1"/>
  <c r="N103" i="3"/>
  <c r="M144" i="3"/>
  <c r="O29" i="3"/>
  <c r="M31" i="3"/>
  <c r="N32" i="3"/>
  <c r="L53" i="3"/>
  <c r="O18" i="3"/>
  <c r="N20" i="3"/>
  <c r="L22" i="3"/>
  <c r="P22" i="3" s="1"/>
  <c r="M24" i="3"/>
  <c r="N26" i="3"/>
  <c r="N28" i="3"/>
  <c r="O30" i="3"/>
  <c r="O32" i="3"/>
  <c r="O41" i="3"/>
  <c r="O53" i="3"/>
  <c r="N60" i="3"/>
  <c r="M63" i="3"/>
  <c r="L65" i="3"/>
  <c r="P65" i="3" s="1"/>
  <c r="M71" i="3"/>
  <c r="L78" i="3"/>
  <c r="P78" i="3" s="1"/>
  <c r="O85" i="3"/>
  <c r="O89" i="3"/>
  <c r="L102" i="3"/>
  <c r="L9" i="3"/>
  <c r="P9" i="3" s="1"/>
  <c r="L24" i="3"/>
  <c r="M48" i="3"/>
  <c r="L11" i="3"/>
  <c r="L13" i="3"/>
  <c r="N22" i="3"/>
  <c r="O28" i="3"/>
  <c r="N46" i="3"/>
  <c r="N71" i="3"/>
  <c r="M76" i="3"/>
  <c r="L79" i="3"/>
  <c r="L82" i="3"/>
  <c r="L94" i="3"/>
  <c r="L134" i="3"/>
  <c r="L106" i="3"/>
  <c r="L141" i="3"/>
  <c r="L144" i="3"/>
  <c r="Q8" i="3"/>
  <c r="T8" i="3" s="1"/>
  <c r="M72" i="3"/>
  <c r="N3" i="3"/>
  <c r="Q3" i="3" s="1"/>
  <c r="T3" i="3" s="1"/>
  <c r="O25" i="3"/>
  <c r="M59" i="3"/>
  <c r="M20" i="3"/>
  <c r="O36" i="3"/>
  <c r="O11" i="3"/>
  <c r="L15" i="3"/>
  <c r="L34" i="3"/>
  <c r="M39" i="3"/>
  <c r="L44" i="3"/>
  <c r="O46" i="3"/>
  <c r="P46" i="3" s="1"/>
  <c r="L47" i="3"/>
  <c r="P47" i="3" s="1"/>
  <c r="M51" i="3"/>
  <c r="L56" i="3"/>
  <c r="O58" i="3"/>
  <c r="P58" i="3" s="1"/>
  <c r="L59" i="3"/>
  <c r="N66" i="3"/>
  <c r="L67" i="3"/>
  <c r="L68" i="3"/>
  <c r="P68" i="3" s="1"/>
  <c r="N76" i="3"/>
  <c r="M79" i="3"/>
  <c r="M82" i="3"/>
  <c r="L85" i="3"/>
  <c r="P85" i="3" s="1"/>
  <c r="N90" i="3"/>
  <c r="M111" i="3"/>
  <c r="M119" i="3"/>
  <c r="L12" i="3"/>
  <c r="M27" i="3"/>
  <c r="M47" i="3"/>
  <c r="O67" i="3"/>
  <c r="M28" i="3"/>
  <c r="L41" i="3"/>
  <c r="P41" i="3" s="1"/>
  <c r="N4" i="3"/>
  <c r="O20" i="3"/>
  <c r="O26" i="3"/>
  <c r="L38" i="3"/>
  <c r="P38" i="3" s="1"/>
  <c r="L50" i="3"/>
  <c r="N58" i="3"/>
  <c r="O63" i="3"/>
  <c r="P63" i="3" s="1"/>
  <c r="L4" i="3"/>
  <c r="P4" i="3" s="1"/>
  <c r="O13" i="3"/>
  <c r="O24" i="3"/>
  <c r="M455" i="3"/>
  <c r="M451" i="3"/>
  <c r="M447" i="3"/>
  <c r="M443" i="3"/>
  <c r="M439" i="3"/>
  <c r="M435" i="3"/>
  <c r="M431" i="3"/>
  <c r="M427" i="3"/>
  <c r="M423" i="3"/>
  <c r="M419" i="3"/>
  <c r="M415" i="3"/>
  <c r="M411" i="3"/>
  <c r="M407" i="3"/>
  <c r="M403" i="3"/>
  <c r="M399" i="3"/>
  <c r="M395" i="3"/>
  <c r="M391" i="3"/>
  <c r="M387" i="3"/>
  <c r="M383" i="3"/>
  <c r="M379" i="3"/>
  <c r="M375" i="3"/>
  <c r="M371" i="3"/>
  <c r="M367" i="3"/>
  <c r="M363" i="3"/>
  <c r="M359" i="3"/>
  <c r="M355" i="3"/>
  <c r="M351" i="3"/>
  <c r="M347" i="3"/>
  <c r="N454" i="3"/>
  <c r="N446" i="3"/>
  <c r="N438" i="3"/>
  <c r="N430" i="3"/>
  <c r="N422" i="3"/>
  <c r="N414" i="3"/>
  <c r="N406" i="3"/>
  <c r="N398" i="3"/>
  <c r="N390" i="3"/>
  <c r="N382" i="3"/>
  <c r="N374" i="3"/>
  <c r="N366" i="3"/>
  <c r="M354" i="3"/>
  <c r="N457" i="3"/>
  <c r="M454" i="3"/>
  <c r="N449" i="3"/>
  <c r="M446" i="3"/>
  <c r="N441" i="3"/>
  <c r="M438" i="3"/>
  <c r="N433" i="3"/>
  <c r="M430" i="3"/>
  <c r="N425" i="3"/>
  <c r="M422" i="3"/>
  <c r="N417" i="3"/>
  <c r="M414" i="3"/>
  <c r="N409" i="3"/>
  <c r="M406" i="3"/>
  <c r="N401" i="3"/>
  <c r="M398" i="3"/>
  <c r="N393" i="3"/>
  <c r="M390" i="3"/>
  <c r="N385" i="3"/>
  <c r="M382" i="3"/>
  <c r="N377" i="3"/>
  <c r="M374" i="3"/>
  <c r="N369" i="3"/>
  <c r="M366" i="3"/>
  <c r="N361" i="3"/>
  <c r="M348" i="3"/>
  <c r="M457" i="3"/>
  <c r="N452" i="3"/>
  <c r="M449" i="3"/>
  <c r="N444" i="3"/>
  <c r="M441" i="3"/>
  <c r="N436" i="3"/>
  <c r="M433" i="3"/>
  <c r="N428" i="3"/>
  <c r="M425" i="3"/>
  <c r="N420" i="3"/>
  <c r="M417" i="3"/>
  <c r="N412" i="3"/>
  <c r="M409" i="3"/>
  <c r="N404" i="3"/>
  <c r="M401" i="3"/>
  <c r="N396" i="3"/>
  <c r="M393" i="3"/>
  <c r="N388" i="3"/>
  <c r="M385" i="3"/>
  <c r="N380" i="3"/>
  <c r="M377" i="3"/>
  <c r="N372" i="3"/>
  <c r="M369" i="3"/>
  <c r="N364" i="3"/>
  <c r="M361" i="3"/>
  <c r="N358" i="3"/>
  <c r="N345" i="3"/>
  <c r="N341" i="3"/>
  <c r="N337" i="3"/>
  <c r="N333" i="3"/>
  <c r="N329" i="3"/>
  <c r="N325" i="3"/>
  <c r="N321" i="3"/>
  <c r="N317" i="3"/>
  <c r="N458" i="3"/>
  <c r="M458" i="3"/>
  <c r="M456" i="3"/>
  <c r="N434" i="3"/>
  <c r="M432" i="3"/>
  <c r="N413" i="3"/>
  <c r="N386" i="3"/>
  <c r="M384" i="3"/>
  <c r="N365" i="3"/>
  <c r="N342" i="3"/>
  <c r="N339" i="3"/>
  <c r="M336" i="3"/>
  <c r="M325" i="3"/>
  <c r="M322" i="3"/>
  <c r="M319" i="3"/>
  <c r="M313" i="3"/>
  <c r="M309" i="3"/>
  <c r="M305" i="3"/>
  <c r="M301" i="3"/>
  <c r="M297" i="3"/>
  <c r="M293" i="3"/>
  <c r="M289" i="3"/>
  <c r="M285" i="3"/>
  <c r="M444" i="3"/>
  <c r="N440" i="3"/>
  <c r="M434" i="3"/>
  <c r="N415" i="3"/>
  <c r="M413" i="3"/>
  <c r="N411" i="3"/>
  <c r="M396" i="3"/>
  <c r="N392" i="3"/>
  <c r="M386" i="3"/>
  <c r="N367" i="3"/>
  <c r="M365" i="3"/>
  <c r="N363" i="3"/>
  <c r="N359" i="3"/>
  <c r="M345" i="3"/>
  <c r="M342" i="3"/>
  <c r="M339" i="3"/>
  <c r="N328" i="3"/>
  <c r="N442" i="3"/>
  <c r="M440" i="3"/>
  <c r="N421" i="3"/>
  <c r="N394" i="3"/>
  <c r="M392" i="3"/>
  <c r="N373" i="3"/>
  <c r="N357" i="3"/>
  <c r="N355" i="3"/>
  <c r="N350" i="3"/>
  <c r="N334" i="3"/>
  <c r="N331" i="3"/>
  <c r="M328" i="3"/>
  <c r="M317" i="3"/>
  <c r="N314" i="3"/>
  <c r="N310" i="3"/>
  <c r="N306" i="3"/>
  <c r="N302" i="3"/>
  <c r="N298" i="3"/>
  <c r="M452" i="3"/>
  <c r="N448" i="3"/>
  <c r="M442" i="3"/>
  <c r="N450" i="3"/>
  <c r="M448" i="3"/>
  <c r="M450" i="3"/>
  <c r="N431" i="3"/>
  <c r="M429" i="3"/>
  <c r="N427" i="3"/>
  <c r="M412" i="3"/>
  <c r="N408" i="3"/>
  <c r="M402" i="3"/>
  <c r="N383" i="3"/>
  <c r="M381" i="3"/>
  <c r="N379" i="3"/>
  <c r="M364" i="3"/>
  <c r="M353" i="3"/>
  <c r="N346" i="3"/>
  <c r="N343" i="3"/>
  <c r="M340" i="3"/>
  <c r="M329" i="3"/>
  <c r="M326" i="3"/>
  <c r="M323" i="3"/>
  <c r="N311" i="3"/>
  <c r="N307" i="3"/>
  <c r="N456" i="3"/>
  <c r="N437" i="3"/>
  <c r="N410" i="3"/>
  <c r="M408" i="3"/>
  <c r="N389" i="3"/>
  <c r="N362" i="3"/>
  <c r="N360" i="3"/>
  <c r="M346" i="3"/>
  <c r="M343" i="3"/>
  <c r="N332" i="3"/>
  <c r="N439" i="3"/>
  <c r="M437" i="3"/>
  <c r="N435" i="3"/>
  <c r="N447" i="3"/>
  <c r="M445" i="3"/>
  <c r="N443" i="3"/>
  <c r="M428" i="3"/>
  <c r="N424" i="3"/>
  <c r="M418" i="3"/>
  <c r="N399" i="3"/>
  <c r="M397" i="3"/>
  <c r="N395" i="3"/>
  <c r="M380" i="3"/>
  <c r="N376" i="3"/>
  <c r="M370" i="3"/>
  <c r="M356" i="3"/>
  <c r="M349" i="3"/>
  <c r="N344" i="3"/>
  <c r="N330" i="3"/>
  <c r="N327" i="3"/>
  <c r="M324" i="3"/>
  <c r="N453" i="3"/>
  <c r="N426" i="3"/>
  <c r="M424" i="3"/>
  <c r="N405" i="3"/>
  <c r="N378" i="3"/>
  <c r="M376" i="3"/>
  <c r="N354" i="3"/>
  <c r="N352" i="3"/>
  <c r="N348" i="3"/>
  <c r="M331" i="3"/>
  <c r="N326" i="3"/>
  <c r="N295" i="3"/>
  <c r="M292" i="3"/>
  <c r="M283" i="3"/>
  <c r="M279" i="3"/>
  <c r="M275" i="3"/>
  <c r="M271" i="3"/>
  <c r="M267" i="3"/>
  <c r="M263" i="3"/>
  <c r="M259" i="3"/>
  <c r="M255" i="3"/>
  <c r="M251" i="3"/>
  <c r="M247" i="3"/>
  <c r="M243" i="3"/>
  <c r="M239" i="3"/>
  <c r="M235" i="3"/>
  <c r="M231" i="3"/>
  <c r="M227" i="3"/>
  <c r="M223" i="3"/>
  <c r="N407" i="3"/>
  <c r="N391" i="3"/>
  <c r="N375" i="3"/>
  <c r="M321" i="3"/>
  <c r="N319" i="3"/>
  <c r="N309" i="3"/>
  <c r="M307" i="3"/>
  <c r="N300" i="3"/>
  <c r="M295" i="3"/>
  <c r="N290" i="3"/>
  <c r="N287" i="3"/>
  <c r="M436" i="3"/>
  <c r="N423" i="3"/>
  <c r="N387" i="3"/>
  <c r="N371" i="3"/>
  <c r="N351" i="3"/>
  <c r="N336" i="3"/>
  <c r="M300" i="3"/>
  <c r="M298" i="3"/>
  <c r="M290" i="3"/>
  <c r="M287" i="3"/>
  <c r="N284" i="3"/>
  <c r="N280" i="3"/>
  <c r="N276" i="3"/>
  <c r="N272" i="3"/>
  <c r="N268" i="3"/>
  <c r="N455" i="3"/>
  <c r="N419" i="3"/>
  <c r="N403" i="3"/>
  <c r="M362" i="3"/>
  <c r="M333" i="3"/>
  <c r="N323" i="3"/>
  <c r="M314" i="3"/>
  <c r="N305" i="3"/>
  <c r="N303" i="3"/>
  <c r="M284" i="3"/>
  <c r="M280" i="3"/>
  <c r="M276" i="3"/>
  <c r="M272" i="3"/>
  <c r="M268" i="3"/>
  <c r="M264" i="3"/>
  <c r="M260" i="3"/>
  <c r="M256" i="3"/>
  <c r="M252" i="3"/>
  <c r="M248" i="3"/>
  <c r="M244" i="3"/>
  <c r="M240" i="3"/>
  <c r="M236" i="3"/>
  <c r="M232" i="3"/>
  <c r="M410" i="3"/>
  <c r="M394" i="3"/>
  <c r="M378" i="3"/>
  <c r="M358" i="3"/>
  <c r="M341" i="3"/>
  <c r="N338" i="3"/>
  <c r="N316" i="3"/>
  <c r="M303" i="3"/>
  <c r="N293" i="3"/>
  <c r="M426" i="3"/>
  <c r="N370" i="3"/>
  <c r="M350" i="3"/>
  <c r="N347" i="3"/>
  <c r="M344" i="3"/>
  <c r="M338" i="3"/>
  <c r="M330" i="3"/>
  <c r="N318" i="3"/>
  <c r="M316" i="3"/>
  <c r="N312" i="3"/>
  <c r="M310" i="3"/>
  <c r="N296" i="3"/>
  <c r="N288" i="3"/>
  <c r="N281" i="3"/>
  <c r="N277" i="3"/>
  <c r="N418" i="3"/>
  <c r="N402" i="3"/>
  <c r="N335" i="3"/>
  <c r="N320" i="3"/>
  <c r="M318" i="3"/>
  <c r="M312" i="3"/>
  <c r="N301" i="3"/>
  <c r="M296" i="3"/>
  <c r="N291" i="3"/>
  <c r="M288" i="3"/>
  <c r="N285" i="3"/>
  <c r="M281" i="3"/>
  <c r="M277" i="3"/>
  <c r="M273" i="3"/>
  <c r="M269" i="3"/>
  <c r="M265" i="3"/>
  <c r="M261" i="3"/>
  <c r="M257" i="3"/>
  <c r="M253" i="3"/>
  <c r="M249" i="3"/>
  <c r="M245" i="3"/>
  <c r="M241" i="3"/>
  <c r="M237" i="3"/>
  <c r="M233" i="3"/>
  <c r="M229" i="3"/>
  <c r="M225" i="3"/>
  <c r="M453" i="3"/>
  <c r="M389" i="3"/>
  <c r="N381" i="3"/>
  <c r="M373" i="3"/>
  <c r="N353" i="3"/>
  <c r="M335" i="3"/>
  <c r="M320" i="3"/>
  <c r="N308" i="3"/>
  <c r="M306" i="3"/>
  <c r="N299" i="3"/>
  <c r="N294" i="3"/>
  <c r="M291" i="3"/>
  <c r="N445" i="3"/>
  <c r="N384" i="3"/>
  <c r="N368" i="3"/>
  <c r="N349" i="3"/>
  <c r="N315" i="3"/>
  <c r="N304" i="3"/>
  <c r="N286" i="3"/>
  <c r="M421" i="3"/>
  <c r="M352" i="3"/>
  <c r="M304" i="3"/>
  <c r="M294" i="3"/>
  <c r="M278" i="3"/>
  <c r="N269" i="3"/>
  <c r="N262" i="3"/>
  <c r="N227" i="3"/>
  <c r="M222" i="3"/>
  <c r="M219" i="3"/>
  <c r="M215" i="3"/>
  <c r="M211" i="3"/>
  <c r="M207" i="3"/>
  <c r="M203" i="3"/>
  <c r="M199" i="3"/>
  <c r="M195" i="3"/>
  <c r="M191" i="3"/>
  <c r="M187" i="3"/>
  <c r="M183" i="3"/>
  <c r="M179" i="3"/>
  <c r="M175" i="3"/>
  <c r="M171" i="3"/>
  <c r="M167" i="3"/>
  <c r="M163" i="3"/>
  <c r="M159" i="3"/>
  <c r="M155" i="3"/>
  <c r="M151" i="3"/>
  <c r="M147" i="3"/>
  <c r="M143" i="3"/>
  <c r="M139" i="3"/>
  <c r="M404" i="3"/>
  <c r="N397" i="3"/>
  <c r="M337" i="3"/>
  <c r="M299" i="3"/>
  <c r="M262" i="3"/>
  <c r="N225" i="3"/>
  <c r="M420" i="3"/>
  <c r="M308" i="3"/>
  <c r="N289" i="3"/>
  <c r="N274" i="3"/>
  <c r="N264" i="3"/>
  <c r="N257" i="3"/>
  <c r="N255" i="3"/>
  <c r="N248" i="3"/>
  <c r="N246" i="3"/>
  <c r="N244" i="3"/>
  <c r="N242" i="3"/>
  <c r="N240" i="3"/>
  <c r="N238" i="3"/>
  <c r="N236" i="3"/>
  <c r="N234" i="3"/>
  <c r="N232" i="3"/>
  <c r="N220" i="3"/>
  <c r="N216" i="3"/>
  <c r="N212" i="3"/>
  <c r="N208" i="3"/>
  <c r="N204" i="3"/>
  <c r="N200" i="3"/>
  <c r="N196" i="3"/>
  <c r="N192" i="3"/>
  <c r="N188" i="3"/>
  <c r="N184" i="3"/>
  <c r="N180" i="3"/>
  <c r="N176" i="3"/>
  <c r="N172" i="3"/>
  <c r="N168" i="3"/>
  <c r="M372" i="3"/>
  <c r="N324" i="3"/>
  <c r="N313" i="3"/>
  <c r="M274" i="3"/>
  <c r="N266" i="3"/>
  <c r="N250" i="3"/>
  <c r="M246" i="3"/>
  <c r="M242" i="3"/>
  <c r="M238" i="3"/>
  <c r="M234" i="3"/>
  <c r="N230" i="3"/>
  <c r="M220" i="3"/>
  <c r="M216" i="3"/>
  <c r="M212" i="3"/>
  <c r="M208" i="3"/>
  <c r="M204" i="3"/>
  <c r="M200" i="3"/>
  <c r="M196" i="3"/>
  <c r="M192" i="3"/>
  <c r="M188" i="3"/>
  <c r="M184" i="3"/>
  <c r="M180" i="3"/>
  <c r="M176" i="3"/>
  <c r="M172" i="3"/>
  <c r="M168" i="3"/>
  <c r="M164" i="3"/>
  <c r="M388" i="3"/>
  <c r="M357" i="3"/>
  <c r="N271" i="3"/>
  <c r="M266" i="3"/>
  <c r="M250" i="3"/>
  <c r="M230" i="3"/>
  <c r="N228" i="3"/>
  <c r="N223" i="3"/>
  <c r="M302" i="3"/>
  <c r="N261" i="3"/>
  <c r="N259" i="3"/>
  <c r="N252" i="3"/>
  <c r="M228" i="3"/>
  <c r="N217" i="3"/>
  <c r="N213" i="3"/>
  <c r="N209" i="3"/>
  <c r="N205" i="3"/>
  <c r="N201" i="3"/>
  <c r="N197" i="3"/>
  <c r="N193" i="3"/>
  <c r="N189" i="3"/>
  <c r="N185" i="3"/>
  <c r="N181" i="3"/>
  <c r="N177" i="3"/>
  <c r="N173" i="3"/>
  <c r="N169" i="3"/>
  <c r="N165" i="3"/>
  <c r="N161" i="3"/>
  <c r="N157" i="3"/>
  <c r="N153" i="3"/>
  <c r="N149" i="3"/>
  <c r="N145" i="3"/>
  <c r="N141" i="3"/>
  <c r="N137" i="3"/>
  <c r="N133" i="3"/>
  <c r="M334" i="3"/>
  <c r="N322" i="3"/>
  <c r="N297" i="3"/>
  <c r="N292" i="3"/>
  <c r="N273" i="3"/>
  <c r="N254" i="3"/>
  <c r="N226" i="3"/>
  <c r="N221" i="3"/>
  <c r="M217" i="3"/>
  <c r="M213" i="3"/>
  <c r="M209" i="3"/>
  <c r="M205" i="3"/>
  <c r="M201" i="3"/>
  <c r="M197" i="3"/>
  <c r="M193" i="3"/>
  <c r="M189" i="3"/>
  <c r="M185" i="3"/>
  <c r="M181" i="3"/>
  <c r="M177" i="3"/>
  <c r="M173" i="3"/>
  <c r="M169" i="3"/>
  <c r="M165" i="3"/>
  <c r="M161" i="3"/>
  <c r="M157" i="3"/>
  <c r="M153" i="3"/>
  <c r="N432" i="3"/>
  <c r="N416" i="3"/>
  <c r="N356" i="3"/>
  <c r="N340" i="3"/>
  <c r="M311" i="3"/>
  <c r="N283" i="3"/>
  <c r="M254" i="3"/>
  <c r="M226" i="3"/>
  <c r="N224" i="3"/>
  <c r="M221" i="3"/>
  <c r="M400" i="3"/>
  <c r="M315" i="3"/>
  <c r="M286" i="3"/>
  <c r="N282" i="3"/>
  <c r="N279" i="3"/>
  <c r="M270" i="3"/>
  <c r="N258" i="3"/>
  <c r="N247" i="3"/>
  <c r="N243" i="3"/>
  <c r="N239" i="3"/>
  <c r="N235" i="3"/>
  <c r="N231" i="3"/>
  <c r="M218" i="3"/>
  <c r="M214" i="3"/>
  <c r="M210" i="3"/>
  <c r="M206" i="3"/>
  <c r="M202" i="3"/>
  <c r="M198" i="3"/>
  <c r="M194" i="3"/>
  <c r="M190" i="3"/>
  <c r="M186" i="3"/>
  <c r="M182" i="3"/>
  <c r="M178" i="3"/>
  <c r="N278" i="3"/>
  <c r="N265" i="3"/>
  <c r="N260" i="3"/>
  <c r="N249" i="3"/>
  <c r="N237" i="3"/>
  <c r="N222" i="3"/>
  <c r="N183" i="3"/>
  <c r="N174" i="3"/>
  <c r="N171" i="3"/>
  <c r="N164" i="3"/>
  <c r="N142" i="3"/>
  <c r="O88" i="3"/>
  <c r="N187" i="3"/>
  <c r="N178" i="3"/>
  <c r="M174" i="3"/>
  <c r="N159" i="3"/>
  <c r="M142" i="3"/>
  <c r="N140" i="3"/>
  <c r="N132" i="3"/>
  <c r="N128" i="3"/>
  <c r="N124" i="3"/>
  <c r="N120" i="3"/>
  <c r="N116" i="3"/>
  <c r="N112" i="3"/>
  <c r="N108" i="3"/>
  <c r="N104" i="3"/>
  <c r="N100" i="3"/>
  <c r="N96" i="3"/>
  <c r="N92" i="3"/>
  <c r="N88" i="3"/>
  <c r="M360" i="3"/>
  <c r="N270" i="3"/>
  <c r="N191" i="3"/>
  <c r="N182" i="3"/>
  <c r="N170" i="3"/>
  <c r="N167" i="3"/>
  <c r="N147" i="3"/>
  <c r="M140" i="3"/>
  <c r="N135" i="3"/>
  <c r="M132" i="3"/>
  <c r="M128" i="3"/>
  <c r="M124" i="3"/>
  <c r="M120" i="3"/>
  <c r="M116" i="3"/>
  <c r="M112" i="3"/>
  <c r="M108" i="3"/>
  <c r="M104" i="3"/>
  <c r="M100" i="3"/>
  <c r="M96" i="3"/>
  <c r="M92" i="3"/>
  <c r="M88" i="3"/>
  <c r="M84" i="3"/>
  <c r="M80" i="3"/>
  <c r="M327" i="3"/>
  <c r="N195" i="3"/>
  <c r="N186" i="3"/>
  <c r="M170" i="3"/>
  <c r="N154" i="3"/>
  <c r="N152" i="3"/>
  <c r="M145" i="3"/>
  <c r="M135" i="3"/>
  <c r="N400" i="3"/>
  <c r="M368" i="3"/>
  <c r="N263" i="3"/>
  <c r="M258" i="3"/>
  <c r="N253" i="3"/>
  <c r="N241" i="3"/>
  <c r="N199" i="3"/>
  <c r="N190" i="3"/>
  <c r="N166" i="3"/>
  <c r="N156" i="3"/>
  <c r="M154" i="3"/>
  <c r="M152" i="3"/>
  <c r="N150" i="3"/>
  <c r="N138" i="3"/>
  <c r="N129" i="3"/>
  <c r="N125" i="3"/>
  <c r="N121" i="3"/>
  <c r="N117" i="3"/>
  <c r="N113" i="3"/>
  <c r="N109" i="3"/>
  <c r="N105" i="3"/>
  <c r="N101" i="3"/>
  <c r="N97" i="3"/>
  <c r="N93" i="3"/>
  <c r="M282" i="3"/>
  <c r="N229" i="3"/>
  <c r="N203" i="3"/>
  <c r="N194" i="3"/>
  <c r="M166" i="3"/>
  <c r="N163" i="3"/>
  <c r="N158" i="3"/>
  <c r="M156" i="3"/>
  <c r="M150" i="3"/>
  <c r="N148" i="3"/>
  <c r="M138" i="3"/>
  <c r="N136" i="3"/>
  <c r="M133" i="3"/>
  <c r="M129" i="3"/>
  <c r="M125" i="3"/>
  <c r="M121" i="3"/>
  <c r="M117" i="3"/>
  <c r="M113" i="3"/>
  <c r="M109" i="3"/>
  <c r="M105" i="3"/>
  <c r="M101" i="3"/>
  <c r="M97" i="3"/>
  <c r="M93" i="3"/>
  <c r="M89" i="3"/>
  <c r="M85" i="3"/>
  <c r="M81" i="3"/>
  <c r="M77" i="3"/>
  <c r="M73" i="3"/>
  <c r="M69" i="3"/>
  <c r="M65" i="3"/>
  <c r="M61" i="3"/>
  <c r="N275" i="3"/>
  <c r="M224" i="3"/>
  <c r="N207" i="3"/>
  <c r="N198" i="3"/>
  <c r="N160" i="3"/>
  <c r="M158" i="3"/>
  <c r="M148" i="3"/>
  <c r="N143" i="3"/>
  <c r="M136" i="3"/>
  <c r="N451" i="3"/>
  <c r="N429" i="3"/>
  <c r="N211" i="3"/>
  <c r="N202" i="3"/>
  <c r="N162" i="3"/>
  <c r="M160" i="3"/>
  <c r="M141" i="3"/>
  <c r="N130" i="3"/>
  <c r="N126" i="3"/>
  <c r="N122" i="3"/>
  <c r="N118" i="3"/>
  <c r="N114" i="3"/>
  <c r="N110" i="3"/>
  <c r="N106" i="3"/>
  <c r="N102" i="3"/>
  <c r="M332" i="3"/>
  <c r="N267" i="3"/>
  <c r="N251" i="3"/>
  <c r="N219" i="3"/>
  <c r="N210" i="3"/>
  <c r="M146" i="3"/>
  <c r="N144" i="3"/>
  <c r="N134" i="3"/>
  <c r="O286" i="3"/>
  <c r="O239" i="3"/>
  <c r="N206" i="3"/>
  <c r="N139" i="3"/>
  <c r="M134" i="3"/>
  <c r="M130" i="3"/>
  <c r="M126" i="3"/>
  <c r="M122" i="3"/>
  <c r="M118" i="3"/>
  <c r="M114" i="3"/>
  <c r="M110" i="3"/>
  <c r="M107" i="3"/>
  <c r="N95" i="3"/>
  <c r="O80" i="3"/>
  <c r="P80" i="3" s="1"/>
  <c r="O77" i="3"/>
  <c r="P77" i="3" s="1"/>
  <c r="O74" i="3"/>
  <c r="P74" i="3" s="1"/>
  <c r="M67" i="3"/>
  <c r="N64" i="3"/>
  <c r="O61" i="3"/>
  <c r="P61" i="3" s="1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O5" i="3"/>
  <c r="S5" i="3" s="1"/>
  <c r="N5" i="3"/>
  <c r="Q5" i="3" s="1"/>
  <c r="T5" i="3" s="1"/>
  <c r="N256" i="3"/>
  <c r="O222" i="3"/>
  <c r="N214" i="3"/>
  <c r="O103" i="3"/>
  <c r="M95" i="3"/>
  <c r="O90" i="3"/>
  <c r="O83" i="3"/>
  <c r="N80" i="3"/>
  <c r="N77" i="3"/>
  <c r="N74" i="3"/>
  <c r="O71" i="3"/>
  <c r="M64" i="3"/>
  <c r="N61" i="3"/>
  <c r="M57" i="3"/>
  <c r="M53" i="3"/>
  <c r="M49" i="3"/>
  <c r="M45" i="3"/>
  <c r="M41" i="3"/>
  <c r="M37" i="3"/>
  <c r="M33" i="3"/>
  <c r="M29" i="3"/>
  <c r="M25" i="3"/>
  <c r="M21" i="3"/>
  <c r="M17" i="3"/>
  <c r="M13" i="3"/>
  <c r="M9" i="3"/>
  <c r="O295" i="3"/>
  <c r="N179" i="3"/>
  <c r="O171" i="3"/>
  <c r="M103" i="3"/>
  <c r="O94" i="3"/>
  <c r="M90" i="3"/>
  <c r="O86" i="3"/>
  <c r="M83" i="3"/>
  <c r="O304" i="3"/>
  <c r="N245" i="3"/>
  <c r="O157" i="3"/>
  <c r="O142" i="3"/>
  <c r="O137" i="3"/>
  <c r="N94" i="3"/>
  <c r="N86" i="3"/>
  <c r="O81" i="3"/>
  <c r="N78" i="3"/>
  <c r="O75" i="3"/>
  <c r="M68" i="3"/>
  <c r="N65" i="3"/>
  <c r="N62" i="3"/>
  <c r="M58" i="3"/>
  <c r="M54" i="3"/>
  <c r="M50" i="3"/>
  <c r="M46" i="3"/>
  <c r="M42" i="3"/>
  <c r="M38" i="3"/>
  <c r="M34" i="3"/>
  <c r="M30" i="3"/>
  <c r="M26" i="3"/>
  <c r="M22" i="3"/>
  <c r="M18" i="3"/>
  <c r="M14" i="3"/>
  <c r="M10" i="3"/>
  <c r="N6" i="3"/>
  <c r="O35" i="3"/>
  <c r="O227" i="3"/>
  <c r="O219" i="3"/>
  <c r="M162" i="3"/>
  <c r="O151" i="3"/>
  <c r="N146" i="3"/>
  <c r="M137" i="3"/>
  <c r="M102" i="3"/>
  <c r="O99" i="3"/>
  <c r="M94" i="3"/>
  <c r="M86" i="3"/>
  <c r="N81" i="3"/>
  <c r="M78" i="3"/>
  <c r="N75" i="3"/>
  <c r="O72" i="3"/>
  <c r="M62" i="3"/>
  <c r="O59" i="3"/>
  <c r="O55" i="3"/>
  <c r="O51" i="3"/>
  <c r="O47" i="3"/>
  <c r="O43" i="3"/>
  <c r="O39" i="3"/>
  <c r="O31" i="3"/>
  <c r="P31" i="3" s="1"/>
  <c r="O27" i="3"/>
  <c r="P27" i="3" s="1"/>
  <c r="O23" i="3"/>
  <c r="N151" i="3"/>
  <c r="N99" i="3"/>
  <c r="O84" i="3"/>
  <c r="M75" i="3"/>
  <c r="N72" i="3"/>
  <c r="O69" i="3"/>
  <c r="P69" i="3" s="1"/>
  <c r="O66" i="3"/>
  <c r="P66" i="3" s="1"/>
  <c r="N59" i="3"/>
  <c r="N55" i="3"/>
  <c r="N51" i="3"/>
  <c r="N47" i="3"/>
  <c r="N43" i="3"/>
  <c r="N39" i="3"/>
  <c r="N35" i="3"/>
  <c r="N31" i="3"/>
  <c r="N27" i="3"/>
  <c r="N23" i="3"/>
  <c r="N19" i="3"/>
  <c r="Q19" i="3" s="1"/>
  <c r="T19" i="3" s="1"/>
  <c r="N15" i="3"/>
  <c r="N11" i="3"/>
  <c r="N7" i="3"/>
  <c r="Q7" i="3" s="1"/>
  <c r="T7" i="3" s="1"/>
  <c r="M416" i="3"/>
  <c r="M405" i="3"/>
  <c r="N218" i="3"/>
  <c r="O279" i="3"/>
  <c r="N233" i="3"/>
  <c r="O155" i="3"/>
  <c r="N91" i="3"/>
  <c r="N89" i="3"/>
  <c r="O87" i="3"/>
  <c r="O82" i="3"/>
  <c r="N79" i="3"/>
  <c r="O76" i="3"/>
  <c r="P76" i="3" s="1"/>
  <c r="M66" i="3"/>
  <c r="N63" i="3"/>
  <c r="O60" i="3"/>
  <c r="O56" i="3"/>
  <c r="O52" i="3"/>
  <c r="O48" i="3"/>
  <c r="O44" i="3"/>
  <c r="O40" i="3"/>
  <c r="O251" i="3"/>
  <c r="O183" i="3"/>
  <c r="N175" i="3"/>
  <c r="N155" i="3"/>
  <c r="N131" i="3"/>
  <c r="N127" i="3"/>
  <c r="Q127" i="3" s="1"/>
  <c r="N123" i="3"/>
  <c r="N119" i="3"/>
  <c r="N115" i="3"/>
  <c r="N111" i="3"/>
  <c r="N98" i="3"/>
  <c r="O267" i="3"/>
  <c r="N215" i="3"/>
  <c r="M149" i="3"/>
  <c r="O134" i="3"/>
  <c r="N107" i="3"/>
  <c r="O95" i="3"/>
  <c r="N85" i="3"/>
  <c r="L6" i="3"/>
  <c r="P6" i="3" s="1"/>
  <c r="M15" i="3"/>
  <c r="L30" i="3"/>
  <c r="P30" i="3" s="1"/>
  <c r="L33" i="3"/>
  <c r="P33" i="3" s="1"/>
  <c r="L35" i="3"/>
  <c r="P35" i="3" s="1"/>
  <c r="O37" i="3"/>
  <c r="P37" i="3" s="1"/>
  <c r="M44" i="3"/>
  <c r="L49" i="3"/>
  <c r="M56" i="3"/>
  <c r="L64" i="3"/>
  <c r="N69" i="3"/>
  <c r="M74" i="3"/>
  <c r="O79" i="3"/>
  <c r="N82" i="3"/>
  <c r="M98" i="3"/>
  <c r="N18" i="3"/>
  <c r="O34" i="3"/>
  <c r="M11" i="3"/>
  <c r="N24" i="3"/>
  <c r="L3" i="3"/>
  <c r="P3" i="3" s="1"/>
  <c r="S6" i="3"/>
  <c r="Q6" i="3"/>
  <c r="T6" i="3" s="1"/>
  <c r="O15" i="3"/>
  <c r="L26" i="3"/>
  <c r="O33" i="3"/>
  <c r="M35" i="3"/>
  <c r="N44" i="3"/>
  <c r="O49" i="3"/>
  <c r="N56" i="3"/>
  <c r="O64" i="3"/>
  <c r="L70" i="3"/>
  <c r="P70" i="3" s="1"/>
  <c r="L71" i="3"/>
  <c r="P71" i="3" s="1"/>
  <c r="L72" i="3"/>
  <c r="P72" i="3" s="1"/>
  <c r="M91" i="3"/>
  <c r="L153" i="3"/>
  <c r="L110" i="3"/>
  <c r="L97" i="3"/>
  <c r="O111" i="3"/>
  <c r="L114" i="3"/>
  <c r="O115" i="3"/>
  <c r="L118" i="3"/>
  <c r="P118" i="3" s="1"/>
  <c r="O119" i="3"/>
  <c r="L122" i="3"/>
  <c r="O123" i="3"/>
  <c r="L126" i="3"/>
  <c r="O127" i="3"/>
  <c r="S127" i="3" s="1"/>
  <c r="L130" i="3"/>
  <c r="O131" i="3"/>
  <c r="O139" i="3"/>
  <c r="O153" i="3"/>
  <c r="L162" i="3"/>
  <c r="O175" i="3"/>
  <c r="O456" i="3"/>
  <c r="L455" i="3"/>
  <c r="P455" i="3" s="1"/>
  <c r="O452" i="3"/>
  <c r="L451" i="3"/>
  <c r="O448" i="3"/>
  <c r="L447" i="3"/>
  <c r="O444" i="3"/>
  <c r="L443" i="3"/>
  <c r="O440" i="3"/>
  <c r="L439" i="3"/>
  <c r="O436" i="3"/>
  <c r="L435" i="3"/>
  <c r="O432" i="3"/>
  <c r="L431" i="3"/>
  <c r="O428" i="3"/>
  <c r="L427" i="3"/>
  <c r="O424" i="3"/>
  <c r="L423" i="3"/>
  <c r="O420" i="3"/>
  <c r="L419" i="3"/>
  <c r="O416" i="3"/>
  <c r="L415" i="3"/>
  <c r="O412" i="3"/>
  <c r="L411" i="3"/>
  <c r="P411" i="3" s="1"/>
  <c r="O408" i="3"/>
  <c r="L407" i="3"/>
  <c r="O404" i="3"/>
  <c r="L403" i="3"/>
  <c r="O400" i="3"/>
  <c r="L399" i="3"/>
  <c r="O396" i="3"/>
  <c r="L395" i="3"/>
  <c r="O392" i="3"/>
  <c r="L391" i="3"/>
  <c r="O388" i="3"/>
  <c r="L387" i="3"/>
  <c r="P387" i="3" s="1"/>
  <c r="O384" i="3"/>
  <c r="L383" i="3"/>
  <c r="O380" i="3"/>
  <c r="L379" i="3"/>
  <c r="O376" i="3"/>
  <c r="L375" i="3"/>
  <c r="O372" i="3"/>
  <c r="L371" i="3"/>
  <c r="O368" i="3"/>
  <c r="L367" i="3"/>
  <c r="O364" i="3"/>
  <c r="L363" i="3"/>
  <c r="O457" i="3"/>
  <c r="O449" i="3"/>
  <c r="O441" i="3"/>
  <c r="O433" i="3"/>
  <c r="O425" i="3"/>
  <c r="O417" i="3"/>
  <c r="O409" i="3"/>
  <c r="O401" i="3"/>
  <c r="O393" i="3"/>
  <c r="O385" i="3"/>
  <c r="O377" i="3"/>
  <c r="O369" i="3"/>
  <c r="O361" i="3"/>
  <c r="L357" i="3"/>
  <c r="P357" i="3" s="1"/>
  <c r="O358" i="3"/>
  <c r="L354" i="3"/>
  <c r="L351" i="3"/>
  <c r="O345" i="3"/>
  <c r="L344" i="3"/>
  <c r="O341" i="3"/>
  <c r="L340" i="3"/>
  <c r="O337" i="3"/>
  <c r="L336" i="3"/>
  <c r="O333" i="3"/>
  <c r="L332" i="3"/>
  <c r="P332" i="3" s="1"/>
  <c r="O329" i="3"/>
  <c r="L328" i="3"/>
  <c r="P328" i="3" s="1"/>
  <c r="O325" i="3"/>
  <c r="L324" i="3"/>
  <c r="O321" i="3"/>
  <c r="L320" i="3"/>
  <c r="P320" i="3" s="1"/>
  <c r="O317" i="3"/>
  <c r="L316" i="3"/>
  <c r="L454" i="3"/>
  <c r="L446" i="3"/>
  <c r="L438" i="3"/>
  <c r="P438" i="3" s="1"/>
  <c r="L430" i="3"/>
  <c r="P430" i="3" s="1"/>
  <c r="L422" i="3"/>
  <c r="P422" i="3" s="1"/>
  <c r="L414" i="3"/>
  <c r="L406" i="3"/>
  <c r="L398" i="3"/>
  <c r="L390" i="3"/>
  <c r="L382" i="3"/>
  <c r="P382" i="3" s="1"/>
  <c r="L374" i="3"/>
  <c r="L366" i="3"/>
  <c r="O355" i="3"/>
  <c r="O352" i="3"/>
  <c r="L348" i="3"/>
  <c r="P348" i="3" s="1"/>
  <c r="O458" i="3"/>
  <c r="L458" i="3"/>
  <c r="L453" i="3"/>
  <c r="L436" i="3"/>
  <c r="L426" i="3"/>
  <c r="O415" i="3"/>
  <c r="O411" i="3"/>
  <c r="L409" i="3"/>
  <c r="L405" i="3"/>
  <c r="L388" i="3"/>
  <c r="L378" i="3"/>
  <c r="P378" i="3" s="1"/>
  <c r="O367" i="3"/>
  <c r="O363" i="3"/>
  <c r="L361" i="3"/>
  <c r="O359" i="3"/>
  <c r="L352" i="3"/>
  <c r="L347" i="3"/>
  <c r="O328" i="3"/>
  <c r="L457" i="3"/>
  <c r="O442" i="3"/>
  <c r="O438" i="3"/>
  <c r="L432" i="3"/>
  <c r="O421" i="3"/>
  <c r="O394" i="3"/>
  <c r="O390" i="3"/>
  <c r="L384" i="3"/>
  <c r="O373" i="3"/>
  <c r="O357" i="3"/>
  <c r="O350" i="3"/>
  <c r="O334" i="3"/>
  <c r="O331" i="3"/>
  <c r="L325" i="3"/>
  <c r="P325" i="3" s="1"/>
  <c r="L322" i="3"/>
  <c r="L319" i="3"/>
  <c r="O314" i="3"/>
  <c r="L313" i="3"/>
  <c r="O310" i="3"/>
  <c r="L309" i="3"/>
  <c r="P309" i="3" s="1"/>
  <c r="O306" i="3"/>
  <c r="L305" i="3"/>
  <c r="O302" i="3"/>
  <c r="L301" i="3"/>
  <c r="O298" i="3"/>
  <c r="L297" i="3"/>
  <c r="O294" i="3"/>
  <c r="L293" i="3"/>
  <c r="O290" i="3"/>
  <c r="L289" i="3"/>
  <c r="L444" i="3"/>
  <c r="P444" i="3" s="1"/>
  <c r="L434" i="3"/>
  <c r="O423" i="3"/>
  <c r="O419" i="3"/>
  <c r="L417" i="3"/>
  <c r="P417" i="3" s="1"/>
  <c r="L413" i="3"/>
  <c r="L396" i="3"/>
  <c r="P396" i="3" s="1"/>
  <c r="L386" i="3"/>
  <c r="O375" i="3"/>
  <c r="O371" i="3"/>
  <c r="L369" i="3"/>
  <c r="L365" i="3"/>
  <c r="L359" i="3"/>
  <c r="P359" i="3" s="1"/>
  <c r="L345" i="3"/>
  <c r="P345" i="3" s="1"/>
  <c r="L342" i="3"/>
  <c r="L339" i="3"/>
  <c r="O320" i="3"/>
  <c r="O450" i="3"/>
  <c r="O446" i="3"/>
  <c r="L440" i="3"/>
  <c r="P440" i="3" s="1"/>
  <c r="L452" i="3"/>
  <c r="P452" i="3" s="1"/>
  <c r="L442" i="3"/>
  <c r="P442" i="3" s="1"/>
  <c r="O454" i="3"/>
  <c r="L448" i="3"/>
  <c r="P448" i="3" s="1"/>
  <c r="O437" i="3"/>
  <c r="O410" i="3"/>
  <c r="O406" i="3"/>
  <c r="L400" i="3"/>
  <c r="P400" i="3" s="1"/>
  <c r="O389" i="3"/>
  <c r="O362" i="3"/>
  <c r="O360" i="3"/>
  <c r="O332" i="3"/>
  <c r="O318" i="3"/>
  <c r="O315" i="3"/>
  <c r="L450" i="3"/>
  <c r="P450" i="3" s="1"/>
  <c r="O439" i="3"/>
  <c r="O435" i="3"/>
  <c r="L433" i="3"/>
  <c r="P433" i="3" s="1"/>
  <c r="L429" i="3"/>
  <c r="L412" i="3"/>
  <c r="L402" i="3"/>
  <c r="O391" i="3"/>
  <c r="O387" i="3"/>
  <c r="L385" i="3"/>
  <c r="P385" i="3" s="1"/>
  <c r="L381" i="3"/>
  <c r="L364" i="3"/>
  <c r="L353" i="3"/>
  <c r="P353" i="3" s="1"/>
  <c r="O351" i="3"/>
  <c r="O338" i="3"/>
  <c r="O335" i="3"/>
  <c r="L456" i="3"/>
  <c r="O445" i="3"/>
  <c r="O453" i="3"/>
  <c r="O426" i="3"/>
  <c r="O422" i="3"/>
  <c r="L416" i="3"/>
  <c r="P416" i="3" s="1"/>
  <c r="O405" i="3"/>
  <c r="O378" i="3"/>
  <c r="O374" i="3"/>
  <c r="L368" i="3"/>
  <c r="P368" i="3" s="1"/>
  <c r="O354" i="3"/>
  <c r="L341" i="3"/>
  <c r="P341" i="3" s="1"/>
  <c r="L338" i="3"/>
  <c r="L335" i="3"/>
  <c r="O316" i="3"/>
  <c r="O455" i="3"/>
  <c r="O451" i="3"/>
  <c r="L449" i="3"/>
  <c r="L445" i="3"/>
  <c r="P445" i="3" s="1"/>
  <c r="L428" i="3"/>
  <c r="P428" i="3" s="1"/>
  <c r="L418" i="3"/>
  <c r="O407" i="3"/>
  <c r="O403" i="3"/>
  <c r="L401" i="3"/>
  <c r="P401" i="3" s="1"/>
  <c r="L397" i="3"/>
  <c r="L380" i="3"/>
  <c r="P380" i="3" s="1"/>
  <c r="L370" i="3"/>
  <c r="L356" i="3"/>
  <c r="L349" i="3"/>
  <c r="O443" i="3"/>
  <c r="L437" i="3"/>
  <c r="L424" i="3"/>
  <c r="P424" i="3" s="1"/>
  <c r="L420" i="3"/>
  <c r="P420" i="3" s="1"/>
  <c r="O383" i="3"/>
  <c r="O379" i="3"/>
  <c r="O342" i="3"/>
  <c r="O319" i="3"/>
  <c r="L311" i="3"/>
  <c r="O309" i="3"/>
  <c r="O307" i="3"/>
  <c r="O300" i="3"/>
  <c r="O287" i="3"/>
  <c r="O427" i="3"/>
  <c r="O395" i="3"/>
  <c r="L355" i="3"/>
  <c r="P355" i="3" s="1"/>
  <c r="O339" i="3"/>
  <c r="O336" i="3"/>
  <c r="L331" i="3"/>
  <c r="P331" i="3" s="1"/>
  <c r="L326" i="3"/>
  <c r="L292" i="3"/>
  <c r="O284" i="3"/>
  <c r="L283" i="3"/>
  <c r="O280" i="3"/>
  <c r="L279" i="3"/>
  <c r="P279" i="3" s="1"/>
  <c r="O276" i="3"/>
  <c r="L275" i="3"/>
  <c r="O272" i="3"/>
  <c r="L271" i="3"/>
  <c r="P271" i="3" s="1"/>
  <c r="O268" i="3"/>
  <c r="L267" i="3"/>
  <c r="O264" i="3"/>
  <c r="L263" i="3"/>
  <c r="O260" i="3"/>
  <c r="L259" i="3"/>
  <c r="O256" i="3"/>
  <c r="L255" i="3"/>
  <c r="O252" i="3"/>
  <c r="L251" i="3"/>
  <c r="O248" i="3"/>
  <c r="L247" i="3"/>
  <c r="P247" i="3" s="1"/>
  <c r="O244" i="3"/>
  <c r="L243" i="3"/>
  <c r="P243" i="3" s="1"/>
  <c r="O240" i="3"/>
  <c r="L239" i="3"/>
  <c r="P239" i="3" s="1"/>
  <c r="O236" i="3"/>
  <c r="L235" i="3"/>
  <c r="O232" i="3"/>
  <c r="L231" i="3"/>
  <c r="O228" i="3"/>
  <c r="L227" i="3"/>
  <c r="P227" i="3" s="1"/>
  <c r="O224" i="3"/>
  <c r="L223" i="3"/>
  <c r="P223" i="3" s="1"/>
  <c r="O431" i="3"/>
  <c r="O399" i="3"/>
  <c r="O323" i="3"/>
  <c r="L321" i="3"/>
  <c r="P321" i="3" s="1"/>
  <c r="L307" i="3"/>
  <c r="P307" i="3" s="1"/>
  <c r="O305" i="3"/>
  <c r="O303" i="3"/>
  <c r="L295" i="3"/>
  <c r="P295" i="3" s="1"/>
  <c r="L300" i="3"/>
  <c r="L298" i="3"/>
  <c r="O293" i="3"/>
  <c r="L290" i="3"/>
  <c r="P290" i="3" s="1"/>
  <c r="L287" i="3"/>
  <c r="P287" i="3" s="1"/>
  <c r="L441" i="3"/>
  <c r="P441" i="3" s="1"/>
  <c r="O386" i="3"/>
  <c r="O382" i="3"/>
  <c r="O370" i="3"/>
  <c r="O366" i="3"/>
  <c r="L362" i="3"/>
  <c r="P362" i="3" s="1"/>
  <c r="O347" i="3"/>
  <c r="O344" i="3"/>
  <c r="L333" i="3"/>
  <c r="O330" i="3"/>
  <c r="L323" i="3"/>
  <c r="P323" i="3" s="1"/>
  <c r="L314" i="3"/>
  <c r="P314" i="3" s="1"/>
  <c r="O312" i="3"/>
  <c r="O296" i="3"/>
  <c r="O288" i="3"/>
  <c r="L284" i="3"/>
  <c r="P284" i="3" s="1"/>
  <c r="O281" i="3"/>
  <c r="L280" i="3"/>
  <c r="P280" i="3" s="1"/>
  <c r="O277" i="3"/>
  <c r="L276" i="3"/>
  <c r="P276" i="3" s="1"/>
  <c r="O273" i="3"/>
  <c r="L272" i="3"/>
  <c r="P272" i="3" s="1"/>
  <c r="O269" i="3"/>
  <c r="L268" i="3"/>
  <c r="P268" i="3" s="1"/>
  <c r="O265" i="3"/>
  <c r="L264" i="3"/>
  <c r="P264" i="3" s="1"/>
  <c r="O261" i="3"/>
  <c r="L260" i="3"/>
  <c r="P260" i="3" s="1"/>
  <c r="O257" i="3"/>
  <c r="L256" i="3"/>
  <c r="P256" i="3" s="1"/>
  <c r="O253" i="3"/>
  <c r="L252" i="3"/>
  <c r="P252" i="3" s="1"/>
  <c r="O249" i="3"/>
  <c r="O447" i="3"/>
  <c r="O430" i="3"/>
  <c r="O418" i="3"/>
  <c r="O414" i="3"/>
  <c r="L410" i="3"/>
  <c r="O402" i="3"/>
  <c r="O398" i="3"/>
  <c r="L394" i="3"/>
  <c r="L358" i="3"/>
  <c r="P358" i="3" s="1"/>
  <c r="L303" i="3"/>
  <c r="O301" i="3"/>
  <c r="O291" i="3"/>
  <c r="O285" i="3"/>
  <c r="O434" i="3"/>
  <c r="O381" i="3"/>
  <c r="O365" i="3"/>
  <c r="O353" i="3"/>
  <c r="L350" i="3"/>
  <c r="P350" i="3" s="1"/>
  <c r="L330" i="3"/>
  <c r="L310" i="3"/>
  <c r="O308" i="3"/>
  <c r="O299" i="3"/>
  <c r="O429" i="3"/>
  <c r="O413" i="3"/>
  <c r="O397" i="3"/>
  <c r="L377" i="3"/>
  <c r="P377" i="3" s="1"/>
  <c r="O340" i="3"/>
  <c r="O327" i="3"/>
  <c r="O322" i="3"/>
  <c r="L318" i="3"/>
  <c r="P318" i="3" s="1"/>
  <c r="L312" i="3"/>
  <c r="L296" i="3"/>
  <c r="P296" i="3" s="1"/>
  <c r="L288" i="3"/>
  <c r="P288" i="3" s="1"/>
  <c r="L285" i="3"/>
  <c r="O282" i="3"/>
  <c r="L281" i="3"/>
  <c r="O278" i="3"/>
  <c r="L277" i="3"/>
  <c r="P277" i="3" s="1"/>
  <c r="O274" i="3"/>
  <c r="L273" i="3"/>
  <c r="P273" i="3" s="1"/>
  <c r="L421" i="3"/>
  <c r="P421" i="3" s="1"/>
  <c r="L346" i="3"/>
  <c r="L343" i="3"/>
  <c r="L337" i="3"/>
  <c r="P337" i="3" s="1"/>
  <c r="L327" i="3"/>
  <c r="L308" i="3"/>
  <c r="L299" i="3"/>
  <c r="P299" i="3" s="1"/>
  <c r="O297" i="3"/>
  <c r="L294" i="3"/>
  <c r="P294" i="3" s="1"/>
  <c r="O289" i="3"/>
  <c r="L360" i="3"/>
  <c r="P360" i="3" s="1"/>
  <c r="L253" i="3"/>
  <c r="P253" i="3" s="1"/>
  <c r="O225" i="3"/>
  <c r="L373" i="3"/>
  <c r="P373" i="3" s="1"/>
  <c r="L304" i="3"/>
  <c r="P304" i="3" s="1"/>
  <c r="L278" i="3"/>
  <c r="L269" i="3"/>
  <c r="O255" i="3"/>
  <c r="O246" i="3"/>
  <c r="O242" i="3"/>
  <c r="O238" i="3"/>
  <c r="O234" i="3"/>
  <c r="L222" i="3"/>
  <c r="P222" i="3" s="1"/>
  <c r="O220" i="3"/>
  <c r="L219" i="3"/>
  <c r="P219" i="3" s="1"/>
  <c r="O216" i="3"/>
  <c r="L215" i="3"/>
  <c r="O212" i="3"/>
  <c r="L211" i="3"/>
  <c r="O208" i="3"/>
  <c r="L207" i="3"/>
  <c r="O204" i="3"/>
  <c r="L203" i="3"/>
  <c r="O200" i="3"/>
  <c r="L199" i="3"/>
  <c r="P199" i="3" s="1"/>
  <c r="O196" i="3"/>
  <c r="L195" i="3"/>
  <c r="O192" i="3"/>
  <c r="L191" i="3"/>
  <c r="O188" i="3"/>
  <c r="L187" i="3"/>
  <c r="O184" i="3"/>
  <c r="L183" i="3"/>
  <c r="P183" i="3" s="1"/>
  <c r="O180" i="3"/>
  <c r="L179" i="3"/>
  <c r="P179" i="3" s="1"/>
  <c r="O176" i="3"/>
  <c r="L175" i="3"/>
  <c r="P175" i="3" s="1"/>
  <c r="O172" i="3"/>
  <c r="L171" i="3"/>
  <c r="P171" i="3" s="1"/>
  <c r="O168" i="3"/>
  <c r="L167" i="3"/>
  <c r="O164" i="3"/>
  <c r="L163" i="3"/>
  <c r="O160" i="3"/>
  <c r="L159" i="3"/>
  <c r="O156" i="3"/>
  <c r="L155" i="3"/>
  <c r="P155" i="3" s="1"/>
  <c r="O152" i="3"/>
  <c r="L151" i="3"/>
  <c r="P151" i="3" s="1"/>
  <c r="O148" i="3"/>
  <c r="L147" i="3"/>
  <c r="O144" i="3"/>
  <c r="L143" i="3"/>
  <c r="O140" i="3"/>
  <c r="L139" i="3"/>
  <c r="P139" i="3" s="1"/>
  <c r="O136" i="3"/>
  <c r="L135" i="3"/>
  <c r="P135" i="3" s="1"/>
  <c r="L404" i="3"/>
  <c r="P404" i="3" s="1"/>
  <c r="L389" i="3"/>
  <c r="P389" i="3" s="1"/>
  <c r="O343" i="3"/>
  <c r="O324" i="3"/>
  <c r="O313" i="3"/>
  <c r="O266" i="3"/>
  <c r="L262" i="3"/>
  <c r="O250" i="3"/>
  <c r="O230" i="3"/>
  <c r="L225" i="3"/>
  <c r="P225" i="3" s="1"/>
  <c r="O271" i="3"/>
  <c r="L257" i="3"/>
  <c r="P257" i="3" s="1"/>
  <c r="L248" i="3"/>
  <c r="L244" i="3"/>
  <c r="L240" i="3"/>
  <c r="P240" i="3" s="1"/>
  <c r="L236" i="3"/>
  <c r="P236" i="3" s="1"/>
  <c r="L232" i="3"/>
  <c r="P232" i="3" s="1"/>
  <c r="O223" i="3"/>
  <c r="L372" i="3"/>
  <c r="P372" i="3" s="1"/>
  <c r="O349" i="3"/>
  <c r="L274" i="3"/>
  <c r="O259" i="3"/>
  <c r="L246" i="3"/>
  <c r="L242" i="3"/>
  <c r="P242" i="3" s="1"/>
  <c r="L238" i="3"/>
  <c r="L234" i="3"/>
  <c r="L220" i="3"/>
  <c r="O217" i="3"/>
  <c r="L216" i="3"/>
  <c r="P216" i="3" s="1"/>
  <c r="O213" i="3"/>
  <c r="L212" i="3"/>
  <c r="O209" i="3"/>
  <c r="L208" i="3"/>
  <c r="P208" i="3" s="1"/>
  <c r="O205" i="3"/>
  <c r="L204" i="3"/>
  <c r="P204" i="3" s="1"/>
  <c r="O201" i="3"/>
  <c r="L200" i="3"/>
  <c r="O197" i="3"/>
  <c r="L196" i="3"/>
  <c r="O193" i="3"/>
  <c r="L192" i="3"/>
  <c r="P192" i="3" s="1"/>
  <c r="O189" i="3"/>
  <c r="L188" i="3"/>
  <c r="O185" i="3"/>
  <c r="L184" i="3"/>
  <c r="P184" i="3" s="1"/>
  <c r="O181" i="3"/>
  <c r="L180" i="3"/>
  <c r="P180" i="3" s="1"/>
  <c r="O177" i="3"/>
  <c r="L176" i="3"/>
  <c r="O173" i="3"/>
  <c r="L172" i="3"/>
  <c r="O169" i="3"/>
  <c r="L168" i="3"/>
  <c r="P168" i="3" s="1"/>
  <c r="O165" i="3"/>
  <c r="L164" i="3"/>
  <c r="P164" i="3" s="1"/>
  <c r="L425" i="3"/>
  <c r="P425" i="3" s="1"/>
  <c r="L329" i="3"/>
  <c r="L317" i="3"/>
  <c r="P317" i="3" s="1"/>
  <c r="O292" i="3"/>
  <c r="L266" i="3"/>
  <c r="P266" i="3" s="1"/>
  <c r="O254" i="3"/>
  <c r="L250" i="3"/>
  <c r="P250" i="3" s="1"/>
  <c r="L230" i="3"/>
  <c r="P230" i="3" s="1"/>
  <c r="O226" i="3"/>
  <c r="O221" i="3"/>
  <c r="O356" i="3"/>
  <c r="O348" i="3"/>
  <c r="O311" i="3"/>
  <c r="L306" i="3"/>
  <c r="P306" i="3" s="1"/>
  <c r="L302" i="3"/>
  <c r="P302" i="3" s="1"/>
  <c r="O283" i="3"/>
  <c r="L261" i="3"/>
  <c r="P261" i="3" s="1"/>
  <c r="L228" i="3"/>
  <c r="P228" i="3" s="1"/>
  <c r="L408" i="3"/>
  <c r="L393" i="3"/>
  <c r="P393" i="3" s="1"/>
  <c r="L334" i="3"/>
  <c r="P334" i="3" s="1"/>
  <c r="O270" i="3"/>
  <c r="O263" i="3"/>
  <c r="O245" i="3"/>
  <c r="O241" i="3"/>
  <c r="O237" i="3"/>
  <c r="O233" i="3"/>
  <c r="O218" i="3"/>
  <c r="L217" i="3"/>
  <c r="O214" i="3"/>
  <c r="P214" i="3" s="1"/>
  <c r="L213" i="3"/>
  <c r="P213" i="3" s="1"/>
  <c r="O210" i="3"/>
  <c r="P210" i="3" s="1"/>
  <c r="L209" i="3"/>
  <c r="P209" i="3" s="1"/>
  <c r="O206" i="3"/>
  <c r="P206" i="3" s="1"/>
  <c r="L205" i="3"/>
  <c r="O202" i="3"/>
  <c r="P202" i="3" s="1"/>
  <c r="L201" i="3"/>
  <c r="O198" i="3"/>
  <c r="L197" i="3"/>
  <c r="P197" i="3" s="1"/>
  <c r="O194" i="3"/>
  <c r="L193" i="3"/>
  <c r="O190" i="3"/>
  <c r="L189" i="3"/>
  <c r="P189" i="3" s="1"/>
  <c r="O186" i="3"/>
  <c r="L185" i="3"/>
  <c r="P185" i="3" s="1"/>
  <c r="O182" i="3"/>
  <c r="L181" i="3"/>
  <c r="O178" i="3"/>
  <c r="L177" i="3"/>
  <c r="O174" i="3"/>
  <c r="L173" i="3"/>
  <c r="P173" i="3" s="1"/>
  <c r="O170" i="3"/>
  <c r="L169" i="3"/>
  <c r="O166" i="3"/>
  <c r="L165" i="3"/>
  <c r="P165" i="3" s="1"/>
  <c r="O162" i="3"/>
  <c r="L161" i="3"/>
  <c r="P161" i="3" s="1"/>
  <c r="O158" i="3"/>
  <c r="L157" i="3"/>
  <c r="P157" i="3" s="1"/>
  <c r="O154" i="3"/>
  <c r="L376" i="3"/>
  <c r="P376" i="3" s="1"/>
  <c r="O346" i="3"/>
  <c r="L265" i="3"/>
  <c r="L249" i="3"/>
  <c r="P249" i="3" s="1"/>
  <c r="L245" i="3"/>
  <c r="P245" i="3" s="1"/>
  <c r="L241" i="3"/>
  <c r="L237" i="3"/>
  <c r="P237" i="3" s="1"/>
  <c r="L233" i="3"/>
  <c r="P233" i="3" s="1"/>
  <c r="O229" i="3"/>
  <c r="L224" i="3"/>
  <c r="P224" i="3" s="1"/>
  <c r="L136" i="3"/>
  <c r="P136" i="3" s="1"/>
  <c r="O146" i="3"/>
  <c r="L148" i="3"/>
  <c r="L158" i="3"/>
  <c r="L198" i="3"/>
  <c r="P198" i="3" s="1"/>
  <c r="O215" i="3"/>
  <c r="O262" i="3"/>
  <c r="L315" i="3"/>
  <c r="P315" i="3" s="1"/>
  <c r="O98" i="3"/>
  <c r="L101" i="3"/>
  <c r="P101" i="3" s="1"/>
  <c r="O102" i="3"/>
  <c r="L105" i="3"/>
  <c r="P105" i="3" s="1"/>
  <c r="O106" i="3"/>
  <c r="L109" i="3"/>
  <c r="O110" i="3"/>
  <c r="L113" i="3"/>
  <c r="P113" i="3" s="1"/>
  <c r="O114" i="3"/>
  <c r="L117" i="3"/>
  <c r="O118" i="3"/>
  <c r="L121" i="3"/>
  <c r="O122" i="3"/>
  <c r="L125" i="3"/>
  <c r="P125" i="3" s="1"/>
  <c r="O126" i="3"/>
  <c r="L129" i="3"/>
  <c r="P129" i="3" s="1"/>
  <c r="O130" i="3"/>
  <c r="L133" i="3"/>
  <c r="L138" i="3"/>
  <c r="O141" i="3"/>
  <c r="L150" i="3"/>
  <c r="P150" i="3" s="1"/>
  <c r="L156" i="3"/>
  <c r="P156" i="3" s="1"/>
  <c r="L166" i="3"/>
  <c r="P166" i="3" s="1"/>
  <c r="L194" i="3"/>
  <c r="P194" i="3" s="1"/>
  <c r="O211" i="3"/>
  <c r="L229" i="3"/>
  <c r="L282" i="3"/>
  <c r="P282" i="3" s="1"/>
  <c r="O143" i="3"/>
  <c r="L152" i="3"/>
  <c r="L154" i="3"/>
  <c r="P154" i="3" s="1"/>
  <c r="L190" i="3"/>
  <c r="P190" i="3" s="1"/>
  <c r="O207" i="3"/>
  <c r="L258" i="3"/>
  <c r="O275" i="3"/>
  <c r="O326" i="3"/>
  <c r="O133" i="3"/>
  <c r="L145" i="3"/>
  <c r="O163" i="3"/>
  <c r="L170" i="3"/>
  <c r="P170" i="3" s="1"/>
  <c r="L186" i="3"/>
  <c r="P186" i="3" s="1"/>
  <c r="O203" i="3"/>
  <c r="O235" i="3"/>
  <c r="O247" i="3"/>
  <c r="O93" i="3"/>
  <c r="L96" i="3"/>
  <c r="P96" i="3" s="1"/>
  <c r="O97" i="3"/>
  <c r="L100" i="3"/>
  <c r="P100" i="3" s="1"/>
  <c r="O101" i="3"/>
  <c r="L104" i="3"/>
  <c r="P104" i="3" s="1"/>
  <c r="O105" i="3"/>
  <c r="L108" i="3"/>
  <c r="P108" i="3" s="1"/>
  <c r="O109" i="3"/>
  <c r="L112" i="3"/>
  <c r="O113" i="3"/>
  <c r="L116" i="3"/>
  <c r="O117" i="3"/>
  <c r="L120" i="3"/>
  <c r="P120" i="3" s="1"/>
  <c r="O121" i="3"/>
  <c r="L124" i="3"/>
  <c r="P124" i="3" s="1"/>
  <c r="O125" i="3"/>
  <c r="L128" i="3"/>
  <c r="P128" i="3" s="1"/>
  <c r="O129" i="3"/>
  <c r="L132" i="3"/>
  <c r="P132" i="3" s="1"/>
  <c r="O138" i="3"/>
  <c r="L140" i="3"/>
  <c r="P140" i="3" s="1"/>
  <c r="O150" i="3"/>
  <c r="L182" i="3"/>
  <c r="O199" i="3"/>
  <c r="O258" i="3"/>
  <c r="L270" i="3"/>
  <c r="L291" i="3"/>
  <c r="P291" i="3" s="1"/>
  <c r="L142" i="3"/>
  <c r="P142" i="3" s="1"/>
  <c r="O145" i="3"/>
  <c r="L174" i="3"/>
  <c r="P174" i="3" s="1"/>
  <c r="L178" i="3"/>
  <c r="P178" i="3" s="1"/>
  <c r="O195" i="3"/>
  <c r="L221" i="3"/>
  <c r="O135" i="3"/>
  <c r="O147" i="3"/>
  <c r="O161" i="3"/>
  <c r="O167" i="3"/>
  <c r="O191" i="3"/>
  <c r="L226" i="3"/>
  <c r="L254" i="3"/>
  <c r="P254" i="3" s="1"/>
  <c r="L392" i="3"/>
  <c r="P392" i="3" s="1"/>
  <c r="L91" i="3"/>
  <c r="P91" i="3" s="1"/>
  <c r="O92" i="3"/>
  <c r="L95" i="3"/>
  <c r="P95" i="3" s="1"/>
  <c r="O96" i="3"/>
  <c r="L99" i="3"/>
  <c r="P99" i="3" s="1"/>
  <c r="O100" i="3"/>
  <c r="L103" i="3"/>
  <c r="P103" i="3" s="1"/>
  <c r="O104" i="3"/>
  <c r="L107" i="3"/>
  <c r="P107" i="3" s="1"/>
  <c r="O108" i="3"/>
  <c r="L111" i="3"/>
  <c r="P111" i="3" s="1"/>
  <c r="O112" i="3"/>
  <c r="L115" i="3"/>
  <c r="P115" i="3" s="1"/>
  <c r="O116" i="3"/>
  <c r="L119" i="3"/>
  <c r="P119" i="3" s="1"/>
  <c r="O120" i="3"/>
  <c r="L123" i="3"/>
  <c r="P123" i="3" s="1"/>
  <c r="O124" i="3"/>
  <c r="L127" i="3"/>
  <c r="P127" i="3" s="1"/>
  <c r="O128" i="3"/>
  <c r="L131" i="3"/>
  <c r="P131" i="3" s="1"/>
  <c r="O132" i="3"/>
  <c r="L137" i="3"/>
  <c r="P137" i="3" s="1"/>
  <c r="L149" i="3"/>
  <c r="P149" i="3" s="1"/>
  <c r="O159" i="3"/>
  <c r="O187" i="3"/>
  <c r="L218" i="3"/>
  <c r="P218" i="3" s="1"/>
  <c r="O231" i="3"/>
  <c r="O243" i="3"/>
  <c r="L286" i="3"/>
  <c r="P286" i="3" s="1"/>
  <c r="T127" i="3" l="1"/>
  <c r="P267" i="3"/>
  <c r="P434" i="3"/>
  <c r="P384" i="3"/>
  <c r="P361" i="3"/>
  <c r="P458" i="3"/>
  <c r="P383" i="3"/>
  <c r="P407" i="3"/>
  <c r="P431" i="3"/>
  <c r="S44" i="3"/>
  <c r="Q44" i="3"/>
  <c r="S137" i="3"/>
  <c r="Q137" i="3"/>
  <c r="T137" i="3" s="1"/>
  <c r="Q26" i="3"/>
  <c r="S26" i="3"/>
  <c r="Q90" i="3"/>
  <c r="S90" i="3"/>
  <c r="Q33" i="3"/>
  <c r="S33" i="3"/>
  <c r="S130" i="3"/>
  <c r="Q130" i="3"/>
  <c r="T130" i="3" s="1"/>
  <c r="S224" i="3"/>
  <c r="Q224" i="3"/>
  <c r="S101" i="3"/>
  <c r="Q101" i="3"/>
  <c r="T101" i="3" s="1"/>
  <c r="Q150" i="3"/>
  <c r="S150" i="3"/>
  <c r="S108" i="3"/>
  <c r="Q108" i="3"/>
  <c r="T108" i="3" s="1"/>
  <c r="S186" i="3"/>
  <c r="Q186" i="3"/>
  <c r="T186" i="3" s="1"/>
  <c r="S254" i="3"/>
  <c r="Q254" i="3"/>
  <c r="T254" i="3" s="1"/>
  <c r="S173" i="3"/>
  <c r="Q173" i="3"/>
  <c r="S184" i="3"/>
  <c r="Q184" i="3"/>
  <c r="T184" i="3" s="1"/>
  <c r="Q238" i="3"/>
  <c r="T238" i="3" s="1"/>
  <c r="S238" i="3"/>
  <c r="S151" i="3"/>
  <c r="Q151" i="3"/>
  <c r="T151" i="3" s="1"/>
  <c r="S199" i="3"/>
  <c r="Q199" i="3"/>
  <c r="T199" i="3" s="1"/>
  <c r="Q304" i="3"/>
  <c r="S304" i="3"/>
  <c r="S233" i="3"/>
  <c r="Q233" i="3"/>
  <c r="S281" i="3"/>
  <c r="Q281" i="3"/>
  <c r="T281" i="3" s="1"/>
  <c r="S350" i="3"/>
  <c r="Q350" i="3"/>
  <c r="S232" i="3"/>
  <c r="Q232" i="3"/>
  <c r="T232" i="3" s="1"/>
  <c r="S280" i="3"/>
  <c r="Q280" i="3"/>
  <c r="T280" i="3" s="1"/>
  <c r="S267" i="3"/>
  <c r="Q267" i="3"/>
  <c r="T267" i="3" s="1"/>
  <c r="S376" i="3"/>
  <c r="Q376" i="3"/>
  <c r="S370" i="3"/>
  <c r="Q370" i="3"/>
  <c r="T370" i="3" s="1"/>
  <c r="S381" i="3"/>
  <c r="Q381" i="3"/>
  <c r="S444" i="3"/>
  <c r="Q444" i="3"/>
  <c r="T444" i="3" s="1"/>
  <c r="Q336" i="3"/>
  <c r="S336" i="3"/>
  <c r="Q366" i="3"/>
  <c r="S366" i="3"/>
  <c r="Q414" i="3"/>
  <c r="T414" i="3" s="1"/>
  <c r="S414" i="3"/>
  <c r="S354" i="3"/>
  <c r="Q354" i="3"/>
  <c r="T354" i="3" s="1"/>
  <c r="S387" i="3"/>
  <c r="Q387" i="3"/>
  <c r="S435" i="3"/>
  <c r="Q435" i="3"/>
  <c r="T435" i="3" s="1"/>
  <c r="S111" i="3"/>
  <c r="Q111" i="3"/>
  <c r="T111" i="3" s="1"/>
  <c r="S51" i="3"/>
  <c r="Q51" i="3"/>
  <c r="T51" i="3" s="1"/>
  <c r="S24" i="3"/>
  <c r="Q24" i="3"/>
  <c r="P98" i="3"/>
  <c r="P81" i="3"/>
  <c r="S306" i="3"/>
  <c r="Q306" i="3"/>
  <c r="S271" i="3"/>
  <c r="Q271" i="3"/>
  <c r="T271" i="3" s="1"/>
  <c r="P363" i="3"/>
  <c r="P435" i="3"/>
  <c r="S426" i="3"/>
  <c r="Q426" i="3"/>
  <c r="T426" i="3" s="1"/>
  <c r="S422" i="3"/>
  <c r="Q422" i="3"/>
  <c r="S347" i="3"/>
  <c r="Q347" i="3"/>
  <c r="T347" i="3" s="1"/>
  <c r="S395" i="3"/>
  <c r="Q395" i="3"/>
  <c r="S443" i="3"/>
  <c r="Q443" i="3"/>
  <c r="T443" i="3" s="1"/>
  <c r="S72" i="3"/>
  <c r="Q72" i="3"/>
  <c r="T72" i="3" s="1"/>
  <c r="S71" i="3"/>
  <c r="Q71" i="3"/>
  <c r="T71" i="3" s="1"/>
  <c r="P87" i="3"/>
  <c r="Q43" i="3"/>
  <c r="T43" i="3" s="1"/>
  <c r="S43" i="3"/>
  <c r="P75" i="3"/>
  <c r="S11" i="3"/>
  <c r="Q11" i="3"/>
  <c r="Q67" i="3"/>
  <c r="S67" i="3"/>
  <c r="P289" i="3"/>
  <c r="S311" i="3"/>
  <c r="Q311" i="3"/>
  <c r="S192" i="3"/>
  <c r="Q192" i="3"/>
  <c r="T192" i="3" s="1"/>
  <c r="S289" i="3"/>
  <c r="Q289" i="3"/>
  <c r="P145" i="3"/>
  <c r="P244" i="3"/>
  <c r="P418" i="3"/>
  <c r="P369" i="3"/>
  <c r="P446" i="3"/>
  <c r="P336" i="3"/>
  <c r="P162" i="3"/>
  <c r="P114" i="3"/>
  <c r="S62" i="3"/>
  <c r="Q62" i="3"/>
  <c r="T62" i="3" s="1"/>
  <c r="S162" i="3"/>
  <c r="Q162" i="3"/>
  <c r="Q38" i="3"/>
  <c r="S38" i="3"/>
  <c r="S45" i="3"/>
  <c r="Q45" i="3"/>
  <c r="S95" i="3"/>
  <c r="Q95" i="3"/>
  <c r="S65" i="3"/>
  <c r="Q65" i="3"/>
  <c r="S113" i="3"/>
  <c r="Q113" i="3"/>
  <c r="T113" i="3" s="1"/>
  <c r="S120" i="3"/>
  <c r="Q120" i="3"/>
  <c r="Q360" i="3"/>
  <c r="S360" i="3"/>
  <c r="S198" i="3"/>
  <c r="Q198" i="3"/>
  <c r="S270" i="3"/>
  <c r="Q270" i="3"/>
  <c r="S185" i="3"/>
  <c r="Q185" i="3"/>
  <c r="S266" i="3"/>
  <c r="Q266" i="3"/>
  <c r="T266" i="3" s="1"/>
  <c r="S196" i="3"/>
  <c r="Q196" i="3"/>
  <c r="S163" i="3"/>
  <c r="Q163" i="3"/>
  <c r="T163" i="3" s="1"/>
  <c r="S211" i="3"/>
  <c r="Q211" i="3"/>
  <c r="Q320" i="3"/>
  <c r="T320" i="3" s="1"/>
  <c r="S320" i="3"/>
  <c r="S245" i="3"/>
  <c r="Q245" i="3"/>
  <c r="S244" i="3"/>
  <c r="Q244" i="3"/>
  <c r="T244" i="3" s="1"/>
  <c r="S231" i="3"/>
  <c r="Q231" i="3"/>
  <c r="S279" i="3"/>
  <c r="Q279" i="3"/>
  <c r="T279" i="3" s="1"/>
  <c r="S424" i="3"/>
  <c r="Q424" i="3"/>
  <c r="S323" i="3"/>
  <c r="Q323" i="3"/>
  <c r="Q392" i="3"/>
  <c r="T392" i="3" s="1"/>
  <c r="S392" i="3"/>
  <c r="S293" i="3"/>
  <c r="Q293" i="3"/>
  <c r="T293" i="3" s="1"/>
  <c r="S385" i="3"/>
  <c r="Q385" i="3"/>
  <c r="S433" i="3"/>
  <c r="Q433" i="3"/>
  <c r="T433" i="3" s="1"/>
  <c r="S351" i="3"/>
  <c r="Q351" i="3"/>
  <c r="S399" i="3"/>
  <c r="Q399" i="3"/>
  <c r="T399" i="3" s="1"/>
  <c r="S447" i="3"/>
  <c r="Q447" i="3"/>
  <c r="S82" i="3"/>
  <c r="Q82" i="3"/>
  <c r="T82" i="3" s="1"/>
  <c r="P44" i="3"/>
  <c r="P86" i="3"/>
  <c r="P39" i="3"/>
  <c r="P73" i="3"/>
  <c r="S23" i="3"/>
  <c r="Q23" i="3"/>
  <c r="S52" i="3"/>
  <c r="Q52" i="3"/>
  <c r="T52" i="3" s="1"/>
  <c r="S230" i="3"/>
  <c r="Q230" i="3"/>
  <c r="S155" i="3"/>
  <c r="Q155" i="3"/>
  <c r="T155" i="3" s="1"/>
  <c r="S236" i="3"/>
  <c r="Q236" i="3"/>
  <c r="S391" i="3"/>
  <c r="Q391" i="3"/>
  <c r="T391" i="3" s="1"/>
  <c r="S41" i="3"/>
  <c r="Q41" i="3"/>
  <c r="S181" i="3"/>
  <c r="Q181" i="3"/>
  <c r="T181" i="3" s="1"/>
  <c r="S421" i="3"/>
  <c r="Q421" i="3"/>
  <c r="P408" i="3"/>
  <c r="P234" i="3"/>
  <c r="P203" i="3"/>
  <c r="P121" i="3"/>
  <c r="P241" i="3"/>
  <c r="P176" i="3"/>
  <c r="P200" i="3"/>
  <c r="P238" i="3"/>
  <c r="P248" i="3"/>
  <c r="P281" i="3"/>
  <c r="P333" i="3"/>
  <c r="P298" i="3"/>
  <c r="P251" i="3"/>
  <c r="P275" i="3"/>
  <c r="P364" i="3"/>
  <c r="P293" i="3"/>
  <c r="P319" i="3"/>
  <c r="P432" i="3"/>
  <c r="P388" i="3"/>
  <c r="P454" i="3"/>
  <c r="P367" i="3"/>
  <c r="P391" i="3"/>
  <c r="P415" i="3"/>
  <c r="P439" i="3"/>
  <c r="S98" i="3"/>
  <c r="Q98" i="3"/>
  <c r="T98" i="3" s="1"/>
  <c r="Q42" i="3"/>
  <c r="T42" i="3" s="1"/>
  <c r="S42" i="3"/>
  <c r="S49" i="3"/>
  <c r="Q49" i="3"/>
  <c r="T49" i="3" s="1"/>
  <c r="Q69" i="3"/>
  <c r="T69" i="3" s="1"/>
  <c r="S69" i="3"/>
  <c r="S117" i="3"/>
  <c r="Q117" i="3"/>
  <c r="T117" i="3" s="1"/>
  <c r="S166" i="3"/>
  <c r="Q166" i="3"/>
  <c r="S327" i="3"/>
  <c r="Q327" i="3"/>
  <c r="T327" i="3" s="1"/>
  <c r="S124" i="3"/>
  <c r="Q124" i="3"/>
  <c r="S202" i="3"/>
  <c r="Q202" i="3"/>
  <c r="T202" i="3" s="1"/>
  <c r="S189" i="3"/>
  <c r="Q189" i="3"/>
  <c r="Q200" i="3"/>
  <c r="S200" i="3"/>
  <c r="S262" i="3"/>
  <c r="Q262" i="3"/>
  <c r="S167" i="3"/>
  <c r="Q167" i="3"/>
  <c r="T167" i="3" s="1"/>
  <c r="S215" i="3"/>
  <c r="Q215" i="3"/>
  <c r="S335" i="3"/>
  <c r="Q335" i="3"/>
  <c r="T335" i="3" s="1"/>
  <c r="S249" i="3"/>
  <c r="Q249" i="3"/>
  <c r="S296" i="3"/>
  <c r="Q296" i="3"/>
  <c r="T296" i="3" s="1"/>
  <c r="S310" i="3"/>
  <c r="Q310" i="3"/>
  <c r="S303" i="3"/>
  <c r="Q303" i="3"/>
  <c r="T303" i="3" s="1"/>
  <c r="S248" i="3"/>
  <c r="Q248" i="3"/>
  <c r="S314" i="3"/>
  <c r="Q314" i="3"/>
  <c r="T314" i="3" s="1"/>
  <c r="S287" i="3"/>
  <c r="Q287" i="3"/>
  <c r="S295" i="3"/>
  <c r="Q295" i="3"/>
  <c r="T295" i="3" s="1"/>
  <c r="S235" i="3"/>
  <c r="Q235" i="3"/>
  <c r="S283" i="3"/>
  <c r="Q283" i="3"/>
  <c r="T283" i="3" s="1"/>
  <c r="S397" i="3"/>
  <c r="Q397" i="3"/>
  <c r="S343" i="3"/>
  <c r="Q343" i="3"/>
  <c r="T343" i="3" s="1"/>
  <c r="S326" i="3"/>
  <c r="Q326" i="3"/>
  <c r="T326" i="3" s="1"/>
  <c r="S412" i="3"/>
  <c r="Q412" i="3"/>
  <c r="T412" i="3" s="1"/>
  <c r="S386" i="3"/>
  <c r="Q386" i="3"/>
  <c r="S297" i="3"/>
  <c r="Q297" i="3"/>
  <c r="T297" i="3" s="1"/>
  <c r="S384" i="3"/>
  <c r="Q384" i="3"/>
  <c r="Q382" i="3"/>
  <c r="S382" i="3"/>
  <c r="Q430" i="3"/>
  <c r="T430" i="3" s="1"/>
  <c r="S430" i="3"/>
  <c r="Q355" i="3"/>
  <c r="S355" i="3"/>
  <c r="S403" i="3"/>
  <c r="Q403" i="3"/>
  <c r="S451" i="3"/>
  <c r="Q451" i="3"/>
  <c r="T451" i="3" s="1"/>
  <c r="S79" i="3"/>
  <c r="Q79" i="3"/>
  <c r="S39" i="3"/>
  <c r="Q39" i="3"/>
  <c r="T39" i="3" s="1"/>
  <c r="P144" i="3"/>
  <c r="P13" i="3"/>
  <c r="S63" i="3"/>
  <c r="Q63" i="3"/>
  <c r="T63" i="3" s="1"/>
  <c r="P53" i="3"/>
  <c r="P88" i="3"/>
  <c r="P55" i="3"/>
  <c r="Q12" i="3"/>
  <c r="T12" i="3" s="1"/>
  <c r="S12" i="3"/>
  <c r="S203" i="3"/>
  <c r="Q203" i="3"/>
  <c r="T203" i="3" s="1"/>
  <c r="S109" i="3"/>
  <c r="Q109" i="3"/>
  <c r="S116" i="3"/>
  <c r="Q116" i="3"/>
  <c r="T116" i="3" s="1"/>
  <c r="S288" i="3"/>
  <c r="Q288" i="3"/>
  <c r="T288" i="3" s="1"/>
  <c r="Q227" i="3"/>
  <c r="S227" i="3"/>
  <c r="S374" i="3"/>
  <c r="Q374" i="3"/>
  <c r="P226" i="3"/>
  <c r="P193" i="3"/>
  <c r="P217" i="3"/>
  <c r="P159" i="3"/>
  <c r="P207" i="3"/>
  <c r="P300" i="3"/>
  <c r="P437" i="3"/>
  <c r="P381" i="3"/>
  <c r="P322" i="3"/>
  <c r="P405" i="3"/>
  <c r="P366" i="3"/>
  <c r="P316" i="3"/>
  <c r="P340" i="3"/>
  <c r="P97" i="3"/>
  <c r="S35" i="3"/>
  <c r="Q35" i="3"/>
  <c r="Q15" i="3"/>
  <c r="S15" i="3"/>
  <c r="Q46" i="3"/>
  <c r="S46" i="3"/>
  <c r="S53" i="3"/>
  <c r="Q53" i="3"/>
  <c r="T53" i="3" s="1"/>
  <c r="S136" i="3"/>
  <c r="Q136" i="3"/>
  <c r="S73" i="3"/>
  <c r="Q73" i="3"/>
  <c r="T73" i="3" s="1"/>
  <c r="S121" i="3"/>
  <c r="Q121" i="3"/>
  <c r="S258" i="3"/>
  <c r="Q258" i="3"/>
  <c r="T258" i="3" s="1"/>
  <c r="Q80" i="3"/>
  <c r="S80" i="3"/>
  <c r="S128" i="3"/>
  <c r="Q128" i="3"/>
  <c r="T128" i="3" s="1"/>
  <c r="Q142" i="3"/>
  <c r="T142" i="3" s="1"/>
  <c r="S142" i="3"/>
  <c r="S206" i="3"/>
  <c r="Q206" i="3"/>
  <c r="T206" i="3" s="1"/>
  <c r="S193" i="3"/>
  <c r="Q193" i="3"/>
  <c r="S357" i="3"/>
  <c r="Q357" i="3"/>
  <c r="T357" i="3" s="1"/>
  <c r="S204" i="3"/>
  <c r="Q204" i="3"/>
  <c r="T204" i="3" s="1"/>
  <c r="S274" i="3"/>
  <c r="Q274" i="3"/>
  <c r="T274" i="3" s="1"/>
  <c r="S299" i="3"/>
  <c r="Q299" i="3"/>
  <c r="S171" i="3"/>
  <c r="Q171" i="3"/>
  <c r="T171" i="3" s="1"/>
  <c r="S219" i="3"/>
  <c r="Q219" i="3"/>
  <c r="S253" i="3"/>
  <c r="Q253" i="3"/>
  <c r="T253" i="3" s="1"/>
  <c r="S252" i="3"/>
  <c r="Q252" i="3"/>
  <c r="T252" i="3" s="1"/>
  <c r="Q290" i="3"/>
  <c r="S290" i="3"/>
  <c r="S239" i="3"/>
  <c r="Q239" i="3"/>
  <c r="S292" i="3"/>
  <c r="Q292" i="3"/>
  <c r="T292" i="3" s="1"/>
  <c r="S346" i="3"/>
  <c r="Q346" i="3"/>
  <c r="S329" i="3"/>
  <c r="Q329" i="3"/>
  <c r="T329" i="3" s="1"/>
  <c r="S301" i="3"/>
  <c r="Q301" i="3"/>
  <c r="T301" i="3" s="1"/>
  <c r="S393" i="3"/>
  <c r="Q393" i="3"/>
  <c r="T393" i="3" s="1"/>
  <c r="S441" i="3"/>
  <c r="Q441" i="3"/>
  <c r="S359" i="3"/>
  <c r="Q359" i="3"/>
  <c r="T359" i="3" s="1"/>
  <c r="S407" i="3"/>
  <c r="Q407" i="3"/>
  <c r="S455" i="3"/>
  <c r="Q455" i="3"/>
  <c r="T455" i="3" s="1"/>
  <c r="P34" i="3"/>
  <c r="P141" i="3"/>
  <c r="P11" i="3"/>
  <c r="S60" i="3"/>
  <c r="Q60" i="3"/>
  <c r="T60" i="3" s="1"/>
  <c r="S112" i="3"/>
  <c r="Q112" i="3"/>
  <c r="S237" i="3"/>
  <c r="Q237" i="3"/>
  <c r="T237" i="3" s="1"/>
  <c r="S223" i="3"/>
  <c r="Q223" i="3"/>
  <c r="S377" i="3"/>
  <c r="Q377" i="3"/>
  <c r="Q34" i="3"/>
  <c r="T34" i="3" s="1"/>
  <c r="S34" i="3"/>
  <c r="S207" i="3"/>
  <c r="Q207" i="3"/>
  <c r="T207" i="3" s="1"/>
  <c r="P169" i="3"/>
  <c r="P270" i="3"/>
  <c r="P117" i="3"/>
  <c r="P246" i="3"/>
  <c r="P308" i="3"/>
  <c r="P285" i="3"/>
  <c r="P303" i="3"/>
  <c r="P231" i="3"/>
  <c r="P255" i="3"/>
  <c r="P449" i="3"/>
  <c r="P386" i="3"/>
  <c r="P297" i="3"/>
  <c r="P409" i="3"/>
  <c r="P374" i="3"/>
  <c r="P371" i="3"/>
  <c r="P395" i="3"/>
  <c r="P419" i="3"/>
  <c r="P443" i="3"/>
  <c r="P110" i="3"/>
  <c r="S78" i="3"/>
  <c r="Q78" i="3"/>
  <c r="T78" i="3" s="1"/>
  <c r="Q50" i="3"/>
  <c r="S50" i="3"/>
  <c r="S9" i="3"/>
  <c r="Q9" i="3"/>
  <c r="S57" i="3"/>
  <c r="Q57" i="3"/>
  <c r="T57" i="3" s="1"/>
  <c r="S107" i="3"/>
  <c r="Q107" i="3"/>
  <c r="S77" i="3"/>
  <c r="Q77" i="3"/>
  <c r="T77" i="3" s="1"/>
  <c r="S125" i="3"/>
  <c r="Q125" i="3"/>
  <c r="T125" i="3" s="1"/>
  <c r="S84" i="3"/>
  <c r="Q84" i="3"/>
  <c r="T84" i="3" s="1"/>
  <c r="S132" i="3"/>
  <c r="Q132" i="3"/>
  <c r="S210" i="3"/>
  <c r="Q210" i="3"/>
  <c r="T210" i="3" s="1"/>
  <c r="S286" i="3"/>
  <c r="Q286" i="3"/>
  <c r="S197" i="3"/>
  <c r="Q197" i="3"/>
  <c r="T197" i="3" s="1"/>
  <c r="S228" i="3"/>
  <c r="Q228" i="3"/>
  <c r="T228" i="3" s="1"/>
  <c r="S388" i="3"/>
  <c r="Q388" i="3"/>
  <c r="T388" i="3" s="1"/>
  <c r="S208" i="3"/>
  <c r="Q208" i="3"/>
  <c r="S337" i="3"/>
  <c r="Q337" i="3"/>
  <c r="T337" i="3" s="1"/>
  <c r="S175" i="3"/>
  <c r="Q175" i="3"/>
  <c r="S222" i="3"/>
  <c r="Q222" i="3"/>
  <c r="T222" i="3" s="1"/>
  <c r="S373" i="3"/>
  <c r="Q373" i="3"/>
  <c r="T373" i="3" s="1"/>
  <c r="S257" i="3"/>
  <c r="Q257" i="3"/>
  <c r="T257" i="3" s="1"/>
  <c r="Q312" i="3"/>
  <c r="T312" i="3" s="1"/>
  <c r="S312" i="3"/>
  <c r="S316" i="3"/>
  <c r="Q316" i="3"/>
  <c r="T316" i="3" s="1"/>
  <c r="S256" i="3"/>
  <c r="Q256" i="3"/>
  <c r="S333" i="3"/>
  <c r="Q333" i="3"/>
  <c r="T333" i="3" s="1"/>
  <c r="S298" i="3"/>
  <c r="Q298" i="3"/>
  <c r="T298" i="3" s="1"/>
  <c r="S307" i="3"/>
  <c r="Q307" i="3"/>
  <c r="T307" i="3" s="1"/>
  <c r="S243" i="3"/>
  <c r="Q243" i="3"/>
  <c r="Q324" i="3"/>
  <c r="S324" i="3"/>
  <c r="S418" i="3"/>
  <c r="Q418" i="3"/>
  <c r="S340" i="3"/>
  <c r="Q340" i="3"/>
  <c r="T340" i="3" s="1"/>
  <c r="S429" i="3"/>
  <c r="Q429" i="3"/>
  <c r="T429" i="3" s="1"/>
  <c r="Q440" i="3"/>
  <c r="S440" i="3"/>
  <c r="S396" i="3"/>
  <c r="Q396" i="3"/>
  <c r="Q305" i="3"/>
  <c r="S305" i="3"/>
  <c r="S390" i="3"/>
  <c r="Q390" i="3"/>
  <c r="S438" i="3"/>
  <c r="Q438" i="3"/>
  <c r="T438" i="3" s="1"/>
  <c r="S363" i="3"/>
  <c r="Q363" i="3"/>
  <c r="T363" i="3" s="1"/>
  <c r="S411" i="3"/>
  <c r="Q411" i="3"/>
  <c r="T411" i="3" s="1"/>
  <c r="S28" i="3"/>
  <c r="Q28" i="3"/>
  <c r="P15" i="3"/>
  <c r="P106" i="3"/>
  <c r="S48" i="3"/>
  <c r="Q48" i="3"/>
  <c r="Q31" i="3"/>
  <c r="S31" i="3"/>
  <c r="S40" i="3"/>
  <c r="Q40" i="3"/>
  <c r="T40" i="3" s="1"/>
  <c r="P43" i="3"/>
  <c r="S37" i="3"/>
  <c r="Q37" i="3"/>
  <c r="T37" i="3" s="1"/>
  <c r="S437" i="3"/>
  <c r="Q437" i="3"/>
  <c r="Q70" i="3"/>
  <c r="S70" i="3"/>
  <c r="P365" i="3"/>
  <c r="S402" i="3"/>
  <c r="Q402" i="3"/>
  <c r="T402" i="3" s="1"/>
  <c r="P163" i="3"/>
  <c r="P187" i="3"/>
  <c r="P211" i="3"/>
  <c r="P269" i="3"/>
  <c r="P327" i="3"/>
  <c r="P349" i="3"/>
  <c r="P457" i="3"/>
  <c r="P344" i="3"/>
  <c r="P130" i="3"/>
  <c r="P26" i="3"/>
  <c r="Q74" i="3"/>
  <c r="S74" i="3"/>
  <c r="S405" i="3"/>
  <c r="Q405" i="3"/>
  <c r="T405" i="3" s="1"/>
  <c r="Q54" i="3"/>
  <c r="S54" i="3"/>
  <c r="Q13" i="3"/>
  <c r="T13" i="3" s="1"/>
  <c r="S13" i="3"/>
  <c r="S110" i="3"/>
  <c r="Q110" i="3"/>
  <c r="T110" i="3" s="1"/>
  <c r="S148" i="3"/>
  <c r="Q148" i="3"/>
  <c r="S81" i="3"/>
  <c r="Q81" i="3"/>
  <c r="T81" i="3" s="1"/>
  <c r="S129" i="3"/>
  <c r="Q129" i="3"/>
  <c r="T129" i="3" s="1"/>
  <c r="S368" i="3"/>
  <c r="Q368" i="3"/>
  <c r="T368" i="3" s="1"/>
  <c r="S88" i="3"/>
  <c r="Q88" i="3"/>
  <c r="S174" i="3"/>
  <c r="Q174" i="3"/>
  <c r="T174" i="3" s="1"/>
  <c r="S214" i="3"/>
  <c r="Q214" i="3"/>
  <c r="S315" i="3"/>
  <c r="Q315" i="3"/>
  <c r="T315" i="3" s="1"/>
  <c r="S153" i="3"/>
  <c r="Q153" i="3"/>
  <c r="T153" i="3" s="1"/>
  <c r="S201" i="3"/>
  <c r="Q201" i="3"/>
  <c r="T201" i="3" s="1"/>
  <c r="S334" i="3"/>
  <c r="Q334" i="3"/>
  <c r="S164" i="3"/>
  <c r="Q164" i="3"/>
  <c r="T164" i="3" s="1"/>
  <c r="S212" i="3"/>
  <c r="Q212" i="3"/>
  <c r="S179" i="3"/>
  <c r="Q179" i="3"/>
  <c r="T179" i="3" s="1"/>
  <c r="S261" i="3"/>
  <c r="Q261" i="3"/>
  <c r="T261" i="3" s="1"/>
  <c r="S318" i="3"/>
  <c r="Q318" i="3"/>
  <c r="T318" i="3" s="1"/>
  <c r="S341" i="3"/>
  <c r="Q341" i="3"/>
  <c r="S260" i="3"/>
  <c r="Q260" i="3"/>
  <c r="T260" i="3" s="1"/>
  <c r="S362" i="3"/>
  <c r="Q362" i="3"/>
  <c r="S300" i="3"/>
  <c r="Q300" i="3"/>
  <c r="T300" i="3" s="1"/>
  <c r="S247" i="3"/>
  <c r="Q247" i="3"/>
  <c r="T247" i="3" s="1"/>
  <c r="Q317" i="3"/>
  <c r="S317" i="3"/>
  <c r="S309" i="3"/>
  <c r="Q309" i="3"/>
  <c r="S432" i="3"/>
  <c r="Q432" i="3"/>
  <c r="T432" i="3" s="1"/>
  <c r="S401" i="3"/>
  <c r="Q401" i="3"/>
  <c r="S449" i="3"/>
  <c r="Q449" i="3"/>
  <c r="T449" i="3" s="1"/>
  <c r="S367" i="3"/>
  <c r="Q367" i="3"/>
  <c r="T367" i="3" s="1"/>
  <c r="S415" i="3"/>
  <c r="Q415" i="3"/>
  <c r="T415" i="3" s="1"/>
  <c r="P67" i="3"/>
  <c r="P134" i="3"/>
  <c r="P24" i="3"/>
  <c r="S32" i="3"/>
  <c r="Q32" i="3"/>
  <c r="T32" i="3" s="1"/>
  <c r="S131" i="3"/>
  <c r="Q131" i="3"/>
  <c r="Q30" i="3"/>
  <c r="T30" i="3" s="1"/>
  <c r="S30" i="3"/>
  <c r="Q134" i="3"/>
  <c r="T134" i="3" s="1"/>
  <c r="S134" i="3"/>
  <c r="S105" i="3"/>
  <c r="Q105" i="3"/>
  <c r="T105" i="3" s="1"/>
  <c r="Q352" i="3"/>
  <c r="T352" i="3" s="1"/>
  <c r="S352" i="3"/>
  <c r="S285" i="3"/>
  <c r="Q285" i="3"/>
  <c r="T285" i="3" s="1"/>
  <c r="S75" i="3"/>
  <c r="Q75" i="3"/>
  <c r="S194" i="3"/>
  <c r="Q194" i="3"/>
  <c r="Q246" i="3"/>
  <c r="T246" i="3" s="1"/>
  <c r="S246" i="3"/>
  <c r="S159" i="3"/>
  <c r="Q159" i="3"/>
  <c r="T159" i="3" s="1"/>
  <c r="S380" i="3"/>
  <c r="Q380" i="3"/>
  <c r="P265" i="3"/>
  <c r="P158" i="3"/>
  <c r="P329" i="3"/>
  <c r="P274" i="3"/>
  <c r="P278" i="3"/>
  <c r="P310" i="3"/>
  <c r="P394" i="3"/>
  <c r="P235" i="3"/>
  <c r="P259" i="3"/>
  <c r="P283" i="3"/>
  <c r="P356" i="3"/>
  <c r="P413" i="3"/>
  <c r="P301" i="3"/>
  <c r="P390" i="3"/>
  <c r="P375" i="3"/>
  <c r="P399" i="3"/>
  <c r="P423" i="3"/>
  <c r="P447" i="3"/>
  <c r="P153" i="3"/>
  <c r="S66" i="3"/>
  <c r="Q66" i="3"/>
  <c r="T66" i="3" s="1"/>
  <c r="S416" i="3"/>
  <c r="Q416" i="3"/>
  <c r="S86" i="3"/>
  <c r="Q86" i="3"/>
  <c r="T86" i="3" s="1"/>
  <c r="Q10" i="3"/>
  <c r="T10" i="3" s="1"/>
  <c r="S10" i="3"/>
  <c r="Q58" i="3"/>
  <c r="S58" i="3"/>
  <c r="S17" i="3"/>
  <c r="Q17" i="3"/>
  <c r="T17" i="3" s="1"/>
  <c r="S64" i="3"/>
  <c r="Q64" i="3"/>
  <c r="T64" i="3" s="1"/>
  <c r="S114" i="3"/>
  <c r="Q114" i="3"/>
  <c r="Q146" i="3"/>
  <c r="S146" i="3"/>
  <c r="Q158" i="3"/>
  <c r="T158" i="3" s="1"/>
  <c r="S158" i="3"/>
  <c r="Q85" i="3"/>
  <c r="S85" i="3"/>
  <c r="S133" i="3"/>
  <c r="Q133" i="3"/>
  <c r="T133" i="3" s="1"/>
  <c r="S282" i="3"/>
  <c r="Q282" i="3"/>
  <c r="T282" i="3" s="1"/>
  <c r="S92" i="3"/>
  <c r="Q92" i="3"/>
  <c r="Q140" i="3"/>
  <c r="S140" i="3"/>
  <c r="S218" i="3"/>
  <c r="Q218" i="3"/>
  <c r="S400" i="3"/>
  <c r="Q400" i="3"/>
  <c r="T400" i="3" s="1"/>
  <c r="S157" i="3"/>
  <c r="Q157" i="3"/>
  <c r="T157" i="3" s="1"/>
  <c r="S205" i="3"/>
  <c r="Q205" i="3"/>
  <c r="T205" i="3" s="1"/>
  <c r="Q168" i="3"/>
  <c r="T168" i="3" s="1"/>
  <c r="S168" i="3"/>
  <c r="S216" i="3"/>
  <c r="Q216" i="3"/>
  <c r="T216" i="3" s="1"/>
  <c r="S372" i="3"/>
  <c r="Q372" i="3"/>
  <c r="S404" i="3"/>
  <c r="Q404" i="3"/>
  <c r="T404" i="3" s="1"/>
  <c r="S183" i="3"/>
  <c r="Q183" i="3"/>
  <c r="T183" i="3" s="1"/>
  <c r="S389" i="3"/>
  <c r="Q389" i="3"/>
  <c r="T389" i="3" s="1"/>
  <c r="S265" i="3"/>
  <c r="Q265" i="3"/>
  <c r="S330" i="3"/>
  <c r="Q330" i="3"/>
  <c r="T330" i="3" s="1"/>
  <c r="S358" i="3"/>
  <c r="Q358" i="3"/>
  <c r="S264" i="3"/>
  <c r="Q264" i="3"/>
  <c r="T264" i="3" s="1"/>
  <c r="S251" i="3"/>
  <c r="Q251" i="3"/>
  <c r="T251" i="3" s="1"/>
  <c r="S331" i="3"/>
  <c r="Q331" i="3"/>
  <c r="T331" i="3" s="1"/>
  <c r="S428" i="3"/>
  <c r="Q428" i="3"/>
  <c r="S450" i="3"/>
  <c r="Q450" i="3"/>
  <c r="T450" i="3" s="1"/>
  <c r="S328" i="3"/>
  <c r="Q328" i="3"/>
  <c r="S413" i="3"/>
  <c r="Q413" i="3"/>
  <c r="T413" i="3" s="1"/>
  <c r="S313" i="3"/>
  <c r="Q313" i="3"/>
  <c r="T313" i="3" s="1"/>
  <c r="S398" i="3"/>
  <c r="Q398" i="3"/>
  <c r="T398" i="3" s="1"/>
  <c r="S446" i="3"/>
  <c r="Q446" i="3"/>
  <c r="Q371" i="3"/>
  <c r="S371" i="3"/>
  <c r="Q419" i="3"/>
  <c r="T419" i="3" s="1"/>
  <c r="S419" i="3"/>
  <c r="Q47" i="3"/>
  <c r="S47" i="3"/>
  <c r="P94" i="3"/>
  <c r="P52" i="3"/>
  <c r="P28" i="3"/>
  <c r="S123" i="3"/>
  <c r="Q123" i="3"/>
  <c r="T123" i="3" s="1"/>
  <c r="S99" i="3"/>
  <c r="Q99" i="3"/>
  <c r="S332" i="3"/>
  <c r="Q332" i="3"/>
  <c r="T332" i="3" s="1"/>
  <c r="S170" i="3"/>
  <c r="Q170" i="3"/>
  <c r="S177" i="3"/>
  <c r="Q177" i="3"/>
  <c r="Q308" i="3"/>
  <c r="T308" i="3" s="1"/>
  <c r="S308" i="3"/>
  <c r="S284" i="3"/>
  <c r="Q284" i="3"/>
  <c r="T284" i="3" s="1"/>
  <c r="S425" i="3"/>
  <c r="Q425" i="3"/>
  <c r="P172" i="3"/>
  <c r="P313" i="3"/>
  <c r="S61" i="3"/>
  <c r="Q61" i="3"/>
  <c r="S420" i="3"/>
  <c r="Q420" i="3"/>
  <c r="S240" i="3"/>
  <c r="Q240" i="3"/>
  <c r="P182" i="3"/>
  <c r="P138" i="3"/>
  <c r="P148" i="3"/>
  <c r="P177" i="3"/>
  <c r="P201" i="3"/>
  <c r="P143" i="3"/>
  <c r="P167" i="3"/>
  <c r="P191" i="3"/>
  <c r="P215" i="3"/>
  <c r="P343" i="3"/>
  <c r="P312" i="3"/>
  <c r="P330" i="3"/>
  <c r="P370" i="3"/>
  <c r="P402" i="3"/>
  <c r="P347" i="3"/>
  <c r="P426" i="3"/>
  <c r="P398" i="3"/>
  <c r="P324" i="3"/>
  <c r="P351" i="3"/>
  <c r="P126" i="3"/>
  <c r="S91" i="3"/>
  <c r="Q91" i="3"/>
  <c r="T91" i="3" s="1"/>
  <c r="P64" i="3"/>
  <c r="S94" i="3"/>
  <c r="Q94" i="3"/>
  <c r="T94" i="3" s="1"/>
  <c r="Q14" i="3"/>
  <c r="T14" i="3" s="1"/>
  <c r="S14" i="3"/>
  <c r="S21" i="3"/>
  <c r="Q21" i="3"/>
  <c r="T21" i="3" s="1"/>
  <c r="S118" i="3"/>
  <c r="Q118" i="3"/>
  <c r="S89" i="3"/>
  <c r="Q89" i="3"/>
  <c r="T89" i="3" s="1"/>
  <c r="S152" i="3"/>
  <c r="Q152" i="3"/>
  <c r="T152" i="3" s="1"/>
  <c r="S135" i="3"/>
  <c r="Q135" i="3"/>
  <c r="T135" i="3" s="1"/>
  <c r="S96" i="3"/>
  <c r="Q96" i="3"/>
  <c r="S221" i="3"/>
  <c r="Q221" i="3"/>
  <c r="T221" i="3" s="1"/>
  <c r="S161" i="3"/>
  <c r="Q161" i="3"/>
  <c r="S209" i="3"/>
  <c r="Q209" i="3"/>
  <c r="T209" i="3" s="1"/>
  <c r="S172" i="3"/>
  <c r="Q172" i="3"/>
  <c r="T172" i="3" s="1"/>
  <c r="Q220" i="3"/>
  <c r="S220" i="3"/>
  <c r="S139" i="3"/>
  <c r="Q139" i="3"/>
  <c r="S187" i="3"/>
  <c r="Q187" i="3"/>
  <c r="T187" i="3" s="1"/>
  <c r="S453" i="3"/>
  <c r="Q453" i="3"/>
  <c r="S269" i="3"/>
  <c r="Q269" i="3"/>
  <c r="T269" i="3" s="1"/>
  <c r="S338" i="3"/>
  <c r="Q338" i="3"/>
  <c r="T338" i="3" s="1"/>
  <c r="S378" i="3"/>
  <c r="Q378" i="3"/>
  <c r="T378" i="3" s="1"/>
  <c r="S268" i="3"/>
  <c r="Q268" i="3"/>
  <c r="Q321" i="3"/>
  <c r="S321" i="3"/>
  <c r="S255" i="3"/>
  <c r="Q255" i="3"/>
  <c r="S408" i="3"/>
  <c r="Q408" i="3"/>
  <c r="T408" i="3" s="1"/>
  <c r="S353" i="3"/>
  <c r="Q353" i="3"/>
  <c r="T353" i="3" s="1"/>
  <c r="S448" i="3"/>
  <c r="Q448" i="3"/>
  <c r="T448" i="3" s="1"/>
  <c r="Q339" i="3"/>
  <c r="T339" i="3" s="1"/>
  <c r="S339" i="3"/>
  <c r="S319" i="3"/>
  <c r="Q319" i="3"/>
  <c r="T319" i="3" s="1"/>
  <c r="S456" i="3"/>
  <c r="Q456" i="3"/>
  <c r="S361" i="3"/>
  <c r="Q361" i="3"/>
  <c r="T361" i="3" s="1"/>
  <c r="S409" i="3"/>
  <c r="Q409" i="3"/>
  <c r="T409" i="3" s="1"/>
  <c r="S457" i="3"/>
  <c r="Q457" i="3"/>
  <c r="T457" i="3" s="1"/>
  <c r="S375" i="3"/>
  <c r="Q375" i="3"/>
  <c r="S423" i="3"/>
  <c r="Q423" i="3"/>
  <c r="T423" i="3" s="1"/>
  <c r="S27" i="3"/>
  <c r="Q27" i="3"/>
  <c r="P59" i="3"/>
  <c r="P82" i="3"/>
  <c r="P23" i="3"/>
  <c r="P60" i="3"/>
  <c r="P20" i="3"/>
  <c r="P40" i="3"/>
  <c r="S115" i="3"/>
  <c r="Q115" i="3"/>
  <c r="P36" i="3"/>
  <c r="S156" i="3"/>
  <c r="Q156" i="3"/>
  <c r="T156" i="3" s="1"/>
  <c r="S190" i="3"/>
  <c r="Q190" i="3"/>
  <c r="Q242" i="3"/>
  <c r="T242" i="3" s="1"/>
  <c r="S242" i="3"/>
  <c r="S436" i="3"/>
  <c r="Q436" i="3"/>
  <c r="S439" i="3"/>
  <c r="Q439" i="3"/>
  <c r="T439" i="3" s="1"/>
  <c r="P83" i="3"/>
  <c r="P229" i="3"/>
  <c r="P220" i="3"/>
  <c r="S365" i="3"/>
  <c r="Q365" i="3"/>
  <c r="P258" i="3"/>
  <c r="P116" i="3"/>
  <c r="P133" i="3"/>
  <c r="P109" i="3"/>
  <c r="P188" i="3"/>
  <c r="P212" i="3"/>
  <c r="P262" i="3"/>
  <c r="P346" i="3"/>
  <c r="P263" i="3"/>
  <c r="P292" i="3"/>
  <c r="P311" i="3"/>
  <c r="P335" i="3"/>
  <c r="P412" i="3"/>
  <c r="P339" i="3"/>
  <c r="P305" i="3"/>
  <c r="P352" i="3"/>
  <c r="P436" i="3"/>
  <c r="P406" i="3"/>
  <c r="P354" i="3"/>
  <c r="P379" i="3"/>
  <c r="P403" i="3"/>
  <c r="P427" i="3"/>
  <c r="P451" i="3"/>
  <c r="S56" i="3"/>
  <c r="Q56" i="3"/>
  <c r="Q18" i="3"/>
  <c r="T18" i="3" s="1"/>
  <c r="S18" i="3"/>
  <c r="Q83" i="3"/>
  <c r="T83" i="3" s="1"/>
  <c r="S83" i="3"/>
  <c r="S25" i="3"/>
  <c r="Q25" i="3"/>
  <c r="T25" i="3" s="1"/>
  <c r="S122" i="3"/>
  <c r="Q122" i="3"/>
  <c r="S141" i="3"/>
  <c r="Q141" i="3"/>
  <c r="T141" i="3" s="1"/>
  <c r="S93" i="3"/>
  <c r="Q93" i="3"/>
  <c r="Q138" i="3"/>
  <c r="T138" i="3" s="1"/>
  <c r="S138" i="3"/>
  <c r="Q154" i="3"/>
  <c r="T154" i="3" s="1"/>
  <c r="S154" i="3"/>
  <c r="S145" i="3"/>
  <c r="Q145" i="3"/>
  <c r="T145" i="3" s="1"/>
  <c r="Q100" i="3"/>
  <c r="T100" i="3" s="1"/>
  <c r="S100" i="3"/>
  <c r="S178" i="3"/>
  <c r="Q178" i="3"/>
  <c r="T178" i="3" s="1"/>
  <c r="S165" i="3"/>
  <c r="Q165" i="3"/>
  <c r="S213" i="3"/>
  <c r="Q213" i="3"/>
  <c r="Q302" i="3"/>
  <c r="T302" i="3" s="1"/>
  <c r="S302" i="3"/>
  <c r="S176" i="3"/>
  <c r="Q176" i="3"/>
  <c r="T176" i="3" s="1"/>
  <c r="S143" i="3"/>
  <c r="Q143" i="3"/>
  <c r="S191" i="3"/>
  <c r="Q191" i="3"/>
  <c r="T191" i="3" s="1"/>
  <c r="S278" i="3"/>
  <c r="Q278" i="3"/>
  <c r="S291" i="3"/>
  <c r="Q291" i="3"/>
  <c r="T291" i="3" s="1"/>
  <c r="S225" i="3"/>
  <c r="Q225" i="3"/>
  <c r="S273" i="3"/>
  <c r="Q273" i="3"/>
  <c r="T273" i="3" s="1"/>
  <c r="S344" i="3"/>
  <c r="Q344" i="3"/>
  <c r="S394" i="3"/>
  <c r="Q394" i="3"/>
  <c r="T394" i="3" s="1"/>
  <c r="S272" i="3"/>
  <c r="Q272" i="3"/>
  <c r="S259" i="3"/>
  <c r="Q259" i="3"/>
  <c r="T259" i="3" s="1"/>
  <c r="Q349" i="3"/>
  <c r="T349" i="3" s="1"/>
  <c r="S349" i="3"/>
  <c r="S445" i="3"/>
  <c r="Q445" i="3"/>
  <c r="T445" i="3" s="1"/>
  <c r="S364" i="3"/>
  <c r="Q364" i="3"/>
  <c r="S342" i="3"/>
  <c r="Q342" i="3"/>
  <c r="T342" i="3" s="1"/>
  <c r="S434" i="3"/>
  <c r="Q434" i="3"/>
  <c r="S322" i="3"/>
  <c r="Q322" i="3"/>
  <c r="T322" i="3" s="1"/>
  <c r="S458" i="3"/>
  <c r="Q458" i="3"/>
  <c r="S348" i="3"/>
  <c r="Q348" i="3"/>
  <c r="T348" i="3" s="1"/>
  <c r="S406" i="3"/>
  <c r="Q406" i="3"/>
  <c r="S454" i="3"/>
  <c r="Q454" i="3"/>
  <c r="T454" i="3" s="1"/>
  <c r="S379" i="3"/>
  <c r="Q379" i="3"/>
  <c r="S427" i="3"/>
  <c r="Q427" i="3"/>
  <c r="T427" i="3" s="1"/>
  <c r="P12" i="3"/>
  <c r="Q20" i="3"/>
  <c r="S20" i="3"/>
  <c r="P79" i="3"/>
  <c r="P102" i="3"/>
  <c r="S144" i="3"/>
  <c r="Q144" i="3"/>
  <c r="T144" i="3" s="1"/>
  <c r="P10" i="3"/>
  <c r="Q55" i="3"/>
  <c r="T55" i="3" s="1"/>
  <c r="S55" i="3"/>
  <c r="P18" i="3"/>
  <c r="S87" i="3"/>
  <c r="Q87" i="3"/>
  <c r="T87" i="3" s="1"/>
  <c r="S36" i="3"/>
  <c r="Q36" i="3"/>
  <c r="T36" i="3" s="1"/>
  <c r="P90" i="3"/>
  <c r="Q188" i="3"/>
  <c r="T188" i="3" s="1"/>
  <c r="S188" i="3"/>
  <c r="S452" i="3"/>
  <c r="Q452" i="3"/>
  <c r="T452" i="3" s="1"/>
  <c r="P196" i="3"/>
  <c r="S103" i="3"/>
  <c r="Q103" i="3"/>
  <c r="T103" i="3" s="1"/>
  <c r="S250" i="3"/>
  <c r="Q250" i="3"/>
  <c r="T250" i="3" s="1"/>
  <c r="S241" i="3"/>
  <c r="Q241" i="3"/>
  <c r="T241" i="3" s="1"/>
  <c r="S275" i="3"/>
  <c r="Q275" i="3"/>
  <c r="P221" i="3"/>
  <c r="P112" i="3"/>
  <c r="P152" i="3"/>
  <c r="P181" i="3"/>
  <c r="P205" i="3"/>
  <c r="P147" i="3"/>
  <c r="P195" i="3"/>
  <c r="P410" i="3"/>
  <c r="P326" i="3"/>
  <c r="P397" i="3"/>
  <c r="P338" i="3"/>
  <c r="P456" i="3"/>
  <c r="P429" i="3"/>
  <c r="P342" i="3"/>
  <c r="P453" i="3"/>
  <c r="P414" i="3"/>
  <c r="P122" i="3"/>
  <c r="P49" i="3"/>
  <c r="S149" i="3"/>
  <c r="Q149" i="3"/>
  <c r="T149" i="3" s="1"/>
  <c r="S102" i="3"/>
  <c r="Q102" i="3"/>
  <c r="T102" i="3" s="1"/>
  <c r="Q22" i="3"/>
  <c r="T22" i="3" s="1"/>
  <c r="S22" i="3"/>
  <c r="Q68" i="3"/>
  <c r="S68" i="3"/>
  <c r="Q29" i="3"/>
  <c r="T29" i="3" s="1"/>
  <c r="S29" i="3"/>
  <c r="S126" i="3"/>
  <c r="Q126" i="3"/>
  <c r="T126" i="3" s="1"/>
  <c r="S160" i="3"/>
  <c r="Q160" i="3"/>
  <c r="T160" i="3" s="1"/>
  <c r="S97" i="3"/>
  <c r="Q97" i="3"/>
  <c r="T97" i="3" s="1"/>
  <c r="S104" i="3"/>
  <c r="Q104" i="3"/>
  <c r="S182" i="3"/>
  <c r="Q182" i="3"/>
  <c r="T182" i="3" s="1"/>
  <c r="S226" i="3"/>
  <c r="Q226" i="3"/>
  <c r="S169" i="3"/>
  <c r="Q169" i="3"/>
  <c r="T169" i="3" s="1"/>
  <c r="S217" i="3"/>
  <c r="Q217" i="3"/>
  <c r="T217" i="3" s="1"/>
  <c r="S180" i="3"/>
  <c r="Q180" i="3"/>
  <c r="T180" i="3" s="1"/>
  <c r="Q234" i="3"/>
  <c r="T234" i="3" s="1"/>
  <c r="S234" i="3"/>
  <c r="Q147" i="3"/>
  <c r="S147" i="3"/>
  <c r="S195" i="3"/>
  <c r="Q195" i="3"/>
  <c r="S294" i="3"/>
  <c r="Q294" i="3"/>
  <c r="T294" i="3" s="1"/>
  <c r="S229" i="3"/>
  <c r="Q229" i="3"/>
  <c r="T229" i="3" s="1"/>
  <c r="S277" i="3"/>
  <c r="Q277" i="3"/>
  <c r="T277" i="3" s="1"/>
  <c r="S410" i="3"/>
  <c r="Q410" i="3"/>
  <c r="S276" i="3"/>
  <c r="Q276" i="3"/>
  <c r="T276" i="3" s="1"/>
  <c r="S263" i="3"/>
  <c r="Q263" i="3"/>
  <c r="S356" i="3"/>
  <c r="Q356" i="3"/>
  <c r="T356" i="3" s="1"/>
  <c r="S442" i="3"/>
  <c r="Q442" i="3"/>
  <c r="T442" i="3" s="1"/>
  <c r="Q345" i="3"/>
  <c r="S345" i="3"/>
  <c r="S325" i="3"/>
  <c r="Q325" i="3"/>
  <c r="S369" i="3"/>
  <c r="Q369" i="3"/>
  <c r="T369" i="3" s="1"/>
  <c r="S417" i="3"/>
  <c r="Q417" i="3"/>
  <c r="S383" i="3"/>
  <c r="Q383" i="3"/>
  <c r="T383" i="3" s="1"/>
  <c r="S431" i="3"/>
  <c r="Q431" i="3"/>
  <c r="T431" i="3" s="1"/>
  <c r="P50" i="3"/>
  <c r="S119" i="3"/>
  <c r="Q119" i="3"/>
  <c r="T119" i="3" s="1"/>
  <c r="P56" i="3"/>
  <c r="S59" i="3"/>
  <c r="Q59" i="3"/>
  <c r="T59" i="3" s="1"/>
  <c r="S76" i="3"/>
  <c r="Q76" i="3"/>
  <c r="S106" i="3"/>
  <c r="Q106" i="3"/>
  <c r="T106" i="3" s="1"/>
  <c r="P51" i="3"/>
  <c r="Q16" i="3"/>
  <c r="T16" i="3" s="1"/>
  <c r="S16" i="3"/>
  <c r="P92" i="3"/>
  <c r="P14" i="3"/>
  <c r="T325" i="3" l="1"/>
  <c r="T410" i="3"/>
  <c r="T104" i="3"/>
  <c r="T275" i="3"/>
  <c r="T115" i="3"/>
  <c r="T375" i="3"/>
  <c r="T268" i="3"/>
  <c r="T139" i="3"/>
  <c r="T96" i="3"/>
  <c r="T446" i="3"/>
  <c r="T428" i="3"/>
  <c r="T265" i="3"/>
  <c r="T92" i="3"/>
  <c r="T114" i="3"/>
  <c r="T416" i="3"/>
  <c r="T309" i="3"/>
  <c r="T341" i="3"/>
  <c r="T334" i="3"/>
  <c r="T88" i="3"/>
  <c r="T28" i="3"/>
  <c r="T396" i="3"/>
  <c r="T243" i="3"/>
  <c r="T208" i="3"/>
  <c r="T132" i="3"/>
  <c r="T9" i="3"/>
  <c r="T441" i="3"/>
  <c r="T239" i="3"/>
  <c r="T299" i="3"/>
  <c r="T136" i="3"/>
  <c r="T374" i="3"/>
  <c r="T422" i="3"/>
  <c r="T24" i="3"/>
  <c r="T376" i="3"/>
  <c r="T233" i="3"/>
  <c r="T173" i="3"/>
  <c r="T224" i="3"/>
  <c r="T44" i="3"/>
  <c r="T345" i="3"/>
  <c r="T20" i="3"/>
  <c r="T458" i="3"/>
  <c r="T225" i="3"/>
  <c r="T436" i="3"/>
  <c r="T220" i="3"/>
  <c r="T240" i="3"/>
  <c r="T317" i="3"/>
  <c r="T54" i="3"/>
  <c r="T440" i="3"/>
  <c r="T50" i="3"/>
  <c r="T290" i="3"/>
  <c r="T227" i="3"/>
  <c r="T403" i="3"/>
  <c r="T386" i="3"/>
  <c r="T235" i="3"/>
  <c r="T310" i="3"/>
  <c r="T262" i="3"/>
  <c r="T166" i="3"/>
  <c r="T421" i="3"/>
  <c r="T230" i="3"/>
  <c r="T447" i="3"/>
  <c r="T245" i="3"/>
  <c r="T185" i="3"/>
  <c r="T65" i="3"/>
  <c r="T311" i="3"/>
  <c r="T366" i="3"/>
  <c r="T304" i="3"/>
  <c r="T213" i="3"/>
  <c r="T420" i="3"/>
  <c r="T177" i="3"/>
  <c r="T194" i="3"/>
  <c r="T377" i="3"/>
  <c r="T80" i="3"/>
  <c r="T46" i="3"/>
  <c r="T323" i="3"/>
  <c r="T270" i="3"/>
  <c r="T95" i="3"/>
  <c r="T336" i="3"/>
  <c r="T33" i="3"/>
  <c r="T355" i="3"/>
  <c r="T200" i="3"/>
  <c r="T379" i="3"/>
  <c r="T434" i="3"/>
  <c r="T272" i="3"/>
  <c r="T278" i="3"/>
  <c r="T165" i="3"/>
  <c r="T93" i="3"/>
  <c r="T56" i="3"/>
  <c r="T190" i="3"/>
  <c r="T61" i="3"/>
  <c r="T170" i="3"/>
  <c r="T47" i="3"/>
  <c r="T85" i="3"/>
  <c r="T58" i="3"/>
  <c r="T75" i="3"/>
  <c r="T131" i="3"/>
  <c r="T74" i="3"/>
  <c r="T31" i="3"/>
  <c r="T223" i="3"/>
  <c r="T15" i="3"/>
  <c r="T287" i="3"/>
  <c r="T249" i="3"/>
  <c r="T189" i="3"/>
  <c r="T41" i="3"/>
  <c r="T23" i="3"/>
  <c r="T351" i="3"/>
  <c r="T424" i="3"/>
  <c r="T211" i="3"/>
  <c r="T198" i="3"/>
  <c r="T45" i="3"/>
  <c r="T67" i="3"/>
  <c r="T90" i="3"/>
  <c r="T76" i="3"/>
  <c r="T417" i="3"/>
  <c r="T263" i="3"/>
  <c r="T195" i="3"/>
  <c r="T226" i="3"/>
  <c r="T365" i="3"/>
  <c r="T27" i="3"/>
  <c r="T456" i="3"/>
  <c r="T255" i="3"/>
  <c r="T453" i="3"/>
  <c r="T161" i="3"/>
  <c r="T118" i="3"/>
  <c r="T328" i="3"/>
  <c r="T358" i="3"/>
  <c r="T372" i="3"/>
  <c r="T218" i="3"/>
  <c r="T401" i="3"/>
  <c r="T362" i="3"/>
  <c r="T212" i="3"/>
  <c r="T214" i="3"/>
  <c r="T148" i="3"/>
  <c r="T48" i="3"/>
  <c r="T390" i="3"/>
  <c r="T418" i="3"/>
  <c r="T256" i="3"/>
  <c r="T175" i="3"/>
  <c r="T286" i="3"/>
  <c r="T107" i="3"/>
  <c r="T407" i="3"/>
  <c r="T346" i="3"/>
  <c r="T219" i="3"/>
  <c r="T193" i="3"/>
  <c r="T121" i="3"/>
  <c r="T35" i="3"/>
  <c r="T109" i="3"/>
  <c r="T11" i="3"/>
  <c r="T395" i="3"/>
  <c r="T306" i="3"/>
  <c r="T387" i="3"/>
  <c r="T381" i="3"/>
  <c r="T350" i="3"/>
  <c r="T150" i="3"/>
  <c r="T26" i="3"/>
  <c r="T70" i="3"/>
  <c r="T382" i="3"/>
  <c r="T360" i="3"/>
  <c r="T38" i="3"/>
  <c r="T147" i="3"/>
  <c r="T68" i="3"/>
  <c r="T406" i="3"/>
  <c r="T364" i="3"/>
  <c r="T344" i="3"/>
  <c r="T143" i="3"/>
  <c r="T122" i="3"/>
  <c r="T321" i="3"/>
  <c r="T425" i="3"/>
  <c r="T99" i="3"/>
  <c r="T371" i="3"/>
  <c r="T140" i="3"/>
  <c r="T146" i="3"/>
  <c r="T380" i="3"/>
  <c r="T437" i="3"/>
  <c r="T305" i="3"/>
  <c r="T324" i="3"/>
  <c r="T112" i="3"/>
  <c r="T79" i="3"/>
  <c r="T384" i="3"/>
  <c r="T397" i="3"/>
  <c r="T248" i="3"/>
  <c r="T215" i="3"/>
  <c r="T124" i="3"/>
  <c r="T236" i="3"/>
  <c r="T385" i="3"/>
  <c r="T231" i="3"/>
  <c r="T196" i="3"/>
  <c r="T120" i="3"/>
  <c r="T162" i="3"/>
  <c r="T289" i="3"/>
  <c r="U6" i="3" l="1"/>
</calcChain>
</file>

<file path=xl/sharedStrings.xml><?xml version="1.0" encoding="utf-8"?>
<sst xmlns="http://schemas.openxmlformats.org/spreadsheetml/2006/main" count="7729" uniqueCount="2397">
  <si>
    <t>Sequence</t>
  </si>
  <si>
    <t>Description</t>
  </si>
  <si>
    <t>Score</t>
  </si>
  <si>
    <t>E-value</t>
  </si>
  <si>
    <t>N</t>
  </si>
  <si>
    <t>--------</t>
  </si>
  <si>
    <t>-----------</t>
  </si>
  <si>
    <t>-----</t>
  </si>
  <si>
    <t>-------</t>
  </si>
  <si>
    <t>---</t>
  </si>
  <si>
    <t>tr|A0A3S9VSE2|A0A3S9VSE2_9BACT</t>
  </si>
  <si>
    <t>Aminotransferase</t>
  </si>
  <si>
    <t>OS=Bu</t>
  </si>
  <si>
    <t>1589.4</t>
  </si>
  <si>
    <t>tr|A0A415QNY7|A0A415QNY7_9BACT</t>
  </si>
  <si>
    <t>1586.0</t>
  </si>
  <si>
    <t>tr|G5GCW1|G5GCW1_9BACT</t>
  </si>
  <si>
    <t>OS=Al</t>
  </si>
  <si>
    <t>1585.5</t>
  </si>
  <si>
    <t>tr|A0A3D2DRX8|A0A3D2DRX8_9BACT</t>
  </si>
  <si>
    <t>1584.2</t>
  </si>
  <si>
    <t>tr|A0A412X7M9|A0A412X7M9_9BACT</t>
  </si>
  <si>
    <t>tr|A0A1U7LAF7|A0A1U7LAF7_9BACT</t>
  </si>
  <si>
    <t>1581.9</t>
  </si>
  <si>
    <t>tr|A0A413IR68|A0A413IR68_9BACT</t>
  </si>
  <si>
    <t>1579.1</t>
  </si>
  <si>
    <t>tr|A0A3C1ZE68|A0A3C1ZE68_9PORP</t>
  </si>
  <si>
    <t>OS=Po</t>
  </si>
  <si>
    <t>1558.5</t>
  </si>
  <si>
    <t>tr|A0A316T1D4|A0A316T1D4_9FIRM</t>
  </si>
  <si>
    <t>OS=Os</t>
  </si>
  <si>
    <t>1544.2</t>
  </si>
  <si>
    <t>tr|A0A3D4G615|A0A3D4G615_9FIRM</t>
  </si>
  <si>
    <t>1543.4</t>
  </si>
  <si>
    <t>tr|R7LFA0|R7LFA0_9BACT</t>
  </si>
  <si>
    <t>OS=Pr</t>
  </si>
  <si>
    <t>1542.6</t>
  </si>
  <si>
    <t>tr|R6HJ64|R6HJ64_9FIRM</t>
  </si>
  <si>
    <t>1541.1</t>
  </si>
  <si>
    <t>tr|A0A355Z9F0|A0A355Z9F0_9PORP</t>
  </si>
  <si>
    <t>1540.6</t>
  </si>
  <si>
    <t>tr|A0A4P7VZ89|A0A4P7VZ89_9BACT</t>
  </si>
  <si>
    <t>OS=Mu</t>
  </si>
  <si>
    <t>tr|A0A3N2KZQ8|A0A3N2KZQ8_9BACT</t>
  </si>
  <si>
    <t>1537.3</t>
  </si>
  <si>
    <t>tr|A0A1B1SCM2|A0A1B1SCM2_9BACT</t>
  </si>
  <si>
    <t>1536.7</t>
  </si>
  <si>
    <t>tr|A0A4Q0IPN4|A0A4Q0IPN4_9BACT</t>
  </si>
  <si>
    <t>1535.6</t>
  </si>
  <si>
    <t>tr|F3B812|F3B812_9FIRM</t>
  </si>
  <si>
    <t>OS=La</t>
  </si>
  <si>
    <t>1534.1</t>
  </si>
  <si>
    <t>tr|A0A3E4NWP3|A0A3E4NWP3_9BACT</t>
  </si>
  <si>
    <t>OS=Pa</t>
  </si>
  <si>
    <t>1534.0</t>
  </si>
  <si>
    <t>tr|A0A496DDZ9|A0A496DDZ9_9BACT</t>
  </si>
  <si>
    <t>tr|A0A174V888|A0A174V888_9BACT</t>
  </si>
  <si>
    <t>tr|A6LBV9|A6LBV9_PARD8</t>
  </si>
  <si>
    <t>tr|A0A3N2K428|A0A3N2K428_9BACT</t>
  </si>
  <si>
    <t>1533.8</t>
  </si>
  <si>
    <t>tr|A0A4S2FQN8|A0A4S2FQN8_9BACT</t>
  </si>
  <si>
    <t>1531.6</t>
  </si>
  <si>
    <t>tr|A0A096C909|A0A096C909_9BACT</t>
  </si>
  <si>
    <t>1531.3</t>
  </si>
  <si>
    <t>tr|A0A414BA19|A0A414BA19_BACUN</t>
  </si>
  <si>
    <t>OS=Ba</t>
  </si>
  <si>
    <t>1530.3</t>
  </si>
  <si>
    <t>tr|A0A285SHL7|A0A285SHL7_9BACE</t>
  </si>
  <si>
    <t>tr|A0A374V947|A0A374V947_9BACE</t>
  </si>
  <si>
    <t>1530.1</t>
  </si>
  <si>
    <t>tr|C9MSR8|C9MSR8_9BACT</t>
  </si>
  <si>
    <t>1529.8</t>
  </si>
  <si>
    <t>tr|A7ACE3|A7ACE3_9BACT</t>
  </si>
  <si>
    <t>1529.0</t>
  </si>
  <si>
    <t>tr|A0A3R6ISP9|A0A3R6ISP9_9BACT</t>
  </si>
  <si>
    <t>tr|A0A3E5EEU1|A0A3E5EEU1_BACUN</t>
  </si>
  <si>
    <t>1528.4</t>
  </si>
  <si>
    <t>tr|F0F8F1|F0F8F1_9BACT</t>
  </si>
  <si>
    <t>1527.9</t>
  </si>
  <si>
    <t>tr|A0A379ECA6|A0A379ECA6_9BACT</t>
  </si>
  <si>
    <t>1526.9</t>
  </si>
  <si>
    <t>tr|A0A5B5UFZ4|A0A5B5UFZ4_9BACT</t>
  </si>
  <si>
    <t>1526.2</t>
  </si>
  <si>
    <t>tr|A0A0I9SD75|A0A0I9SD75_BACFG</t>
  </si>
  <si>
    <t>1526.0</t>
  </si>
  <si>
    <t>tr|A0A3R6C220|A0A3R6C220_9BACT</t>
  </si>
  <si>
    <t>1525.9</t>
  </si>
  <si>
    <t>tr|A0A1Q6HWQ6|A0A1Q6HWQ6_9BACT</t>
  </si>
  <si>
    <t>1524.8</t>
  </si>
  <si>
    <t>tr|R6X9X2|R6X9X2_9BACT</t>
  </si>
  <si>
    <t>1522.8</t>
  </si>
  <si>
    <t>tr|A0A3E4ZQU5|A0A3E4ZQU5_9BACT</t>
  </si>
  <si>
    <t>tr|A0A3R8JPC1|A0A3R8JPC1_9FIRM</t>
  </si>
  <si>
    <t>OS=Sc</t>
  </si>
  <si>
    <t>tr|A0A351MZF3|A0A351MZF3_9FIRM</t>
  </si>
  <si>
    <t>1521.3</t>
  </si>
  <si>
    <t>tr|A0A3A5Y2A8|A0A3A5Y2A8_9BACE</t>
  </si>
  <si>
    <t>1518.9</t>
  </si>
  <si>
    <t>tr|B6VU33|B6VU33_9BACE</t>
  </si>
  <si>
    <t>tr|C6Z1B6|C6Z1B6_9BACE</t>
  </si>
  <si>
    <t>tr|E5UWX0|E5UWX0_9BACE</t>
  </si>
  <si>
    <t>tr|A0A3A5SZ70|A0A3A5SZ70_9BACE</t>
  </si>
  <si>
    <t>tr|A0A5C6KVF9|A0A5C6KVF9_9BACE</t>
  </si>
  <si>
    <t>tr|A0A174J1Y8|A0A174J1Y8_BACVU</t>
  </si>
  <si>
    <t>tr|A0A069SP98|A0A069SP98_BACVU</t>
  </si>
  <si>
    <t>1517.4</t>
  </si>
  <si>
    <t>tr|E5UPE7|E5UPE7_9BACE</t>
  </si>
  <si>
    <t>tr|A0A174ERZ5|A0A174ERZ5_BACVU</t>
  </si>
  <si>
    <t>tr|R9HC35|R9HC35_BACVU</t>
  </si>
  <si>
    <t>tr|A0A174MQQ9|A0A174MQQ9_BACVU</t>
  </si>
  <si>
    <t>1517.3</t>
  </si>
  <si>
    <t>tr|A0A396F389|A0A396F389_BACVU</t>
  </si>
  <si>
    <t>1517.1</t>
  </si>
  <si>
    <t>tr|A0A415PI52|A0A415PI52_9FIRM</t>
  </si>
  <si>
    <t>OS=[E</t>
  </si>
  <si>
    <t>1517.0</t>
  </si>
  <si>
    <t>tr|A0A412AG41|A0A412AG41_BACVU</t>
  </si>
  <si>
    <t>tr|C6Z0C6|C6Z0C6_9BACE</t>
  </si>
  <si>
    <t>1516.9</t>
  </si>
  <si>
    <t>tr|A0A5C6K943|A0A5C6K943_9BACE</t>
  </si>
  <si>
    <t>tr|A0A3A5T2K3|A0A3A5T2K3_9BACE</t>
  </si>
  <si>
    <t>tr|A0A3A5XEF2|A0A3A5XEF2_9BACE</t>
  </si>
  <si>
    <t>tr|A0A0P0M0X2|A0A0P0M0X2_BACVU</t>
  </si>
  <si>
    <t>tr|A0A5C6KYT8|A0A5C6KYT8_9BACE</t>
  </si>
  <si>
    <t>1516.1</t>
  </si>
  <si>
    <t>tr|D4VAS3|D4VAS3_BACVU</t>
  </si>
  <si>
    <t>tr|A0A3E5FJM7|A0A3E5FJM7_BACVU</t>
  </si>
  <si>
    <t>tr|A0A078QWY2|A0A078QWY2_BACVU</t>
  </si>
  <si>
    <t>tr|A0A347B1Q8|A0A347B1Q8_9BACT</t>
  </si>
  <si>
    <t>tr|I9U975|I9U975_BACVU</t>
  </si>
  <si>
    <t>1515.3</t>
  </si>
  <si>
    <t>tr|A6KYR7|A6KYR7_BACV8</t>
  </si>
  <si>
    <t>tr|A0A1Q6IVL0|A0A1Q6IVL0_BACVU</t>
  </si>
  <si>
    <t>tr|E6SVW3|E6SVW3_BACT6</t>
  </si>
  <si>
    <t>1515.2</t>
  </si>
  <si>
    <t>tr|A0A4S2FMM2|A0A4S2FMM2_9BACE</t>
  </si>
  <si>
    <t>1515.0</t>
  </si>
  <si>
    <t>tr|A0A351RGI1|A0A351RGI1_9FIRM</t>
  </si>
  <si>
    <t>OS=Eu</t>
  </si>
  <si>
    <t>1514.8</t>
  </si>
  <si>
    <t>tr|A0A413Z045|A0A413Z045_9FIRM</t>
  </si>
  <si>
    <t>tr|A0A3C0MMB7|A0A3C0MMB7_9FIRM</t>
  </si>
  <si>
    <t>1514.7</t>
  </si>
  <si>
    <t>tr|R6AJ27|R6AJ27_9FIRM</t>
  </si>
  <si>
    <t>tr|A0A174ZJA4|A0A174ZJA4_9FIRM</t>
  </si>
  <si>
    <t>tr|R6Z5D7|R6Z5D7_9BACE</t>
  </si>
  <si>
    <t>1514.3</t>
  </si>
  <si>
    <t>tr|A0A415NIJ2|A0A415NIJ2_BACVU</t>
  </si>
  <si>
    <t>1513.1</t>
  </si>
  <si>
    <t>tr|A0A1I0NF79|A0A1I0NF79_9BACT</t>
  </si>
  <si>
    <t>1513.0</t>
  </si>
  <si>
    <t>tr|E0S0F7|E0S0F7_BUTPB</t>
  </si>
  <si>
    <t>1512.6</t>
  </si>
  <si>
    <t>tr|R9IDQ5|R9IDQ5_9BACE</t>
  </si>
  <si>
    <t>1512.1</t>
  </si>
  <si>
    <t>tr|A0A395Z8X4|A0A395Z8X4_9FIRM</t>
  </si>
  <si>
    <t>1511.7</t>
  </si>
  <si>
    <t>tr|A0A1H5TD51|A0A1H5TD51_PRERU</t>
  </si>
  <si>
    <t>1511.2</t>
  </si>
  <si>
    <t>tr|A0A380ZM23|A0A380ZM23_BACVU</t>
  </si>
  <si>
    <t>1511.0</t>
  </si>
  <si>
    <t>tr|A0A397WNV9|A0A397WNV9_BACVU</t>
  </si>
  <si>
    <t>tr|A0A1B1S8Q9|A0A1B1S8Q9_9BACT</t>
  </si>
  <si>
    <t>1510.8</t>
  </si>
  <si>
    <t>tr|A0A017NI40|A0A017NI40_BACFG</t>
  </si>
  <si>
    <t>1510.2</t>
  </si>
  <si>
    <t>tr|R5JDS1|R5JDS1_9BACE</t>
  </si>
  <si>
    <t>1509.2</t>
  </si>
  <si>
    <t>tr|A0A4Q5FV80|A0A4Q5FV80_9BACE</t>
  </si>
  <si>
    <t>tr|A0A413PBA9|A0A413PBA9_9FIRM</t>
  </si>
  <si>
    <t>tr|A0A2M9V1B5|A0A2M9V1B5_BACFG</t>
  </si>
  <si>
    <t>1508.9</t>
  </si>
  <si>
    <t>tr|A0A2L2WVJ9|A0A2L2WVJ9_9BACT</t>
  </si>
  <si>
    <t>1508.3</t>
  </si>
  <si>
    <t>tr|C4Z1H4|C4Z1H4_EUBE2</t>
  </si>
  <si>
    <t>1508.1</t>
  </si>
  <si>
    <t>tr|A0A3D1NKZ0|A0A3D1NKZ0_9FIRM</t>
  </si>
  <si>
    <t>1508.0</t>
  </si>
  <si>
    <t>tr|R5CLJ0|R5CLJ0_9BACT</t>
  </si>
  <si>
    <t>1507.4</t>
  </si>
  <si>
    <t>tr|A0A374WEF7|A0A374WEF7_9BACE</t>
  </si>
  <si>
    <t>1506.7</t>
  </si>
  <si>
    <t>tr|A0A416W1G4|A0A416W1G4_9BACE</t>
  </si>
  <si>
    <t>tr|A0A0M0MXF4|A0A0M0MXF4_9BACT</t>
  </si>
  <si>
    <t>1505.6</t>
  </si>
  <si>
    <t>tr|A0A015V9L7|A0A015V9L7_BACFG</t>
  </si>
  <si>
    <t>1505.3</t>
  </si>
  <si>
    <t>tr|A0A016I2C4|A0A016I2C4_BACFG</t>
  </si>
  <si>
    <t>tr|A0A3E5CY83|A0A3E5CY83_BACFG</t>
  </si>
  <si>
    <t>tr|A0A0F5JS22|A0A0F5JS22_9BACT</t>
  </si>
  <si>
    <t>1505.2</t>
  </si>
  <si>
    <t>tr|I9U554|I9U554_BACVU</t>
  </si>
  <si>
    <t>1503.3</t>
  </si>
  <si>
    <t>tr|A0A069SMA0|A0A069SMA0_BACVU</t>
  </si>
  <si>
    <t>tr|A0A4R4HTE0|A0A4R4HTE0_9BACE</t>
  </si>
  <si>
    <t>tr|A0A380ZMP8|A0A380ZMP8_BACVU</t>
  </si>
  <si>
    <t>tr|D5EVF4|D5EVF4_PRER2</t>
  </si>
  <si>
    <t>1502.2</t>
  </si>
  <si>
    <t>tr|A0A1H6M687|A0A1H6M687_PRERU</t>
  </si>
  <si>
    <t>tr|K9EAG9|K9EAG9_9BACE</t>
  </si>
  <si>
    <t>1501.5</t>
  </si>
  <si>
    <t>tr|A0A143XQT6|A0A143XQT6_9BACT</t>
  </si>
  <si>
    <t>1501.2</t>
  </si>
  <si>
    <t>tr|A0A239QLE6|A0A239QLE6_9FIRM</t>
  </si>
  <si>
    <t>OS=Cl</t>
  </si>
  <si>
    <t>1498.3</t>
  </si>
  <si>
    <t>tr|A0A255RIQ7|A0A255RIQ7_9BACT</t>
  </si>
  <si>
    <t>1497.9</t>
  </si>
  <si>
    <t>tr|A0A1M4WB39|A0A1M4WB39_9BACE</t>
  </si>
  <si>
    <t>1496.8</t>
  </si>
  <si>
    <t>tr|A0A412RWK1|A0A412RWK1_9BACE</t>
  </si>
  <si>
    <t>1495.3</t>
  </si>
  <si>
    <t>tr|A0A239R8M5|A0A239R8M5_9FIRM</t>
  </si>
  <si>
    <t>1494.8</t>
  </si>
  <si>
    <t>tr|E2NFE1|E2NFE1_9BACE</t>
  </si>
  <si>
    <t>1493.8</t>
  </si>
  <si>
    <t>tr|A0A3D6AZ79|A0A3D6AZ79_9BACE</t>
  </si>
  <si>
    <t>1493.7</t>
  </si>
  <si>
    <t>tr|A0A1G9AA69|A0A1G9AA69_9CLOT</t>
  </si>
  <si>
    <t>OS=Sa</t>
  </si>
  <si>
    <t>1491.8</t>
  </si>
  <si>
    <t>tr|R6K4J9|R6K4J9_9BACE</t>
  </si>
  <si>
    <t>1491.2</t>
  </si>
  <si>
    <t>tr|A0A255S6U8|A0A255S6U8_9BACT</t>
  </si>
  <si>
    <t>1489.8</t>
  </si>
  <si>
    <t>tr|A0A0F5IYL7|A0A0F5IYL7_9BACT</t>
  </si>
  <si>
    <t>1487.7</t>
  </si>
  <si>
    <t>tr|A0A1K1VQG3|A0A1K1VQG3_RUMFL</t>
  </si>
  <si>
    <t>OS=Ru</t>
  </si>
  <si>
    <t>1487.5</t>
  </si>
  <si>
    <t>tr|A0A1I6J0F0|A0A1I6J0F0_9FIRM</t>
  </si>
  <si>
    <t>OS=Ps</t>
  </si>
  <si>
    <t>1487.2</t>
  </si>
  <si>
    <t>tr|A0A3D0IER4|A0A3D0IER4_9FIRM</t>
  </si>
  <si>
    <t>1486.6</t>
  </si>
  <si>
    <t>tr|U7UKA0|U7UKA0_9BACT</t>
  </si>
  <si>
    <t>1485.4</t>
  </si>
  <si>
    <t>tr|A6LC08|A6LC08_PARD8</t>
  </si>
  <si>
    <t>1484.2</t>
  </si>
  <si>
    <t>tr|D7ITD2|D7ITD2_9BACE</t>
  </si>
  <si>
    <t>tr|A0A078S7M9|A0A078S7M9_9BACT</t>
  </si>
  <si>
    <t>tr|A0A3R6APH5|A0A3R6APH5_9BACT</t>
  </si>
  <si>
    <t>tr|D1W053|D1W053_9BACT</t>
  </si>
  <si>
    <t>1483.9</t>
  </si>
  <si>
    <t>tr|A0A2K0XF54|A0A2K0XF54_9BACT</t>
  </si>
  <si>
    <t>tr|A0A414JTR7|A0A414JTR7_BACUN</t>
  </si>
  <si>
    <t>1483.5</t>
  </si>
  <si>
    <t>tr|A0A3A5UHE5|A0A3A5UHE5_9BACE</t>
  </si>
  <si>
    <t>tr|G2T573|G2T573_ROSHA</t>
  </si>
  <si>
    <t>OS=Ro</t>
  </si>
  <si>
    <t>1482.8</t>
  </si>
  <si>
    <t>tr|A0A1C6L2K1|A0A1C6L2K1_9BACE</t>
  </si>
  <si>
    <t>OS=un</t>
  </si>
  <si>
    <t>1482.4</t>
  </si>
  <si>
    <t>tr|A0A174VLE7|A0A174VLE7_9BACT</t>
  </si>
  <si>
    <t>tr|D0TB19|D0TB19_9BACE</t>
  </si>
  <si>
    <t>1482.3</t>
  </si>
  <si>
    <t>tr|A0A069S5M6|A0A069S5M6_9BACT</t>
  </si>
  <si>
    <t>1482.0</t>
  </si>
  <si>
    <t>tr|A0A395VCL1|A0A395VCL1_9FIRM</t>
  </si>
  <si>
    <t>tr|A0A1Y4IPH7|A0A1Y4IPH7_9BACT</t>
  </si>
  <si>
    <t>1481.7</t>
  </si>
  <si>
    <t>tr|A0A1Q6F838|A0A1Q6F838_9BACT</t>
  </si>
  <si>
    <t>1480.5</t>
  </si>
  <si>
    <t>tr|A0A3L7ZEP8|A0A3L7ZEP8_9BACT</t>
  </si>
  <si>
    <t>tr|A0A1Q6G3R9|A0A1Q6G3R9_9BACE</t>
  </si>
  <si>
    <t>1479.3</t>
  </si>
  <si>
    <t>tr|F2KZS4|F2KZS4_PREDF</t>
  </si>
  <si>
    <t>1478.3</t>
  </si>
  <si>
    <t>tr|A0A095ZE95|A0A095ZE95_9BACT</t>
  </si>
  <si>
    <t>tr|A0A2N6Q3G1|A0A2N6Q3G1_9BACT</t>
  </si>
  <si>
    <t>1477.7</t>
  </si>
  <si>
    <t>tr|A0A3E4NX03|A0A3E4NX03_9BACT</t>
  </si>
  <si>
    <t>1476.1</t>
  </si>
  <si>
    <t>tr|A0A412I6P4|A0A412I6P4_9BACE</t>
  </si>
  <si>
    <t>tr|R7JGL0|R7JGL0_9BACT</t>
  </si>
  <si>
    <t>1475.5</t>
  </si>
  <si>
    <t>tr|A0A2N6QMX5|A0A2N6QMX5_9BACT</t>
  </si>
  <si>
    <t>1473.0</t>
  </si>
  <si>
    <t>tr|A0A133XX58|A0A133XX58_9ACTN</t>
  </si>
  <si>
    <t>OS=At</t>
  </si>
  <si>
    <t>1471.5</t>
  </si>
  <si>
    <t>tr|A0A1C5R865|A0A1C5R865_9CLOT</t>
  </si>
  <si>
    <t>1471.3</t>
  </si>
  <si>
    <t>tr|A0A1M6RBY1|A0A1M6RBY1_PRERU</t>
  </si>
  <si>
    <t>1471.1</t>
  </si>
  <si>
    <t>tr|A0A098YSS4|A0A098YSS4_9BACT</t>
  </si>
  <si>
    <t>1469.6</t>
  </si>
  <si>
    <t>tr|D1W5Y5|D1W5Y5_9BACT</t>
  </si>
  <si>
    <t>1469.2</t>
  </si>
  <si>
    <t>tr|A0A416P0G3|A0A416P0G3_9FIRM</t>
  </si>
  <si>
    <t>OS=Fi</t>
  </si>
  <si>
    <t>1468.4</t>
  </si>
  <si>
    <t>tr|A0A414G0U8|A0A414G0U8_9BACE</t>
  </si>
  <si>
    <t>1467.4</t>
  </si>
  <si>
    <t>tr|A0A3D5XXD8|A0A3D5XXD8_9FIRM</t>
  </si>
  <si>
    <t>1467.0</t>
  </si>
  <si>
    <t>tr|A0A1Q6RYV0|A0A1Q6RYV0_9FIRM</t>
  </si>
  <si>
    <t>tr|A0A496BZE6|A0A496BZE6_9BACT</t>
  </si>
  <si>
    <t>1463.5</t>
  </si>
  <si>
    <t>tr|A0A496C160|A0A496C160_9BACT</t>
  </si>
  <si>
    <t>tr|R6RXE0|R6RXE0_9FIRM</t>
  </si>
  <si>
    <t>1463.1</t>
  </si>
  <si>
    <t>tr|A0A414REC1|A0A414REC1_9BACE</t>
  </si>
  <si>
    <t>1462.7</t>
  </si>
  <si>
    <t>tr|A0A316PR91|A0A316PR91_9FIRM</t>
  </si>
  <si>
    <t>1462.5</t>
  </si>
  <si>
    <t>tr|A0A1G5HPN3|A0A1G5HPN3_9FIRM</t>
  </si>
  <si>
    <t>1461.9</t>
  </si>
  <si>
    <t>tr|A0A353SBQ4|A0A353SBQ4_9SPIO</t>
  </si>
  <si>
    <t>OS=Tr</t>
  </si>
  <si>
    <t>1456.8</t>
  </si>
  <si>
    <t>tr|A0A374MXR6|A0A374MXR6_BACUN</t>
  </si>
  <si>
    <t>1456.0</t>
  </si>
  <si>
    <t>tr|A0A3A5RQE9|A0A3A5RQE9_9BACE</t>
  </si>
  <si>
    <t>tr|A0A3A5QWY1|A0A3A5QWY1_9BACE</t>
  </si>
  <si>
    <t>tr|A0A414PRU6|A0A414PRU6_BACSE</t>
  </si>
  <si>
    <t>1452.4</t>
  </si>
  <si>
    <t>tr|R6AMQ0|R6AMQ0_9BACE</t>
  </si>
  <si>
    <t>1452.2</t>
  </si>
  <si>
    <t>tr|R7DYZ5|R7DYZ5_9BACT</t>
  </si>
  <si>
    <t>OS=Ak</t>
  </si>
  <si>
    <t>1451.3</t>
  </si>
  <si>
    <t>tr|A0A2N8HRJ7|A0A2N8HRJ7_9BACT</t>
  </si>
  <si>
    <t>tr|A0A1M6UN49|A0A1M6UN49_PRERU</t>
  </si>
  <si>
    <t>1450.4</t>
  </si>
  <si>
    <t>tr|A0A415PWY7|A0A415PWY7_BACSE</t>
  </si>
  <si>
    <t>1449.8</t>
  </si>
  <si>
    <t>tr|A0A352IDJ2|A0A352IDJ2_9BACT</t>
  </si>
  <si>
    <t>1448.9</t>
  </si>
  <si>
    <t>tr|A0A353A2N4|A0A353A2N4_9BACT</t>
  </si>
  <si>
    <t>1448.4</t>
  </si>
  <si>
    <t>tr|A0A4Q5H6C6|A0A4Q5H6C6_9BACE</t>
  </si>
  <si>
    <t>1447.5</t>
  </si>
  <si>
    <t>tr|R6U1J0|R6U1J0_9BACE</t>
  </si>
  <si>
    <t>1447.2</t>
  </si>
  <si>
    <t>tr|A0A413E1J1|A0A413E1J1_BACSE</t>
  </si>
  <si>
    <t>1444.9</t>
  </si>
  <si>
    <t>tr|A0A1M6R2G2|A0A1M6R2G2_9BACT</t>
  </si>
  <si>
    <t>1444.8</t>
  </si>
  <si>
    <t>tr|A0A5B6PBV0|A0A5B6PBV0_9BACT</t>
  </si>
  <si>
    <t>1442.6</t>
  </si>
  <si>
    <t>tr|R9K0V7|R9K0V7_9FIRM</t>
  </si>
  <si>
    <t>1442.2</t>
  </si>
  <si>
    <t>tr|A0A375ALQ3|A0A375ALQ3_9SPIO</t>
  </si>
  <si>
    <t>Histidinol-phosphate/a</t>
  </si>
  <si>
    <t>1441.9</t>
  </si>
  <si>
    <t>tr|A0A2N8HJM1|A0A2N8HJM1_9BACT</t>
  </si>
  <si>
    <t>1441.2</t>
  </si>
  <si>
    <t>tr|A0A410E7F0|A0A410E7F0_9BACT</t>
  </si>
  <si>
    <t>1440.0</t>
  </si>
  <si>
    <t>tr|I9BKM4|I9BKM4_BACFG</t>
  </si>
  <si>
    <t>1439.6</t>
  </si>
  <si>
    <t>tr|A0A143ZV54|A0A143ZV54_9FIRM</t>
  </si>
  <si>
    <t>1439.5</t>
  </si>
  <si>
    <t>tr|A0A3B9GN84|A0A3B9GN84_9BACT</t>
  </si>
  <si>
    <t>1439.1</t>
  </si>
  <si>
    <t>tr|A0A1B9AWX0|A0A1B9AWX0_9BACI</t>
  </si>
  <si>
    <t>1438.9</t>
  </si>
  <si>
    <t>tr|A0A2N8INT7|A0A2N8INT7_9BACT</t>
  </si>
  <si>
    <t>1438.1</t>
  </si>
  <si>
    <t>tr|A0A1I5LRL4|A0A1I5LRL4_9BACT</t>
  </si>
  <si>
    <t>1437.6</t>
  </si>
  <si>
    <t>tr|F9D9D2|F9D9D2_9BACT</t>
  </si>
  <si>
    <t>1437.4</t>
  </si>
  <si>
    <t>tr|A0A356DHH2|A0A356DHH2_9BACT</t>
  </si>
  <si>
    <t>OS=Cu</t>
  </si>
  <si>
    <t>1435.8</t>
  </si>
  <si>
    <t>tr|F1T3W2|F1T3W2_9ACTN</t>
  </si>
  <si>
    <t>tr|A0A413JS19|A0A413JS19_BACFG</t>
  </si>
  <si>
    <t>1435.1</t>
  </si>
  <si>
    <t>tr|A0A411STP2|A0A411STP2_9BACT</t>
  </si>
  <si>
    <t>1434.8</t>
  </si>
  <si>
    <t>tr|L9PV72|L9PV72_9BACT</t>
  </si>
  <si>
    <t>1434.7</t>
  </si>
  <si>
    <t>tr|R5P161|R5P161_9BACT</t>
  </si>
  <si>
    <t>OS=Od</t>
  </si>
  <si>
    <t>1434.6</t>
  </si>
  <si>
    <t>tr|A0A3E5E6M8|A0A3E5E6M8_9BACT</t>
  </si>
  <si>
    <t>1434.4</t>
  </si>
  <si>
    <t>tr|A0A4Q5IUP3|A0A4Q5IUP3_9BACT</t>
  </si>
  <si>
    <t>1434.3</t>
  </si>
  <si>
    <t>tr|A0A355VIT7|A0A355VIT7_9BACT</t>
  </si>
  <si>
    <t>1433.9</t>
  </si>
  <si>
    <t>tr|A0A416EP90|A0A416EP90_9FIRM</t>
  </si>
  <si>
    <t>tr|B2UML1|B2UML1_AKKM8</t>
  </si>
  <si>
    <t>1433.5</t>
  </si>
  <si>
    <t>tr|A0A2N8IS82|A0A2N8IS82_9BACT</t>
  </si>
  <si>
    <t>tr|V8CR34|V8CR34_9BACT</t>
  </si>
  <si>
    <t>1432.8</t>
  </si>
  <si>
    <t>tr|O68622|O68622_PREIN</t>
  </si>
  <si>
    <t>1430.2</t>
  </si>
  <si>
    <t>tr|A0A4V3RSK5|A0A4V3RSK5_9BACE</t>
  </si>
  <si>
    <t>1426.9</t>
  </si>
  <si>
    <t>tr|A0A413MVV4|A0A413MVV4_BACVU</t>
  </si>
  <si>
    <t>1426.7</t>
  </si>
  <si>
    <t>tr|A0A078R7X0|A0A078R7X0_BACVU</t>
  </si>
  <si>
    <t>tr|A0A3E4KK60|A0A3E4KK60_BACVU</t>
  </si>
  <si>
    <t>tr|A0A1C7GZR8|A0A1C7GZR8_9BACE</t>
  </si>
  <si>
    <t>1426.1</t>
  </si>
  <si>
    <t>tr|A0A4S2CF27|A0A4S2CF27_9BACE</t>
  </si>
  <si>
    <t>tr|A0A1H3AHE2|A0A1H3AHE2_9BACE</t>
  </si>
  <si>
    <t>1425.8</t>
  </si>
  <si>
    <t>tr|A0A412QRE1|A0A412QRE1_BACVU</t>
  </si>
  <si>
    <t>1424.1</t>
  </si>
  <si>
    <t>tr|A0A397WID1|A0A397WID1_BACVU</t>
  </si>
  <si>
    <t>1424.0</t>
  </si>
  <si>
    <t>tr|A0A1I6X570|A0A1I6X570_9FIRM</t>
  </si>
  <si>
    <t>1422.3</t>
  </si>
  <si>
    <t>tr|A0A135PAF3|A0A135PAF3_9ACTN</t>
  </si>
  <si>
    <t>1422.1</t>
  </si>
  <si>
    <t>tr|R9KBV7|R9KBV7_9FIRM</t>
  </si>
  <si>
    <t>1421.7</t>
  </si>
  <si>
    <t>tr|A0A3E4QPM9|A0A3E4QPM9_BACUN</t>
  </si>
  <si>
    <t>1419.6</t>
  </si>
  <si>
    <t>tr|A0A3A5X1H4|A0A3A5X1H4_9BACE</t>
  </si>
  <si>
    <t>tr|A0A3A5P786|A0A3A5P786_9BACE</t>
  </si>
  <si>
    <t>1416.4</t>
  </si>
  <si>
    <t>tr|A0A4Y9IPB3|A0A4Y9IPB3_9BACT</t>
  </si>
  <si>
    <t>OS=Dy</t>
  </si>
  <si>
    <t>1415.7</t>
  </si>
  <si>
    <t>tr|A0A316MTE5|A0A316MTE5_9BACT</t>
  </si>
  <si>
    <t>1415.5</t>
  </si>
  <si>
    <t>tr|A0A5C5UPZ9|A0A5C5UPZ9_9BACL</t>
  </si>
  <si>
    <t>OS=Pl</t>
  </si>
  <si>
    <t>1413.3</t>
  </si>
  <si>
    <t>tr|A0A354CJG1|A0A354CJG1_9BACE</t>
  </si>
  <si>
    <t>1412.8</t>
  </si>
  <si>
    <t>tr|B7AUR0|B7AUR0_9FIRM</t>
  </si>
  <si>
    <t>OS=[B</t>
  </si>
  <si>
    <t>tr|A0A3N2KVI6|A0A3N2KVI6_9BACT</t>
  </si>
  <si>
    <t>1412.6</t>
  </si>
  <si>
    <t>tr|R7AI18|R7AI18_9BACE</t>
  </si>
  <si>
    <t>1411.8</t>
  </si>
  <si>
    <t>tr|A0A4Q5ED59|A0A4Q5ED59_BACUN</t>
  </si>
  <si>
    <t>1411.1</t>
  </si>
  <si>
    <t>tr|A0A1M6I5Z0|A0A1M6I5Z0_9BACT</t>
  </si>
  <si>
    <t>1410.1</t>
  </si>
  <si>
    <t>tr|A0A173RWA0|A0A173RWA0_9BACT</t>
  </si>
  <si>
    <t>1408.9</t>
  </si>
  <si>
    <t>tr|A0A1Y4RIK7|A0A1Y4RIK7_9FIRM</t>
  </si>
  <si>
    <t>1407.5</t>
  </si>
  <si>
    <t>tr|A0A2P8H3G3|A0A2P8H3G3_9BACL</t>
  </si>
  <si>
    <t>1407.4</t>
  </si>
  <si>
    <t>tr|A0A134BIA7|A0A134BIA7_9ACTO</t>
  </si>
  <si>
    <t>OS=Va</t>
  </si>
  <si>
    <t>1406.7</t>
  </si>
  <si>
    <t>tr|R5B144|R5B144_9BACT</t>
  </si>
  <si>
    <t>1404.1</t>
  </si>
  <si>
    <t>tr|A0A3A1UIF4|A0A3A1UIF4_9BACL</t>
  </si>
  <si>
    <t>1402.2</t>
  </si>
  <si>
    <t>tr|A0A4Y9IYT8|A0A4Y9IYT8_9BACT</t>
  </si>
  <si>
    <t>1396.5</t>
  </si>
  <si>
    <t>tr|A0A354I8Z0|A0A354I8Z0_9FIRM</t>
  </si>
  <si>
    <t>1392.7</t>
  </si>
  <si>
    <t>tr|A8SMT7|A8SMT7_9FIRM</t>
  </si>
  <si>
    <t>1391.5</t>
  </si>
  <si>
    <t>tr|A0A134AIQ8|A0A134AIQ8_9FIRM</t>
  </si>
  <si>
    <t>1391.0</t>
  </si>
  <si>
    <t>tr|A0A1M6B093|A0A1M6B093_9CLOT</t>
  </si>
  <si>
    <t>1390.5</t>
  </si>
  <si>
    <t>tr|A0A0B4S1B1|A0A0B4S1B1_9FIRM</t>
  </si>
  <si>
    <t>1385.4</t>
  </si>
  <si>
    <t>tr|A0A3B7DIM6|A0A3B7DIM6_9FIRM</t>
  </si>
  <si>
    <t>1385.1</t>
  </si>
  <si>
    <t>tr|A0A2S6HXE3|A0A2S6HXE3_9BACE</t>
  </si>
  <si>
    <t>1384.4</t>
  </si>
  <si>
    <t>tr|A0A3L7ZTV4|A0A3L7ZTV4_9BACT</t>
  </si>
  <si>
    <t>1382.6</t>
  </si>
  <si>
    <t>tr|A0A060RB17|A0A060RB17_9BACT</t>
  </si>
  <si>
    <t>1382.2</t>
  </si>
  <si>
    <t>tr|A0A3R6RJ73|A0A3R6RJ73_9CLOT</t>
  </si>
  <si>
    <t>1378.0</t>
  </si>
  <si>
    <t>tr|A0A396KMJ0|A0A396KMJ0_9CLOT</t>
  </si>
  <si>
    <t>1377.0</t>
  </si>
  <si>
    <t>tr|A0A3R6L082|A0A3R6L082_9CLOT</t>
  </si>
  <si>
    <t>tr|A0A3E2NFL2|A0A3E2NFL2_9CLOT</t>
  </si>
  <si>
    <t>1376.3</t>
  </si>
  <si>
    <t>tr|A0A1H7UZ36|A0A1H7UZ36_9SPHI</t>
  </si>
  <si>
    <t>1375.4</t>
  </si>
  <si>
    <t>tr|A0A417EX92|A0A417EX92_9CLOT</t>
  </si>
  <si>
    <t>1372.8</t>
  </si>
  <si>
    <t>tr|R5IVP2|R5IVP2_9CLOT</t>
  </si>
  <si>
    <t>tr|A0A4S2ERM6|A0A4S2ERM6_9ACTN</t>
  </si>
  <si>
    <t>OS=Co</t>
  </si>
  <si>
    <t>1370.8</t>
  </si>
  <si>
    <t>tr|A0A0S3KFY1|A0A0S3KFY1_9ENTE</t>
  </si>
  <si>
    <t>OS=En</t>
  </si>
  <si>
    <t>1362.7</t>
  </si>
  <si>
    <t>tr|A0A095X6G7|A0A095X6G7_9ACTO</t>
  </si>
  <si>
    <t>OS=Ar</t>
  </si>
  <si>
    <t>1361.2</t>
  </si>
  <si>
    <t>tr|A0A3D1FJ13|A0A3D1FJ13_9FIRM</t>
  </si>
  <si>
    <t>tr|A0A137SZ66|A0A137SZ66_9BACT</t>
  </si>
  <si>
    <t>1356.9</t>
  </si>
  <si>
    <t>tr|D9R551|D9R551_CLOSW</t>
  </si>
  <si>
    <t>1354.7</t>
  </si>
  <si>
    <t>tr|A0A084JNH4|A0A084JNH4_9FIRM</t>
  </si>
  <si>
    <t>OS=[C</t>
  </si>
  <si>
    <t>1352.6</t>
  </si>
  <si>
    <t>tr|R2SB42|R2SB42_9ENTE</t>
  </si>
  <si>
    <t>Uncharacterized</t>
  </si>
  <si>
    <t>protei</t>
  </si>
  <si>
    <t>1352.3</t>
  </si>
  <si>
    <t>tr|A0A2M8Z1L8|A0A2M8Z1L8_9FIRM</t>
  </si>
  <si>
    <t>1352.1</t>
  </si>
  <si>
    <t>tr|A0A1I0JR94|A0A1I0JR94_9FIRM</t>
  </si>
  <si>
    <t>OS=[D</t>
  </si>
  <si>
    <t>1351.1</t>
  </si>
  <si>
    <t>tr|D4IX07|D4IX07_BUTFI</t>
  </si>
  <si>
    <t>1350.2</t>
  </si>
  <si>
    <t>tr|A0A3R6UPR6|A0A3R6UPR6_9CLOT</t>
  </si>
  <si>
    <t>1350.1</t>
  </si>
  <si>
    <t>tr|R5K0K2|R5K0K2_9CLOT</t>
  </si>
  <si>
    <t>tr|A0A373TN09|A0A373TN09_9CLOT</t>
  </si>
  <si>
    <t>tr|A0A1C5U0B0|A0A1C5U0B0_9FIRM</t>
  </si>
  <si>
    <t>1348.1</t>
  </si>
  <si>
    <t>tr|A0A381JLN5|A0A381JLN5_9FIRM</t>
  </si>
  <si>
    <t>1347.3</t>
  </si>
  <si>
    <t>tr|A0A437UVC4|A0A437UVC4_9ACTN</t>
  </si>
  <si>
    <t>class</t>
  </si>
  <si>
    <t>1346.8</t>
  </si>
  <si>
    <t>tr|A0A3R6P5B4|A0A3R6P5B4_9CLOT</t>
  </si>
  <si>
    <t>1345.9</t>
  </si>
  <si>
    <t>tr|A0A416I241|A0A416I241_9CLOT</t>
  </si>
  <si>
    <t>tr|A0A417RDT1|A0A417RDT1_9CLOT</t>
  </si>
  <si>
    <t>tr|A0A419SYV5|A0A419SYV5_9FIRM</t>
  </si>
  <si>
    <t>1345.5</t>
  </si>
  <si>
    <t>tr|A0A4Q7PMK5|A0A4Q7PMK5_9FIRM</t>
  </si>
  <si>
    <t>1343.7</t>
  </si>
  <si>
    <t>tr|A0A373ZGV8|A0A373ZGV8_9CLOT</t>
  </si>
  <si>
    <t>1339.3</t>
  </si>
  <si>
    <t>tr|A0A3R6PEL0|A0A3R6PEL0_9CLOT</t>
  </si>
  <si>
    <t>tr|A0A2N2D0E4|A0A2N2D0E4_9FIRM</t>
  </si>
  <si>
    <t>1337.6</t>
  </si>
  <si>
    <t>tr|A0A2N1SJF2|A0A2N1SJF2_9SPIR</t>
  </si>
  <si>
    <t>OS=Sp</t>
  </si>
  <si>
    <t>tr|A0A0U2XEQ6|A0A0U2XEQ6_9ENTE</t>
  </si>
  <si>
    <t>1337.0</t>
  </si>
  <si>
    <t>tr|A0A174TJT0|A0A174TJT0_9CLOT</t>
  </si>
  <si>
    <t>OS=Hu</t>
  </si>
  <si>
    <t>1330.8</t>
  </si>
  <si>
    <t>tr|A0A413X958|A0A413X958_9CLOT</t>
  </si>
  <si>
    <t>1328.6</t>
  </si>
  <si>
    <t>tr|R9J5T7|R9J5T7_9FIRM</t>
  </si>
  <si>
    <t>1327.8</t>
  </si>
  <si>
    <t>tr|X8J7W8|X8J7W8_9FIRM</t>
  </si>
  <si>
    <t>OS=Mo</t>
  </si>
  <si>
    <t>1327.5</t>
  </si>
  <si>
    <t>tr|D3AIC6|D3AIC6_9CLOT</t>
  </si>
  <si>
    <t>1326.6</t>
  </si>
  <si>
    <t>tr|F7LP99|F7LP99_BACFG</t>
  </si>
  <si>
    <t>1325.0</t>
  </si>
  <si>
    <t>tr|R5TNG0|R5TNG0_9CLOT</t>
  </si>
  <si>
    <t>1321.8</t>
  </si>
  <si>
    <t>tr|A0A3E3DKK7|A0A3E3DKK7_9CLOT</t>
  </si>
  <si>
    <t>1318.6</t>
  </si>
  <si>
    <t>tr|A0A3E4TXN1|A0A3E4TXN1_9CLOT</t>
  </si>
  <si>
    <t>1316.8</t>
  </si>
  <si>
    <t>tr|A0A374NZ49|A0A374NZ49_9CLOT</t>
  </si>
  <si>
    <t>1314.8</t>
  </si>
  <si>
    <t>tr|A0A2V3YAY5|A0A2V3YAY5_9CLOT</t>
  </si>
  <si>
    <t>1314.3</t>
  </si>
  <si>
    <t>tr|A0A174A0R3|A0A174A0R3_9CLOT</t>
  </si>
  <si>
    <t>1311.5</t>
  </si>
  <si>
    <t>tr|G2SZN9|G2SZN9_ROSHA</t>
  </si>
  <si>
    <t>1308.8</t>
  </si>
  <si>
    <t>tr|A0A412PIF6|A0A412PIF6_9FIRM</t>
  </si>
  <si>
    <t>1304.0</t>
  </si>
  <si>
    <t>tr|D3HV95|D3HV95_9BACT</t>
  </si>
  <si>
    <t>1303.3</t>
  </si>
  <si>
    <t>tr|R6LWQ7|R6LWQ7_9CLOT</t>
  </si>
  <si>
    <t>1299.8</t>
  </si>
  <si>
    <t>tr|A0A1V5XDE9|A0A1V5XDE9_9FIRM</t>
  </si>
  <si>
    <t>1299.2</t>
  </si>
  <si>
    <t>tr|A0A3R6KZU8|A0A3R6KZU8_9FIRM</t>
  </si>
  <si>
    <t>1293.2</t>
  </si>
  <si>
    <t>tr|D4RYE6|D4RYE6_9FIRM</t>
  </si>
  <si>
    <t>1289.9</t>
  </si>
  <si>
    <t>tr|A0A3C0J4E5|A0A3C0J4E5_9FIRM</t>
  </si>
  <si>
    <t>tr|A0A359I860|A0A359I860_9PORP</t>
  </si>
  <si>
    <t>1287.5</t>
  </si>
  <si>
    <t>tr|A0A3N2NCX5|A0A3N2NCX5_9BACT</t>
  </si>
  <si>
    <t>tr|A0A3N2K8L2|A0A3N2K8L2_9BACT</t>
  </si>
  <si>
    <t>tr|A0A4Q0IMV8|A0A4Q0IMV8_9BACT</t>
  </si>
  <si>
    <t>tr|A0A350RRD6|A0A350RRD6_9FIRM</t>
  </si>
  <si>
    <t>1287.3</t>
  </si>
  <si>
    <t>tr|R5LHG2|R5LHG2_9FIRM</t>
  </si>
  <si>
    <t>tr|A0A0H5SG93|A0A0H5SG93_HERHM</t>
  </si>
  <si>
    <t>OS=He</t>
  </si>
  <si>
    <t>1285.1</t>
  </si>
  <si>
    <t>tr|D4KYV4|D4KYV4_9FIRM</t>
  </si>
  <si>
    <t>1280.7</t>
  </si>
  <si>
    <t>tr|A0A349QRU9|A0A349QRU9_9FIRM</t>
  </si>
  <si>
    <t>1276.0</t>
  </si>
  <si>
    <t>tr|A0A4S4H459|A0A4S4H459_9BACT</t>
  </si>
  <si>
    <t>1272.0</t>
  </si>
  <si>
    <t>tr|A0A2G6GVZ6|A0A2G6GVZ6_9BACT</t>
  </si>
  <si>
    <t>1261.2</t>
  </si>
  <si>
    <t>tr|A0A3D5PCE0|A0A3D5PCE0_9FIRM</t>
  </si>
  <si>
    <t>1257.1</t>
  </si>
  <si>
    <t>tr|A0A521IK26|A0A521IK26_9SPIO</t>
  </si>
  <si>
    <t>1248.3</t>
  </si>
  <si>
    <t>tr|A0A3R6MC37|A0A3R6MC37_9FIRM</t>
  </si>
  <si>
    <t>1244.1</t>
  </si>
  <si>
    <t>tr|A0A396LWS7|A0A396LWS7_9FIRM</t>
  </si>
  <si>
    <t>tr|A0A416M407|A0A416M407_9FIRM</t>
  </si>
  <si>
    <t>tr|A0A1I2ULK9|A0A1I2ULK9_9FIRM</t>
  </si>
  <si>
    <t>1232.4</t>
  </si>
  <si>
    <t>tr|A0A4Q1JIU8|A0A4Q1JIU8_9BACT</t>
  </si>
  <si>
    <t>OS=An</t>
  </si>
  <si>
    <t>1227.5</t>
  </si>
  <si>
    <t>tr|A0A425Y836|A0A425Y836_9BACT</t>
  </si>
  <si>
    <t>1224.3</t>
  </si>
  <si>
    <t>tr|A0A497TS74|A0A497TS74_9BACT</t>
  </si>
  <si>
    <t>OS=ba</t>
  </si>
  <si>
    <t>1200.7</t>
  </si>
  <si>
    <t>tr|A0A497TU93|A0A497TU93_9BACT</t>
  </si>
  <si>
    <t>1196.2</t>
  </si>
  <si>
    <t>tr|R7P765|R7P765_9CLOT</t>
  </si>
  <si>
    <t>1195.1</t>
  </si>
  <si>
    <t>tr|A0A350VZB9|A0A350VZB9_9FIRM</t>
  </si>
  <si>
    <t>1193.3</t>
  </si>
  <si>
    <t>tr|A0A223AQV7|A0A223AQV7_9FIRM</t>
  </si>
  <si>
    <t>1189.0</t>
  </si>
  <si>
    <t>tr|R7BEB0|R7BEB0_9FIRM</t>
  </si>
  <si>
    <t>1177.0</t>
  </si>
  <si>
    <t>tr|A0A353PUK0|A0A353PUK0_9SPIO</t>
  </si>
  <si>
    <t>1167.0</t>
  </si>
  <si>
    <t>tr|A0A1I3IVT9|A0A1I3IVT9_9SPIO</t>
  </si>
  <si>
    <t>1151.4</t>
  </si>
  <si>
    <t>tr|A0A015ZDW4|A0A015ZDW4_BACFG</t>
  </si>
  <si>
    <t>1149.5</t>
  </si>
  <si>
    <t>tr|I9VC64|I9VC64_BACFG</t>
  </si>
  <si>
    <t>1149.0</t>
  </si>
  <si>
    <t>tr|A0A015RV54|A0A015RV54_BACFG</t>
  </si>
  <si>
    <t>tr|A0A0J8VAF3|A0A0J8VAF3_9GAMM</t>
  </si>
  <si>
    <t>OS=Ph</t>
  </si>
  <si>
    <t>1148.4</t>
  </si>
  <si>
    <t>tr|A0A5C6H5K7|A0A5C6H5K7_BACFG</t>
  </si>
  <si>
    <t>1146.9</t>
  </si>
  <si>
    <t>tr|A0A016BQY9|A0A016BQY9_BACFG</t>
  </si>
  <si>
    <t>tr|A0A2M9VCV6|A0A2M9VCV6_BACFG</t>
  </si>
  <si>
    <t>1146.2</t>
  </si>
  <si>
    <t>tr|A0A0E2T5V9|A0A0E2T5V9_BACFG</t>
  </si>
  <si>
    <t>tr|A0A2D0JLU4|A0A2D0JLU4_9GAMM</t>
  </si>
  <si>
    <t>OS=Xe</t>
  </si>
  <si>
    <t>1145.8</t>
  </si>
  <si>
    <t>tr|A0A5C6JJ32|A0A5C6JJ32_BACFG</t>
  </si>
  <si>
    <t>1145.5</t>
  </si>
  <si>
    <t>tr|A0A015TPE8|A0A015TPE8_BACFG</t>
  </si>
  <si>
    <t>1145.4</t>
  </si>
  <si>
    <t>tr|A0A077MY86|A0A077MY86_XENBV</t>
  </si>
  <si>
    <t>1145.3</t>
  </si>
  <si>
    <t>tr|A0A0B6XGL4|A0A0B6XGL4_XENBV</t>
  </si>
  <si>
    <t>tr|K1FYF0|K1FYF0_BACFG</t>
  </si>
  <si>
    <t>tr|A0A553G9S0|A0A553G9S0_9BACT</t>
  </si>
  <si>
    <t>OS=Ca</t>
  </si>
  <si>
    <t>1145.0</t>
  </si>
  <si>
    <t>tr|A0A3D4Y0U8|A0A3D4Y0U8_9FIRM</t>
  </si>
  <si>
    <t>1144.7</t>
  </si>
  <si>
    <t>tr|A0A016HTL7|A0A016HTL7_BACFG</t>
  </si>
  <si>
    <t>1144.2</t>
  </si>
  <si>
    <t>tr|A0A3E5I888|A0A3E5I888_BACFG</t>
  </si>
  <si>
    <t>1143.8</t>
  </si>
  <si>
    <t>tr|A0A4P8LA55|A0A4P8LA55_BACFG</t>
  </si>
  <si>
    <t>1143.2</t>
  </si>
  <si>
    <t>tr|A0A0E2AW17|A0A0E2AW17_BACFG</t>
  </si>
  <si>
    <t>1142.3</t>
  </si>
  <si>
    <t>tr|A0A396BWP5|A0A396BWP5_BACFG</t>
  </si>
  <si>
    <t>1142.2</t>
  </si>
  <si>
    <t>tr|Q64N02|Q64N02_BACFR</t>
  </si>
  <si>
    <t>1141.6</t>
  </si>
  <si>
    <t>tr|A0A5C6L9X8|A0A5C6L9X8_BACFG</t>
  </si>
  <si>
    <t>1140.7</t>
  </si>
  <si>
    <t>tr|A0A015U0Y6|A0A015U0Y6_BACFG</t>
  </si>
  <si>
    <t>tr|A0A015Y3I1|A0A015Y3I1_BACFG</t>
  </si>
  <si>
    <t>1140.3</t>
  </si>
  <si>
    <t>tr|A0A017N1L0|A0A017N1L0_BACFG</t>
  </si>
  <si>
    <t>1139.5</t>
  </si>
  <si>
    <t>tr|A0A015W7Q8|A0A015W7Q8_BACFG</t>
  </si>
  <si>
    <t>1139.0</t>
  </si>
  <si>
    <t>tr|Q5L7T1|Q5L7T1_BACFN</t>
  </si>
  <si>
    <t>1137.4</t>
  </si>
  <si>
    <t>tr|A0A380YU08|A0A380YU08_BACFG</t>
  </si>
  <si>
    <t>tr|F7LVC8|F7LVC8_BACFG</t>
  </si>
  <si>
    <t>1136.3</t>
  </si>
  <si>
    <t>tr|R5RHX5|R5RHX5_9BACE</t>
  </si>
  <si>
    <t>1136.0</t>
  </si>
  <si>
    <t>tr|A0A4Q0U1B3|A0A4Q0U1B3_9BACE</t>
  </si>
  <si>
    <t>1134.9</t>
  </si>
  <si>
    <t>tr|A0A3E5CGP9|A0A3E5CGP9_BACFG</t>
  </si>
  <si>
    <t>tr|A0A0A0WVA1|A0A0A0WVA1_9SPIO</t>
  </si>
  <si>
    <t>1134.4</t>
  </si>
  <si>
    <t>tr|E4W1I3|E4W1I3_BACFG</t>
  </si>
  <si>
    <t>1133.2</t>
  </si>
  <si>
    <t>tr|A0A4P8LLW7|A0A4P8LLW7_BACFG</t>
  </si>
  <si>
    <t>1133.0</t>
  </si>
  <si>
    <t>tr|A0A2M9UV77|A0A2M9UV77_BACFG</t>
  </si>
  <si>
    <t>1130.7</t>
  </si>
  <si>
    <t>tr|A0A0K2JQ83|A0A0K2JQ83_9GAMM</t>
  </si>
  <si>
    <t>OS=Fr</t>
  </si>
  <si>
    <t>1130.0</t>
  </si>
  <si>
    <t>tr|A0A412YEQ7|A0A412YEQ7_BACFG</t>
  </si>
  <si>
    <t>1127.4</t>
  </si>
  <si>
    <t>tr|E1WQS3|E1WQS3_BACF6</t>
  </si>
  <si>
    <t>1127.3</t>
  </si>
  <si>
    <t>tr|A0A3D3FK28|A0A3D3FK28_9SPIO</t>
  </si>
  <si>
    <t>1122.6</t>
  </si>
  <si>
    <t>tr|A0A1G3YM41|A0A1G3YM41_9SPIO</t>
  </si>
  <si>
    <t>tr|A0A3P5VK69|A0A3P5VK69_9SPIR</t>
  </si>
  <si>
    <t>OS=Ol</t>
  </si>
  <si>
    <t>1120.3</t>
  </si>
  <si>
    <t>tr|U2KMX2|U2KMX2_TRELE</t>
  </si>
  <si>
    <t>1119.0</t>
  </si>
  <si>
    <t>tr|A0A1J0EDF1|A0A1J0EDF1_PRORE</t>
  </si>
  <si>
    <t>1118.1</t>
  </si>
  <si>
    <t>tr|I0X652|I0X652_9SPIO</t>
  </si>
  <si>
    <t>1115.3</t>
  </si>
  <si>
    <t>tr|A0A2K9H2E7|A0A2K9H2E7_BACFG</t>
  </si>
  <si>
    <t>1111.2</t>
  </si>
  <si>
    <t>tr|A0A2A2MPD1|A0A2A2MPD1_9VIBR</t>
  </si>
  <si>
    <t>OS=Vi</t>
  </si>
  <si>
    <t>1108.9</t>
  </si>
  <si>
    <t>tr|A0A385JME5|A0A385JME5_PROMI</t>
  </si>
  <si>
    <t>1107.9</t>
  </si>
  <si>
    <t>tr|S6A8U4|S6A8U4_9SPIO</t>
  </si>
  <si>
    <t>1107.5</t>
  </si>
  <si>
    <t>tr|M2BV65|M2BV65_TREDN</t>
  </si>
  <si>
    <t>tr|A0A0I9S9X6|A0A0I9S9X6_BACFG</t>
  </si>
  <si>
    <t>1083.5</t>
  </si>
  <si>
    <t>tr|R6N1M5|R6N1M5_9CLOT</t>
  </si>
  <si>
    <t>1082.9</t>
  </si>
  <si>
    <t>tr|R6ZP39|R6ZP39_9BACE</t>
  </si>
  <si>
    <t>1073.5</t>
  </si>
  <si>
    <t>tr|A0A1W9VG78|A0A1W9VG78_9SPIO</t>
  </si>
  <si>
    <t>1070.1</t>
  </si>
  <si>
    <t>tr|A0A2N1SGX4|A0A2N1SGX4_9SPIR</t>
  </si>
  <si>
    <t>1020.3</t>
  </si>
  <si>
    <t>5.6e-303</t>
  </si>
  <si>
    <t>tr|R6BUJ1|R6BUJ1_9CLOT</t>
  </si>
  <si>
    <t>1017.6</t>
  </si>
  <si>
    <t>3.6e-302</t>
  </si>
  <si>
    <t>tr|A0A1V6ASA0|A0A1V6ASA0_9BACT</t>
  </si>
  <si>
    <t>999.1</t>
  </si>
  <si>
    <t>1.3e-296</t>
  </si>
  <si>
    <t>tr|A0A2E5V7Q8|A0A2E5V7Q8_9GAMM</t>
  </si>
  <si>
    <t>OS=Ga</t>
  </si>
  <si>
    <t>957.1</t>
  </si>
  <si>
    <t>5.9e-284</t>
  </si>
  <si>
    <t>tr|C7GBE2|C7GBE2_9FIRM</t>
  </si>
  <si>
    <t>Aminotransferase,</t>
  </si>
  <si>
    <t>clas</t>
  </si>
  <si>
    <t>955.5</t>
  </si>
  <si>
    <t>1.9e-283</t>
  </si>
  <si>
    <t>tr|A0A0A6PHZ8|A0A0A6PHZ8_9GAMM</t>
  </si>
  <si>
    <t>943.3</t>
  </si>
  <si>
    <t>8.5e-280</t>
  </si>
  <si>
    <t>tr|A0A2V2GT63|A0A2V2GT63_9FIRM</t>
  </si>
  <si>
    <t>926.0</t>
  </si>
  <si>
    <t>1.4e-274</t>
  </si>
  <si>
    <t>tr|A0A316PWH7|A0A316PWH7_9BACT</t>
  </si>
  <si>
    <t>879.3</t>
  </si>
  <si>
    <t>1.5e-260</t>
  </si>
  <si>
    <t>tr|R7K8T2|R7K8T2_9FIRM</t>
  </si>
  <si>
    <t>OS=Ac</t>
  </si>
  <si>
    <t>874.9</t>
  </si>
  <si>
    <t>3.3e-259</t>
  </si>
  <si>
    <t>tr|A0A1Z2F1J3|A0A1Z2F1J3_LACCA</t>
  </si>
  <si>
    <t>838.5</t>
  </si>
  <si>
    <t>tr|A0A4Q1TQC2|A0A4Q1TQC2_9LACO</t>
  </si>
  <si>
    <t>800.6</t>
  </si>
  <si>
    <t>7.8e-237</t>
  </si>
  <si>
    <t>tr|A0A2N3PJ60|A0A2N3PJ60_9HELI</t>
  </si>
  <si>
    <t>724.3</t>
  </si>
  <si>
    <t>7.3e-214</t>
  </si>
  <si>
    <t>tr|A0A353MUS9|A0A353MUS9_CLOSP</t>
  </si>
  <si>
    <t>NTP_transf_3</t>
  </si>
  <si>
    <t>domain-co</t>
  </si>
  <si>
    <t>677.2</t>
  </si>
  <si>
    <t>1.1e-199</t>
  </si>
  <si>
    <t>tr|A0A1H6IJ96|A0A1H6IJ96_9MYCO</t>
  </si>
  <si>
    <t>OS=My</t>
  </si>
  <si>
    <t>611.7</t>
  </si>
  <si>
    <t>5.6e-180</t>
  </si>
  <si>
    <t>tr|A0A365XUT2|A0A365XUT2_9BACT</t>
  </si>
  <si>
    <t>OS=Ch</t>
  </si>
  <si>
    <t>495.0</t>
  </si>
  <si>
    <t>7.7e-145</t>
  </si>
  <si>
    <t>tr|C6C0G6|C6C0G6_DESAD</t>
  </si>
  <si>
    <t>OS=De</t>
  </si>
  <si>
    <t>477.7</t>
  </si>
  <si>
    <t>1.3e-139</t>
  </si>
  <si>
    <t>tr|K6GPR5|K6GPR5_9DELT</t>
  </si>
  <si>
    <t>457.3</t>
  </si>
  <si>
    <t>1.8e-133</t>
  </si>
  <si>
    <t>tr|E6K7Q2|E6K7Q2_9BACT</t>
  </si>
  <si>
    <t>409.4</t>
  </si>
  <si>
    <t>4.5e-119</t>
  </si>
  <si>
    <t>tr|A0A3B8WVW1|A0A3B8WVW1_9SPIO</t>
  </si>
  <si>
    <t>367.4</t>
  </si>
  <si>
    <t>tr|A0A108TB83|A0A108TB83_9BACE</t>
  </si>
  <si>
    <t>Bifunctional</t>
  </si>
  <si>
    <t>IPC</t>
  </si>
  <si>
    <t>trans</t>
  </si>
  <si>
    <t>355.4</t>
  </si>
  <si>
    <t>8.1e-103</t>
  </si>
  <si>
    <t>tr|F5TAW0|F5TAW0_9FIRM</t>
  </si>
  <si>
    <t>336.1</t>
  </si>
  <si>
    <t>5.2e-97</t>
  </si>
  <si>
    <t>tr|A0A2E9M639|A0A2E9M639_9CHLR</t>
  </si>
  <si>
    <t>305.6</t>
  </si>
  <si>
    <t>8.2e-88</t>
  </si>
  <si>
    <t>tr|A0A3A4T3E6|A0A3A4T3E6_9DELT</t>
  </si>
  <si>
    <t>280.1</t>
  </si>
  <si>
    <t>3.9e-80</t>
  </si>
  <si>
    <t>tr|A0A2S5CV58|A0A2S5CV58_LYSSH</t>
  </si>
  <si>
    <t>OS=Ly</t>
  </si>
  <si>
    <t>270.3</t>
  </si>
  <si>
    <t>3.3e-77</t>
  </si>
  <si>
    <t>tr|A0A242LEB5|A0A242LEB5_9ENTE</t>
  </si>
  <si>
    <t>257.9</t>
  </si>
  <si>
    <t>1.8e-73</t>
  </si>
  <si>
    <t>tr|A0A2E0D2F0|A0A2E0D2F0_9CHLR</t>
  </si>
  <si>
    <t>251.5</t>
  </si>
  <si>
    <t>1.5e-71</t>
  </si>
  <si>
    <t>tr|A0A4R4JI42|A0A4R4JI42_PHOLU</t>
  </si>
  <si>
    <t>245.8</t>
  </si>
  <si>
    <t>8.3e-70</t>
  </si>
  <si>
    <t>tr|A0A2E6I2G2|A0A2E6I2G2_9BACT</t>
  </si>
  <si>
    <t>OS=Ge</t>
  </si>
  <si>
    <t>245.6</t>
  </si>
  <si>
    <t>9.2e-70</t>
  </si>
  <si>
    <t>tr|A0A0A0CM63|A0A0A0CM63_PHOLU</t>
  </si>
  <si>
    <t>245.0</t>
  </si>
  <si>
    <t>1.4e-69</t>
  </si>
  <si>
    <t>tr|A0A1G5R3J9|A0A1G5R3J9_PHOLU</t>
  </si>
  <si>
    <t>244.3</t>
  </si>
  <si>
    <t>2.3e-69</t>
  </si>
  <si>
    <t>tr|J2EII1|J2EII1_PSEFL</t>
  </si>
  <si>
    <t>243.1</t>
  </si>
  <si>
    <t>5.3e-69</t>
  </si>
  <si>
    <t>tr|A0A022PDP6|A0A022PDP6_PHOLU</t>
  </si>
  <si>
    <t>242.3</t>
  </si>
  <si>
    <t>tr|A0A2S8R0X0|A0A2S8R0X0_PHOLU</t>
  </si>
  <si>
    <t>242.1</t>
  </si>
  <si>
    <t>tr|A0A2K4J6P9|A0A2K4J6P9_9PSED</t>
  </si>
  <si>
    <t>240.8</t>
  </si>
  <si>
    <t>2.6e-68</t>
  </si>
  <si>
    <t>tr|A0A2C9YER7|A0A2C9YER7_BACTU</t>
  </si>
  <si>
    <t>240.6</t>
  </si>
  <si>
    <t>tr|U6ZQT7|U6ZQT7_9PSED</t>
  </si>
  <si>
    <t>240.3</t>
  </si>
  <si>
    <t>3.7e-68</t>
  </si>
  <si>
    <t>tr|A0A3G6ZWG8|A0A3G6ZWG8_9PSED</t>
  </si>
  <si>
    <t>240.2</t>
  </si>
  <si>
    <t>tr|A0A243CV43|A0A243CV43_BACTU</t>
  </si>
  <si>
    <t>239.5</t>
  </si>
  <si>
    <t>6.1e-68</t>
  </si>
  <si>
    <t>tr|A0A329WX47|A0A329WX47_9GAMM</t>
  </si>
  <si>
    <t>239.4</t>
  </si>
  <si>
    <t>6.6e-68</t>
  </si>
  <si>
    <t>tr|A0A2B6UEN2|A0A2B6UEN2_9BACI</t>
  </si>
  <si>
    <t>237.1</t>
  </si>
  <si>
    <t>3.4e-67</t>
  </si>
  <si>
    <t>tr|A0A5C4RGE9|A0A5C4RGE9_PHOLU</t>
  </si>
  <si>
    <t>234.7</t>
  </si>
  <si>
    <t>1.7e-66</t>
  </si>
  <si>
    <t>tr|A0A329VEM6|A0A329VEM6_9GAMM</t>
  </si>
  <si>
    <t>231.5</t>
  </si>
  <si>
    <t>1.6e-65</t>
  </si>
  <si>
    <t>tr|A0A2N0DJ28|A0A2N0DJ28_9PSED</t>
  </si>
  <si>
    <t>229.3</t>
  </si>
  <si>
    <t>7.2e-65</t>
  </si>
  <si>
    <t>tr|D5E4H5|D5E4H5_BACMQ</t>
  </si>
  <si>
    <t>226.8</t>
  </si>
  <si>
    <t>4.1e-64</t>
  </si>
  <si>
    <t>tr|A0A2N7RF02|A0A2N7RF02_9PSED</t>
  </si>
  <si>
    <t>225.7</t>
  </si>
  <si>
    <t>9.1e-64</t>
  </si>
  <si>
    <t>tr|A0A2S8QQS5|A0A2S8QQS5_PHOLU</t>
  </si>
  <si>
    <t>225.5</t>
  </si>
  <si>
    <t>tr|A0A423LBR1|A0A423LBR1_PSEFL</t>
  </si>
  <si>
    <t>220.9</t>
  </si>
  <si>
    <t>2.5e-62</t>
  </si>
  <si>
    <t>tr|A0A2N2GJA9|A0A2N2GJA9_9DELT</t>
  </si>
  <si>
    <t>220.5</t>
  </si>
  <si>
    <t>3.4e-62</t>
  </si>
  <si>
    <t>tr|A0A081RVT9|A0A081RVT9_PHOTE</t>
  </si>
  <si>
    <t>219.8</t>
  </si>
  <si>
    <t>5.3e-62</t>
  </si>
  <si>
    <t>tr|A0A497EEK9|A0A497EEK9_9BACT</t>
  </si>
  <si>
    <t>219.4</t>
  </si>
  <si>
    <t>6.9e-62</t>
  </si>
  <si>
    <t>tr|A0A2T0YXT7|A0A2T0YXT7_9PSED</t>
  </si>
  <si>
    <t>217.6</t>
  </si>
  <si>
    <t>2.4e-61</t>
  </si>
  <si>
    <t>tr|A0A1G4UPG2|A0A1G4UPG2_9PSED</t>
  </si>
  <si>
    <t>tr|F9PSN4|F9PSN4_9FIRM</t>
  </si>
  <si>
    <t>Nucleotidyl</t>
  </si>
  <si>
    <t>transferas</t>
  </si>
  <si>
    <t>217.1</t>
  </si>
  <si>
    <t>3.4e-61</t>
  </si>
  <si>
    <t>tr|U7QXA1|U7QXA1_PHOTE</t>
  </si>
  <si>
    <t>215.9</t>
  </si>
  <si>
    <t>8.1e-61</t>
  </si>
  <si>
    <t>tr|A0A4V3F6P3|A0A4V3F6P3_PHOTE</t>
  </si>
  <si>
    <t>212.0</t>
  </si>
  <si>
    <t>1.2e-59</t>
  </si>
  <si>
    <t>tr|A0A523LC34|A0A523LC34_9GAMM</t>
  </si>
  <si>
    <t>209.1</t>
  </si>
  <si>
    <t>tr|E0UNB0|E0UNB0_GLOV7</t>
  </si>
  <si>
    <t>209.0</t>
  </si>
  <si>
    <t>9.9e-59</t>
  </si>
  <si>
    <t>tr|A0A352X258|A0A352X258_9CYAN</t>
  </si>
  <si>
    <t>OS=Cy</t>
  </si>
  <si>
    <t>201.5</t>
  </si>
  <si>
    <t>1.7e-56</t>
  </si>
  <si>
    <t>tr|A0A379I941|A0A379I941_PSEFL</t>
  </si>
  <si>
    <t>199.8</t>
  </si>
  <si>
    <t>5.8e-56</t>
  </si>
  <si>
    <t>tr|A0A2W1ADH7|A0A2W1ADH7_9CHLR</t>
  </si>
  <si>
    <t>199.1</t>
  </si>
  <si>
    <t>tr|A0A2D9WMV5|A0A2D9WMV5_9CHLR</t>
  </si>
  <si>
    <t>196.1</t>
  </si>
  <si>
    <t>7.6e-55</t>
  </si>
  <si>
    <t>tr|A0A2E8D0E0|A0A2E8D0E0_9PLAN</t>
  </si>
  <si>
    <t>Class</t>
  </si>
  <si>
    <t>I</t>
  </si>
  <si>
    <t>and</t>
  </si>
  <si>
    <t>II</t>
  </si>
  <si>
    <t>aminotr</t>
  </si>
  <si>
    <t>195.8</t>
  </si>
  <si>
    <t>8.9e-55</t>
  </si>
  <si>
    <t>tr|A0A2H0DHF1|A0A2H0DHF1_9BACT</t>
  </si>
  <si>
    <t>OS=El</t>
  </si>
  <si>
    <t>180.1</t>
  </si>
  <si>
    <t>4.9e-50</t>
  </si>
  <si>
    <t>tr|A0A3N5ADI8|A0A3N5ADI8_9ACTN</t>
  </si>
  <si>
    <t>OS=St</t>
  </si>
  <si>
    <t>176.0</t>
  </si>
  <si>
    <t>8.4e-49</t>
  </si>
  <si>
    <t>tr|A0A2N0G316|A0A2N0G316_9ACTN</t>
  </si>
  <si>
    <t>tr|A0A0F4J6F2|A0A0F4J6F2_9ACTN</t>
  </si>
  <si>
    <t>168.6</t>
  </si>
  <si>
    <t>1.4e-46</t>
  </si>
  <si>
    <t>tr|A0A1E4EXF8|A0A1E4EXF8_9BACT</t>
  </si>
  <si>
    <t>129.6</t>
  </si>
  <si>
    <t>7.8e-35</t>
  </si>
  <si>
    <t>tr|Q0ZQ41|Q0ZQ41_STRR3</t>
  </si>
  <si>
    <t>111.1</t>
  </si>
  <si>
    <t>1.4e-30</t>
  </si>
  <si>
    <t>tr|A0A1I6X6Y8|A0A1I6X6Y8_9ACTN</t>
  </si>
  <si>
    <t>103.4</t>
  </si>
  <si>
    <t>3.2e-30</t>
  </si>
  <si>
    <t>tr|W9FTR7|W9FTR7_STRFL</t>
  </si>
  <si>
    <t>92.2</t>
  </si>
  <si>
    <t>tr|D6AQL1|D6AQL1_STRFL</t>
  </si>
  <si>
    <t>tr|A0A538LTI8|A0A538LTI8_9ACTN</t>
  </si>
  <si>
    <t>70.3</t>
  </si>
  <si>
    <t>9.8e-29</t>
  </si>
  <si>
    <t>Entry</t>
  </si>
  <si>
    <t>Protein names</t>
  </si>
  <si>
    <t>Length</t>
  </si>
  <si>
    <t>Cross-reference (Pfam)</t>
  </si>
  <si>
    <t>Organism</t>
  </si>
  <si>
    <t>Taxonomic lineage (PHYLUM)</t>
  </si>
  <si>
    <t>Taxonomic lineage (FAMILY)</t>
  </si>
  <si>
    <t>Taxonomic lineage (GENUS)</t>
  </si>
  <si>
    <t>Selected</t>
  </si>
  <si>
    <t>A0A3D4Y0U8</t>
  </si>
  <si>
    <t>PF00155;PF13847;PF12804;</t>
  </si>
  <si>
    <t>Roseburia sp.</t>
  </si>
  <si>
    <t>Firmicutes</t>
  </si>
  <si>
    <t>Lachnospiraceae</t>
  </si>
  <si>
    <t>Roseburia</t>
  </si>
  <si>
    <t>A0A4Q3J0B6</t>
  </si>
  <si>
    <t>Histidinol-phosphate transaminase (EC 2.6.1.9) (Fragment)</t>
  </si>
  <si>
    <t>PF00155;PF12804;</t>
  </si>
  <si>
    <t>Myxococcales bacterium</t>
  </si>
  <si>
    <t>Proteobacteria</t>
  </si>
  <si>
    <t>A0A2E6I2G2</t>
  </si>
  <si>
    <t>Aminotransferase (EC 2.6.1.-)</t>
  </si>
  <si>
    <t>Gemmatimonadetes bacterium</t>
  </si>
  <si>
    <t>Gemmatimonadetes</t>
  </si>
  <si>
    <t>R9JL67</t>
  </si>
  <si>
    <t>Histidinol-phosphate transaminase</t>
  </si>
  <si>
    <t>Lachnospiraceae bacterium A4</t>
  </si>
  <si>
    <t>A0A1H9J351</t>
  </si>
  <si>
    <t>Histidinol-phosphate aminotransferase</t>
  </si>
  <si>
    <t>Treponema bryantii</t>
  </si>
  <si>
    <t>Spirochaetes</t>
  </si>
  <si>
    <t>Spirochaetaceae</t>
  </si>
  <si>
    <t>Treponema</t>
  </si>
  <si>
    <t>A0A2K4ZAR7</t>
  </si>
  <si>
    <t>Histidinol-phosphate aminotransferase (EC 2.6.1.9)</t>
  </si>
  <si>
    <t>Acetatifactor muris</t>
  </si>
  <si>
    <t>Acetatifactor</t>
  </si>
  <si>
    <t>A0A351YYH7</t>
  </si>
  <si>
    <t>Treponema sp.</t>
  </si>
  <si>
    <t>A0A3C1HUS3</t>
  </si>
  <si>
    <t>F2NS75</t>
  </si>
  <si>
    <t>Histidinol-phosphate transaminase (EC 2.6.1.9)</t>
  </si>
  <si>
    <t>Treponema succinifaciens (strain ATCC 33096 / DSM 2489 / 6091)</t>
  </si>
  <si>
    <t>A0A1T4PAT5</t>
  </si>
  <si>
    <t>Treponema berlinense</t>
  </si>
  <si>
    <t>A0A4Q5X0J7</t>
  </si>
  <si>
    <t>Histidinol-phosphate aminotransferase (EC 2.6.1.9) (Imidazole acetol-phosphate transaminase)</t>
  </si>
  <si>
    <t>A0A2W1ADH7</t>
  </si>
  <si>
    <t>Chloroflexi bacterium</t>
  </si>
  <si>
    <t>Chloroflexi</t>
  </si>
  <si>
    <t>A0A4Q2BJ88</t>
  </si>
  <si>
    <t>Aminotransferase class I/II-fold pyridoxal phosphate-dependent enzyme</t>
  </si>
  <si>
    <t>bacterium 1XD8-92</t>
  </si>
  <si>
    <t>A0A521TW44</t>
  </si>
  <si>
    <t>Myxococcaceae bacterium</t>
  </si>
  <si>
    <t>Myxococcaceae</t>
  </si>
  <si>
    <t>A0A1V5XRS2</t>
  </si>
  <si>
    <t>Histidinol-phosphate aminotransferase 2 (EC 2.6.1.9)</t>
  </si>
  <si>
    <t>Deltaproteobacteria bacterium ADurb.Bin207</t>
  </si>
  <si>
    <t>R9L069</t>
  </si>
  <si>
    <t>Lachnospiraceae bacterium MD335</t>
  </si>
  <si>
    <t>R9JKN2</t>
  </si>
  <si>
    <t>Lachnospiraceae bacterium 28-4</t>
  </si>
  <si>
    <t>S6A8U4</t>
  </si>
  <si>
    <t>Treponema pedis str. T A4</t>
  </si>
  <si>
    <t>A0A379I941</t>
  </si>
  <si>
    <t>Pseudomonas fluorescens</t>
  </si>
  <si>
    <t>Pseudomonadaceae</t>
  </si>
  <si>
    <t>Pseudomonas</t>
  </si>
  <si>
    <t>B2UML1</t>
  </si>
  <si>
    <t>Akkermansia muciniphila (strain ATCC BAA-835 / Muc)</t>
  </si>
  <si>
    <t>Verrucomicrobia</t>
  </si>
  <si>
    <t>Akkermansiaceae</t>
  </si>
  <si>
    <t>Akkermansia</t>
  </si>
  <si>
    <t>A0A4Q5IUP3</t>
  </si>
  <si>
    <t>Akkermansia muciniphila</t>
  </si>
  <si>
    <t>A0A2N8IS82</t>
  </si>
  <si>
    <t>A0A523LC34</t>
  </si>
  <si>
    <t>Gammaproteobacteria bacterium</t>
  </si>
  <si>
    <t>Q0ZQ41</t>
  </si>
  <si>
    <t>Streptomyces rubellomurinus (strain ATCC 31215)</t>
  </si>
  <si>
    <t>Actinobacteria</t>
  </si>
  <si>
    <t>Streptomycetaceae</t>
  </si>
  <si>
    <t>Streptomyces</t>
  </si>
  <si>
    <t>A0A3D1NGT7</t>
  </si>
  <si>
    <t>Eubacterium sp.</t>
  </si>
  <si>
    <t>Eubacteriaceae</t>
  </si>
  <si>
    <t>Eubacterium</t>
  </si>
  <si>
    <t>A0A2E9M639</t>
  </si>
  <si>
    <t>Dehalococcoidales bacterium</t>
  </si>
  <si>
    <t>A0A0H5SG93</t>
  </si>
  <si>
    <t>Herbinix hemicellulosilytica</t>
  </si>
  <si>
    <t>Herbinix</t>
  </si>
  <si>
    <t>A0A2D9WMV5</t>
  </si>
  <si>
    <t>A0A2N7RF02</t>
  </si>
  <si>
    <t>Pseudomonas sp. AD21</t>
  </si>
  <si>
    <t>A0A423LBR1</t>
  </si>
  <si>
    <t>A0A2N0DJ28</t>
  </si>
  <si>
    <t>Pseudomonas baetica</t>
  </si>
  <si>
    <t>A0A3G6ZWG8</t>
  </si>
  <si>
    <t>Pseudomonas sp. CMR5c</t>
  </si>
  <si>
    <t>A0A4V3F6P3</t>
  </si>
  <si>
    <t>Photorhabdus temperata</t>
  </si>
  <si>
    <t>Morganellaceae</t>
  </si>
  <si>
    <t>Photorhabdus</t>
  </si>
  <si>
    <t>U7QXA1</t>
  </si>
  <si>
    <t>Photorhabdus temperata J3</t>
  </si>
  <si>
    <t>A0A081RVT9</t>
  </si>
  <si>
    <t>Photorhabdus temperata subsp. temperata Meg1</t>
  </si>
  <si>
    <t>A0A5C4RGE9</t>
  </si>
  <si>
    <t>Photorhabdus luminescens subsp. sonorensis</t>
  </si>
  <si>
    <t>A0A329VEM6</t>
  </si>
  <si>
    <t>Photorhabdus laumondii subsp. clarkei</t>
  </si>
  <si>
    <t>A0A4R4JI42</t>
  </si>
  <si>
    <t>Photorhabdus luminescens subsp. mexicana</t>
  </si>
  <si>
    <t>U6ZQT7</t>
  </si>
  <si>
    <t>Pseudomonas sp. CMAA1215</t>
  </si>
  <si>
    <t>A0A022PDP6</t>
  </si>
  <si>
    <t>Photorhabdus luminescens BA1</t>
  </si>
  <si>
    <t>A0A329WX47</t>
  </si>
  <si>
    <t>Photorhabdus sp. HUG-39</t>
  </si>
  <si>
    <t>A0A2S8QQS5</t>
  </si>
  <si>
    <t>Photorhabdus luminescens (Xenorhabdus luminescens)</t>
  </si>
  <si>
    <t>A0A2K4J6P9</t>
  </si>
  <si>
    <t>Pseudomonas sp. FW507-12TSA</t>
  </si>
  <si>
    <t>A0A2S8R0X0</t>
  </si>
  <si>
    <t>A0A0A0CM63</t>
  </si>
  <si>
    <t>A0A1G5R3J9</t>
  </si>
  <si>
    <t>A0A1V5XDE9</t>
  </si>
  <si>
    <t>Firmicutes bacterium ADurb.Bin193</t>
  </si>
  <si>
    <t>A0A5C5UPZ9</t>
  </si>
  <si>
    <t>Planomicrobium sp. CPCC 101110</t>
  </si>
  <si>
    <t>Planococcaceae</t>
  </si>
  <si>
    <t>Planomicrobium</t>
  </si>
  <si>
    <t>A0A2P8H3G3</t>
  </si>
  <si>
    <t>Planomicrobium soli</t>
  </si>
  <si>
    <t>A0A174TJT0</t>
  </si>
  <si>
    <t>Hungatella hathewayi</t>
  </si>
  <si>
    <t>Clostridiaceae</t>
  </si>
  <si>
    <t>Hungatella</t>
  </si>
  <si>
    <t>A0A174A0R3</t>
  </si>
  <si>
    <t>A0A2T0YXT7</t>
  </si>
  <si>
    <t>Pseudomonas sp. NFACC50-1</t>
  </si>
  <si>
    <t>A0A2V3YAY5</t>
  </si>
  <si>
    <t>Hungatella effluvii</t>
  </si>
  <si>
    <t>A0A416EP90</t>
  </si>
  <si>
    <t>Lachnotalea sp. AF33-28</t>
  </si>
  <si>
    <t>Lachnotalea</t>
  </si>
  <si>
    <t>J2EII1</t>
  </si>
  <si>
    <t>Pseudomonas fluorescens Q2-87</t>
  </si>
  <si>
    <t>A0A374NZ49</t>
  </si>
  <si>
    <t>A0A3E4TXN1</t>
  </si>
  <si>
    <t>A0A3E3DKK7</t>
  </si>
  <si>
    <t>A0A1G4UPG2</t>
  </si>
  <si>
    <t>Pseudomonas sp. NFACC05-1</t>
  </si>
  <si>
    <t>A0A354I8Z0</t>
  </si>
  <si>
    <t>Lachnospiraceae bacterium</t>
  </si>
  <si>
    <t>A0A243CV43</t>
  </si>
  <si>
    <t>Bacillus thuringiensis serovar vazensis</t>
  </si>
  <si>
    <t>Bacillaceae</t>
  </si>
  <si>
    <t>Bacillus</t>
  </si>
  <si>
    <t>A0A2C9YER7</t>
  </si>
  <si>
    <t>Bacillus thuringiensis serovar mexicanensis</t>
  </si>
  <si>
    <t>A0A2B6UEN2</t>
  </si>
  <si>
    <t>Bacillus wiedmannii</t>
  </si>
  <si>
    <t>A0A2N8HJM1</t>
  </si>
  <si>
    <t>U2KMX2</t>
  </si>
  <si>
    <t>Treponema lecithinolyticum ATCC 700332</t>
  </si>
  <si>
    <t>B7AUR0</t>
  </si>
  <si>
    <t>[Bacteroides] pectinophilus ATCC 43243</t>
  </si>
  <si>
    <t>A0A354CJG1</t>
  </si>
  <si>
    <t>Bacteroides sp.</t>
  </si>
  <si>
    <t>Bacteroidetes</t>
  </si>
  <si>
    <t>Bacteroidaceae</t>
  </si>
  <si>
    <t>Bacteroides</t>
  </si>
  <si>
    <t>R7AI18</t>
  </si>
  <si>
    <t>Bacteroides pectinophilus CAG:437</t>
  </si>
  <si>
    <t>A0A538LTI8</t>
  </si>
  <si>
    <t>Actinobacteria bacterium</t>
  </si>
  <si>
    <t>A0A1I5LRL4</t>
  </si>
  <si>
    <t>Prevotella sp. tf2-5</t>
  </si>
  <si>
    <t>Prevotellaceae</t>
  </si>
  <si>
    <t>Prevotella</t>
  </si>
  <si>
    <t>A0A0F4J6F2</t>
  </si>
  <si>
    <t>Streptomyces katrae</t>
  </si>
  <si>
    <t>R6BUJ1</t>
  </si>
  <si>
    <t>Clostridium sp. CAG:510</t>
  </si>
  <si>
    <t>Clostridium</t>
  </si>
  <si>
    <t>M2BV65</t>
  </si>
  <si>
    <t>Treponema denticola SP33</t>
  </si>
  <si>
    <t>A0A397WID1</t>
  </si>
  <si>
    <t>Bacteroides vulgatus</t>
  </si>
  <si>
    <t>A0A1I3IVT9</t>
  </si>
  <si>
    <t>R7DYZ5</t>
  </si>
  <si>
    <t>Akkermansia sp. CAG:344</t>
  </si>
  <si>
    <t>A0A413MVV4</t>
  </si>
  <si>
    <t>A0A2N8INT7</t>
  </si>
  <si>
    <t>A0A411STP2</t>
  </si>
  <si>
    <t>A0A2N8HRJ7</t>
  </si>
  <si>
    <t>A0A410E7F0</t>
  </si>
  <si>
    <t>A0A412QRE1</t>
  </si>
  <si>
    <t>A0A355VIT7</t>
  </si>
  <si>
    <t>Akkermansia sp.</t>
  </si>
  <si>
    <t>A0A078R7X0</t>
  </si>
  <si>
    <t>Bacteroides vulgatus str. 3775 SL(B) 10 (iv)</t>
  </si>
  <si>
    <t>A0A3E4KK60</t>
  </si>
  <si>
    <t>A0A2S5CV58</t>
  </si>
  <si>
    <t>Lysinibacillus sphaericus (Bacillus sphaericus)</t>
  </si>
  <si>
    <t>Lysinibacillus</t>
  </si>
  <si>
    <t>A0A0A0WVA1</t>
  </si>
  <si>
    <t>Treponema sp. OMZ 838</t>
  </si>
  <si>
    <t>A0A134BIA7</t>
  </si>
  <si>
    <t>Varibaculum cambriense</t>
  </si>
  <si>
    <t>Actinomycetaceae</t>
  </si>
  <si>
    <t>Varibaculum</t>
  </si>
  <si>
    <t>A0A3R6MC37</t>
  </si>
  <si>
    <t>Roseburia sp. AF25-15LB</t>
  </si>
  <si>
    <t>A0A396LWS7</t>
  </si>
  <si>
    <t>Roseburia sp. AF25-18LB</t>
  </si>
  <si>
    <t>A0A416M407</t>
  </si>
  <si>
    <t>Roseburia sp. AF25-13LB</t>
  </si>
  <si>
    <t>W9FTR7</t>
  </si>
  <si>
    <t>Streptomyces filamentosus NRRL 11379</t>
  </si>
  <si>
    <t>D6AQL1</t>
  </si>
  <si>
    <t>Streptomyces filamentosus NRRL 15998</t>
  </si>
  <si>
    <t>A0A1I2ULK9</t>
  </si>
  <si>
    <t>Lachnospiraceae bacterium C7</t>
  </si>
  <si>
    <t>A0A4S4H459</t>
  </si>
  <si>
    <t>Muribaculaceae bacterium</t>
  </si>
  <si>
    <t>Muribaculaceae</t>
  </si>
  <si>
    <t>A0A3N5ADI8</t>
  </si>
  <si>
    <t>Streptomyces sp. Ag109_G2-6</t>
  </si>
  <si>
    <t>R9K0V7</t>
  </si>
  <si>
    <t>Lachnospiraceae bacterium M18-1</t>
  </si>
  <si>
    <t>A0A2N0G316</t>
  </si>
  <si>
    <t>Streptomyces sp. Ag109_G2-1</t>
  </si>
  <si>
    <t>A0A143XQT6</t>
  </si>
  <si>
    <t>Alistipes sp. CHKCI003</t>
  </si>
  <si>
    <t>Rikenellaceae</t>
  </si>
  <si>
    <t>Alistipes</t>
  </si>
  <si>
    <t>D3AIC6</t>
  </si>
  <si>
    <t>Hungatella hathewayi DSM 13479</t>
  </si>
  <si>
    <t>R5TNG0</t>
  </si>
  <si>
    <t>Clostridium hathewayi CAG:224</t>
  </si>
  <si>
    <t>A0A413X958</t>
  </si>
  <si>
    <t>C6C0G6</t>
  </si>
  <si>
    <t>Desulfovibrio salexigens (strain ATCC 14822 / DSM 2638 / NCIB 8403 / VKM B-1763)</t>
  </si>
  <si>
    <t>Desulfovibrionaceae</t>
  </si>
  <si>
    <t>Desulfovibrio</t>
  </si>
  <si>
    <t>A0A1U7LAF7</t>
  </si>
  <si>
    <t>Butyricimonas synergistica</t>
  </si>
  <si>
    <t>Odoribacteraceae</t>
  </si>
  <si>
    <t>Butyricimonas</t>
  </si>
  <si>
    <t>I0X652</t>
  </si>
  <si>
    <t>Treponema sp. JC4</t>
  </si>
  <si>
    <t>E0UNB0</t>
  </si>
  <si>
    <t>Aminotransferase class I and II</t>
  </si>
  <si>
    <t>Gloeothece verrucosa (strain PCC 7822) (Cyanothece sp. (strain PCC 7822))</t>
  </si>
  <si>
    <t>Cyanobacteria</t>
  </si>
  <si>
    <t>Aphanothecaceae</t>
  </si>
  <si>
    <t>Gloeothece</t>
  </si>
  <si>
    <t>A0A4S2ERM6</t>
  </si>
  <si>
    <t>Coriobacteriaceae bacterium</t>
  </si>
  <si>
    <t>Coriobacteriaceae</t>
  </si>
  <si>
    <t>R6LWQ7</t>
  </si>
  <si>
    <t>Clostridium sp. CAG:253</t>
  </si>
  <si>
    <t>D1W053</t>
  </si>
  <si>
    <t>Prevotella timonensis CRIS 5C-B1</t>
  </si>
  <si>
    <t>K6GPR5</t>
  </si>
  <si>
    <t>Desulfovibrio magneticus str. Maddingley MBC34</t>
  </si>
  <si>
    <t>A0A3D3FK28</t>
  </si>
  <si>
    <t>A0A2N1SGX4</t>
  </si>
  <si>
    <t>Spirochaetae bacterium HGW-Spirochaetae-3</t>
  </si>
  <si>
    <t>A0A2N6QMX5</t>
  </si>
  <si>
    <t>Prevotella buccalis</t>
  </si>
  <si>
    <t>A0A2K0XF54</t>
  </si>
  <si>
    <t>Prevotella timonensis</t>
  </si>
  <si>
    <t>A0A2N6Q3G1</t>
  </si>
  <si>
    <t>A0A1C7GZR8</t>
  </si>
  <si>
    <t>Bacteroides caecimuris</t>
  </si>
  <si>
    <t>D1W5Y5</t>
  </si>
  <si>
    <t>Prevotella buccalis ATCC 35310</t>
  </si>
  <si>
    <t>U7UKA0</t>
  </si>
  <si>
    <t>Prevotella sp. BV3P1</t>
  </si>
  <si>
    <t>A0A098YSS4</t>
  </si>
  <si>
    <t>Prevotella timonensis S9-PR14</t>
  </si>
  <si>
    <t>A0A4S2CF27</t>
  </si>
  <si>
    <t>Bacteroides caecimuri</t>
  </si>
  <si>
    <t>A0A095ZE95</t>
  </si>
  <si>
    <t>Prevotella buccalis DNF00853</t>
  </si>
  <si>
    <t>A0A1G3YM41</t>
  </si>
  <si>
    <t>Treponema sp. GWC1_61_84</t>
  </si>
  <si>
    <t>D5E4H5</t>
  </si>
  <si>
    <t>Bacillus megaterium (strain ATCC 12872 / QMB1551)</t>
  </si>
  <si>
    <t>R7LFA0</t>
  </si>
  <si>
    <t>Prevotella sp. CAG:891</t>
  </si>
  <si>
    <t>A0A2V2GT63</t>
  </si>
  <si>
    <t>Firmicutes bacterium</t>
  </si>
  <si>
    <t>A0A1H6IJ96</t>
  </si>
  <si>
    <t>Mycolicibacterium rutilum</t>
  </si>
  <si>
    <t>Mycobacteriaceae</t>
  </si>
  <si>
    <t>Mycolicibacterium</t>
  </si>
  <si>
    <t>A0A2E8D0E0</t>
  </si>
  <si>
    <t>Class I and II aminotransferase</t>
  </si>
  <si>
    <t>Planctomycetaceae bacterium</t>
  </si>
  <si>
    <t>Planctomycetes</t>
  </si>
  <si>
    <t>Planctomycetaceae</t>
  </si>
  <si>
    <t>A0A349QRU9</t>
  </si>
  <si>
    <t>C7GBE2</t>
  </si>
  <si>
    <t>Aminotransferase, class I/II (EC 2.6.1.-)</t>
  </si>
  <si>
    <t>Roseburia intestinalis L1-82</t>
  </si>
  <si>
    <t>A0A1G5HPN3</t>
  </si>
  <si>
    <t>Butyrivibrio sp. INlla14</t>
  </si>
  <si>
    <t>Butyrivibrio</t>
  </si>
  <si>
    <t>A0A3B9GN84</t>
  </si>
  <si>
    <t>Prevotellaceae bacterium</t>
  </si>
  <si>
    <t>F9D9D2</t>
  </si>
  <si>
    <t>Prevotella nigrescens ATCC 33563</t>
  </si>
  <si>
    <t>A0A1Z2F1J3</t>
  </si>
  <si>
    <t>Lactobacillus casei</t>
  </si>
  <si>
    <t>Lactobacillaceae</t>
  </si>
  <si>
    <t>Lactobacillus</t>
  </si>
  <si>
    <t>X8J7W8</t>
  </si>
  <si>
    <t>Mogibacterium timidum ATCC 33093</t>
  </si>
  <si>
    <t>Clostridiales Family XIII. Incertae Sedis</t>
  </si>
  <si>
    <t>Mogibacterium</t>
  </si>
  <si>
    <t>A0A137SZ66</t>
  </si>
  <si>
    <t>Prevotella bivia</t>
  </si>
  <si>
    <t>A0A352IDJ2</t>
  </si>
  <si>
    <t>V8CR34</t>
  </si>
  <si>
    <t>Prevotella nigrescens CC14M</t>
  </si>
  <si>
    <t>A0A414G0U8</t>
  </si>
  <si>
    <t>Bacteroides plebeius</t>
  </si>
  <si>
    <t>A0A414REC1</t>
  </si>
  <si>
    <t>R5CLJ0</t>
  </si>
  <si>
    <t>Prevotella sp. CAG:255</t>
  </si>
  <si>
    <t>A0A0M0MXF4</t>
  </si>
  <si>
    <t>Prevotella sp. 109</t>
  </si>
  <si>
    <t>A0A4Q1TQC2</t>
  </si>
  <si>
    <t>Uncharacterized protein</t>
  </si>
  <si>
    <t>Lactobacillus chiayiensis</t>
  </si>
  <si>
    <t>A0A396KMJ0</t>
  </si>
  <si>
    <t>Clostridium sp. AM22-11AC</t>
  </si>
  <si>
    <t>A0A1G9AA69</t>
  </si>
  <si>
    <t>Sarcina sp. DSM 11001</t>
  </si>
  <si>
    <t>Sarcina</t>
  </si>
  <si>
    <t>A0A3R6L082</t>
  </si>
  <si>
    <t>Clostridium sp. AM51-4</t>
  </si>
  <si>
    <t>O68622</t>
  </si>
  <si>
    <t>Prevotella intermedia</t>
  </si>
  <si>
    <t>A0A3L7ZTV4</t>
  </si>
  <si>
    <t>Parabacteroides distasonis</t>
  </si>
  <si>
    <t>Tannerellaceae</t>
  </si>
  <si>
    <t>Parabacteroides</t>
  </si>
  <si>
    <t>A0A3R6RJ73</t>
  </si>
  <si>
    <t>Clostridium sp. TM06-18</t>
  </si>
  <si>
    <t>A0A2G6GVZ6</t>
  </si>
  <si>
    <t>Bacteroidetes bacterium</t>
  </si>
  <si>
    <t>A0A417EX92</t>
  </si>
  <si>
    <t>Clostridium sp. AM32-2</t>
  </si>
  <si>
    <t>L9PV72</t>
  </si>
  <si>
    <t>Prevotella nigrescens F0103</t>
  </si>
  <si>
    <t>A0A1M6I5Z0</t>
  </si>
  <si>
    <t>Fibrobacter sp. UWP2</t>
  </si>
  <si>
    <t>Fibrobacteres</t>
  </si>
  <si>
    <t>Fibrobacteraceae</t>
  </si>
  <si>
    <t>Fibrobacter</t>
  </si>
  <si>
    <t>R5IVP2</t>
  </si>
  <si>
    <t>Clostridium sp. CAG:7</t>
  </si>
  <si>
    <t>R5JDS1</t>
  </si>
  <si>
    <t>Bacteroides sp. CAG:189</t>
  </si>
  <si>
    <t>A0A1M6UN49</t>
  </si>
  <si>
    <t>Prevotella ruminicola (Bacteroides ruminicola)</t>
  </si>
  <si>
    <t>A0A4Q5FV80</t>
  </si>
  <si>
    <t>Bacteroides salyersiae</t>
  </si>
  <si>
    <t>A0A353A2N4</t>
  </si>
  <si>
    <t>A0A143ZV54</t>
  </si>
  <si>
    <t>Eubacteriaceae bacterium CHKCI005</t>
  </si>
  <si>
    <t>A0A1C5U0B0</t>
  </si>
  <si>
    <t>uncultured Coprococcus sp.</t>
  </si>
  <si>
    <t>Coprococcus</t>
  </si>
  <si>
    <t>A0A174VLE7</t>
  </si>
  <si>
    <t>A0A3P5VK69</t>
  </si>
  <si>
    <t>Olavius algarvensis spirochete endosymbiont</t>
  </si>
  <si>
    <t>A0A3R6UPR6</t>
  </si>
  <si>
    <t>Clostridium sp. AM46-21</t>
  </si>
  <si>
    <t>Yes</t>
  </si>
  <si>
    <t>A0A3R6P5B4</t>
  </si>
  <si>
    <t>Clostridium sp. AM54-14XD</t>
  </si>
  <si>
    <t>A0A416I241</t>
  </si>
  <si>
    <t>Clostridium sp. AM54-37XD</t>
  </si>
  <si>
    <t>R5K0K2</t>
  </si>
  <si>
    <t>Clostridium sp. CAG:264</t>
  </si>
  <si>
    <t>A0A417RDT1</t>
  </si>
  <si>
    <t>Clostridium sp. OM05-9</t>
  </si>
  <si>
    <t>A0A373ZGV8</t>
  </si>
  <si>
    <t>Clostridium sp. AF15-31</t>
  </si>
  <si>
    <t>R6RXE0</t>
  </si>
  <si>
    <t>Firmicutes bacterium CAG:424</t>
  </si>
  <si>
    <t>A0A3R6PEL0</t>
  </si>
  <si>
    <t>Clostridium sp. AF17-2</t>
  </si>
  <si>
    <t>A0A373TN09</t>
  </si>
  <si>
    <t>Clostridium sp. AF23-6LB</t>
  </si>
  <si>
    <t>A0A060RB17</t>
  </si>
  <si>
    <t>Mucinivorans hirudinis</t>
  </si>
  <si>
    <t>Mucinivorans</t>
  </si>
  <si>
    <t>A6LC08</t>
  </si>
  <si>
    <t>Parabacteroides distasonis (strain ATCC 8503 / DSM 20701 / CIP 104284 / JCM 5825 / NCTC 11152)</t>
  </si>
  <si>
    <t>D5EVF4</t>
  </si>
  <si>
    <t>Prevotella ruminicola (strain ATCC 19189 / JCM 8958 / 23)</t>
  </si>
  <si>
    <t>D4RYE6</t>
  </si>
  <si>
    <t>Butyrivibrio crossotus DSM 2876</t>
  </si>
  <si>
    <t>A0A069S5M6</t>
  </si>
  <si>
    <t>Parabacteroides distasonis str. 3776 Po2 i</t>
  </si>
  <si>
    <t>A0A0S3KFY1</t>
  </si>
  <si>
    <t>Enterococcus silesiacus</t>
  </si>
  <si>
    <t>Enterococcaceae</t>
  </si>
  <si>
    <t>Enterococcus</t>
  </si>
  <si>
    <t>A0A1Y4IPH7</t>
  </si>
  <si>
    <t>A0A355Z9F0</t>
  </si>
  <si>
    <t>Porphyromonadaceae bacterium</t>
  </si>
  <si>
    <t>Porphyromonadaceae</t>
  </si>
  <si>
    <t>A0A437UVC4</t>
  </si>
  <si>
    <t>Coriobacteriales bacterium OH1046</t>
  </si>
  <si>
    <t>A0A1Q6F838</t>
  </si>
  <si>
    <t>Bacteroidales bacterium 43_36</t>
  </si>
  <si>
    <t>A0A239QLE6</t>
  </si>
  <si>
    <t>Clostridiales bacterium</t>
  </si>
  <si>
    <t>A0A255S6U8</t>
  </si>
  <si>
    <t>Prevotella sp. P3-120</t>
  </si>
  <si>
    <t>A0A223AQV7</t>
  </si>
  <si>
    <t>Mogibacterium pumilum</t>
  </si>
  <si>
    <t>A0A3E4NX03</t>
  </si>
  <si>
    <t>Parabacteroides sp. 20_3</t>
  </si>
  <si>
    <t>A0A134AIQ8</t>
  </si>
  <si>
    <t>Parvimonas sp. KA00067</t>
  </si>
  <si>
    <t>Peptoniphilaceae</t>
  </si>
  <si>
    <t>Parvimonas</t>
  </si>
  <si>
    <t>A0A3C0J4E5</t>
  </si>
  <si>
    <t>Butyrivibrio sp.</t>
  </si>
  <si>
    <t>A0A350RRD6</t>
  </si>
  <si>
    <t>R5LHG2</t>
  </si>
  <si>
    <t>Butyrivibrio crossotus CAG:259</t>
  </si>
  <si>
    <t>A0A3S9VSE2</t>
  </si>
  <si>
    <t>Butyricimonas faecalis</t>
  </si>
  <si>
    <t>A0A1H3AHE2</t>
  </si>
  <si>
    <t>Bacteroides faecis MAJ27</t>
  </si>
  <si>
    <t>A0A3L7ZEP8</t>
  </si>
  <si>
    <t>Parabacteroides sp. CH2-D42-20</t>
  </si>
  <si>
    <t>A0A413IR68</t>
  </si>
  <si>
    <t>Butyricimonas virosa</t>
  </si>
  <si>
    <t>A0A3N2KZQ8</t>
  </si>
  <si>
    <t>Muribaculaceae bacterium Isolate-080 (Janvier)</t>
  </si>
  <si>
    <t>A0A4P7VZ89</t>
  </si>
  <si>
    <t>Muribaculum sp. H5</t>
  </si>
  <si>
    <t>Muribaculum</t>
  </si>
  <si>
    <t>A8SMT7</t>
  </si>
  <si>
    <t>Parvimonas micra ATCC 33270</t>
  </si>
  <si>
    <t>D7ITD2</t>
  </si>
  <si>
    <t>Bacteroides sp. 3_1_19</t>
  </si>
  <si>
    <t>A0A374V947</t>
  </si>
  <si>
    <t>Bacteroides sp. OM08-11</t>
  </si>
  <si>
    <t>A0A496BZE6</t>
  </si>
  <si>
    <t>Parabacteroides sp. AF19-14</t>
  </si>
  <si>
    <t>D0TB19</t>
  </si>
  <si>
    <t>Bacteroides sp. 2_1_33B</t>
  </si>
  <si>
    <t>R2SB42</t>
  </si>
  <si>
    <t>Enterococcus haemoperoxidus ATCC BAA-382</t>
  </si>
  <si>
    <t>A0A0U2XEQ6</t>
  </si>
  <si>
    <t>Enterococcus rotai</t>
  </si>
  <si>
    <t>A0A3N2KVI6</t>
  </si>
  <si>
    <t>Muribaculaceae bacterium Isolate-043 (Harlan)</t>
  </si>
  <si>
    <t>A0A0B4S1B1</t>
  </si>
  <si>
    <t>Parvimonas micra</t>
  </si>
  <si>
    <t>A0A3B7DIM6</t>
  </si>
  <si>
    <t>R9J5T7</t>
  </si>
  <si>
    <t>A0A078S7M9</t>
  </si>
  <si>
    <t>Parabacteroides distasonis str. 3999B T(B) 4</t>
  </si>
  <si>
    <t>A0A1H6M687</t>
  </si>
  <si>
    <t>A0A1M6RBY1</t>
  </si>
  <si>
    <t>A0A3R6APH5</t>
  </si>
  <si>
    <t>A0A255RIQ7</t>
  </si>
  <si>
    <t>Prevotella sp. P5-126</t>
  </si>
  <si>
    <t>A0A496C160</t>
  </si>
  <si>
    <t>Parabacteroides sp. AF27-14</t>
  </si>
  <si>
    <t>A0A5B6PBV0</t>
  </si>
  <si>
    <t>A0A1V6ASA0</t>
  </si>
  <si>
    <t>Candidatus Aminicenantes bacterium ADurb.Bin147</t>
  </si>
  <si>
    <t>Candidatus Aminicenantes</t>
  </si>
  <si>
    <t>A0A173RWA0</t>
  </si>
  <si>
    <t>F3B812</t>
  </si>
  <si>
    <t>Lachnospiraceae bacterium 2_1_46FAA</t>
  </si>
  <si>
    <t>A0A1M6B093</t>
  </si>
  <si>
    <t>Clostridium cavendishii DSM 21758</t>
  </si>
  <si>
    <t>G2T573</t>
  </si>
  <si>
    <t>Roseburia hominis (strain DSM 16839 / NCIMB 14029 / A2-183)</t>
  </si>
  <si>
    <t>G5GCW1</t>
  </si>
  <si>
    <t>Alloprevotella rava F0323</t>
  </si>
  <si>
    <t>Alloprevotella</t>
  </si>
  <si>
    <t>A0A1I0NF79</t>
  </si>
  <si>
    <t>Prevotella sp. khp7</t>
  </si>
  <si>
    <t>A0A316PR91</t>
  </si>
  <si>
    <t>A0A1B1S8Q9</t>
  </si>
  <si>
    <t>Muribaculum intestinale</t>
  </si>
  <si>
    <t>A0A359I860</t>
  </si>
  <si>
    <t>A0A3D5PCE0</t>
  </si>
  <si>
    <t>Ruminococcaceae bacterium</t>
  </si>
  <si>
    <t>Ruminococcaceae</t>
  </si>
  <si>
    <t>R5B144</t>
  </si>
  <si>
    <t>Prevotella sp. CAG:1031</t>
  </si>
  <si>
    <t>A0A3E5EEU1</t>
  </si>
  <si>
    <t>Bacteroides uniformis</t>
  </si>
  <si>
    <t>A0A414BA19</t>
  </si>
  <si>
    <t>A0A3N2NCX5</t>
  </si>
  <si>
    <t>Muribaculaceae bacterium Isolate-114 (HZI)</t>
  </si>
  <si>
    <t>A0A285SHL7</t>
  </si>
  <si>
    <t>Bacteroides sp. AR29</t>
  </si>
  <si>
    <t>A0A1K1VQG3</t>
  </si>
  <si>
    <t>Ruminococcus flavefaciens</t>
  </si>
  <si>
    <t>Ruminococcus</t>
  </si>
  <si>
    <t>A0A3N2K8L2</t>
  </si>
  <si>
    <t>Muribaculaceae bacterium Isolate-036 (Harlan)</t>
  </si>
  <si>
    <t>A0A0F5IYL7</t>
  </si>
  <si>
    <t>Parabacteroides sp. HGS0025</t>
  </si>
  <si>
    <t>A0A1H5TD51</t>
  </si>
  <si>
    <t>A0A395VCL1</t>
  </si>
  <si>
    <t>Roseburia hominis</t>
  </si>
  <si>
    <t>A0A1M6R2G2</t>
  </si>
  <si>
    <t>Fibrobacter sp. UWB12</t>
  </si>
  <si>
    <t>A0A375ALQ3</t>
  </si>
  <si>
    <t>Histidinol-phosphate/aromatic aminotransferase or cobyric acid decarboxylase</t>
  </si>
  <si>
    <t>Sphaerochaeta dissipatitropha</t>
  </si>
  <si>
    <t>Sphaerochaeta</t>
  </si>
  <si>
    <t>A0A1Y4RIK7</t>
  </si>
  <si>
    <t>Lachnoclostridium sp. An14</t>
  </si>
  <si>
    <t>Lachnoclostridium</t>
  </si>
  <si>
    <t>A0A5B5UFZ4</t>
  </si>
  <si>
    <t>Alistipes indistinctus</t>
  </si>
  <si>
    <t>A0A3A1UIF4</t>
  </si>
  <si>
    <t>Paenibacillus nanensis</t>
  </si>
  <si>
    <t>Paenibacillaceae</t>
  </si>
  <si>
    <t>Paenibacillus</t>
  </si>
  <si>
    <t>R7P765</t>
  </si>
  <si>
    <t>Clostridium sp. CAG:609</t>
  </si>
  <si>
    <t>A0A4Q0IMV8</t>
  </si>
  <si>
    <t>Muribaculaceae bacterium Isolate-001 (NCI)</t>
  </si>
  <si>
    <t>A0A521IK26</t>
  </si>
  <si>
    <t>Sphaerochaeta sp.</t>
  </si>
  <si>
    <t>A0A4Q7PMK5</t>
  </si>
  <si>
    <t>Cuneatibacter caecimuris</t>
  </si>
  <si>
    <t>Cuneatibacter</t>
  </si>
  <si>
    <t>A0A2L2WVJ9</t>
  </si>
  <si>
    <t>Prevotella sp. MGM2</t>
  </si>
  <si>
    <t>A0A1C5R865</t>
  </si>
  <si>
    <t>uncultured Clostridium sp.</t>
  </si>
  <si>
    <t>A0A174ZJA4</t>
  </si>
  <si>
    <t>[Eubacterium] eligens</t>
  </si>
  <si>
    <t>A0A174V888</t>
  </si>
  <si>
    <t>A0A380ZMP8</t>
  </si>
  <si>
    <t>A0A379ECA6</t>
  </si>
  <si>
    <t>Prevotella denticola</t>
  </si>
  <si>
    <t>A0A174J1Y8</t>
  </si>
  <si>
    <t>E0S0F7</t>
  </si>
  <si>
    <t>Butyrivibrio proteoclasticus (strain ATCC 51982 / DSM 14932 / B316) (Clostridium proteoclasticum)</t>
  </si>
  <si>
    <t>A0A1B9AWX0</t>
  </si>
  <si>
    <t>Bacillus sp. FJAT-27225</t>
  </si>
  <si>
    <t>A0A3D5XXD8</t>
  </si>
  <si>
    <t>R7BEB0</t>
  </si>
  <si>
    <t>Firmicutes bacterium CAG:882</t>
  </si>
  <si>
    <t>A0A3D4G615</t>
  </si>
  <si>
    <t>Oscillibacter sp.</t>
  </si>
  <si>
    <t>Oscillospiraceae</t>
  </si>
  <si>
    <t>Oscillibacter</t>
  </si>
  <si>
    <t>A0A351MZF3</t>
  </si>
  <si>
    <t>R6HJ64</t>
  </si>
  <si>
    <t>Oscillibacter sp. CAG:241</t>
  </si>
  <si>
    <t>A0A416P0G3</t>
  </si>
  <si>
    <t>Firmicutes bacterium AF22-6AC</t>
  </si>
  <si>
    <t>A0A1Q6RYV0</t>
  </si>
  <si>
    <t>Firmicutes bacterium CAG:65_45_313</t>
  </si>
  <si>
    <t>A0A316T1D4</t>
  </si>
  <si>
    <t>A6LBV9</t>
  </si>
  <si>
    <t>C4Z1H4</t>
  </si>
  <si>
    <t>Eubacterium eligens (strain ATCC 27750 / VPI C15-48)</t>
  </si>
  <si>
    <t>A0A4Q0IPN4</t>
  </si>
  <si>
    <t>Muribaculaceae bacterium Isolate-007 (NCI)</t>
  </si>
  <si>
    <t>A0A3C0MMB7</t>
  </si>
  <si>
    <t>A0A3D1NKZ0</t>
  </si>
  <si>
    <t>A0A351RGI1</t>
  </si>
  <si>
    <t>A0A096C909</t>
  </si>
  <si>
    <t>Prevotella denticola DNF00960</t>
  </si>
  <si>
    <t>A0A374WEF7</t>
  </si>
  <si>
    <t>Bacteroides sp. OM05-12</t>
  </si>
  <si>
    <t>A0A3A5Y2A8</t>
  </si>
  <si>
    <t>Bacteroides sp. AF32-15BH</t>
  </si>
  <si>
    <t>I9U554</t>
  </si>
  <si>
    <t>Bacteroides vulgatus CL09T03C04</t>
  </si>
  <si>
    <t>R6AJ27</t>
  </si>
  <si>
    <t>Eubacterium eligens CAG:72</t>
  </si>
  <si>
    <t>B6VU33</t>
  </si>
  <si>
    <t>Bacteroides dorei DSM 17855</t>
  </si>
  <si>
    <t>A0A3C1ZE68</t>
  </si>
  <si>
    <t>A0A3E4QPM9</t>
  </si>
  <si>
    <t>A0A3A5P786</t>
  </si>
  <si>
    <t>Bacteroides sp. AF39-16AC</t>
  </si>
  <si>
    <t>R6N1M5</t>
  </si>
  <si>
    <t>Clostridium sp. CAG:302</t>
  </si>
  <si>
    <t>C9MSR8</t>
  </si>
  <si>
    <t>Prevotella veroralis F0319</t>
  </si>
  <si>
    <t>A0A0A6PHZ8</t>
  </si>
  <si>
    <t>Candidatus Thiomargarita nelsonii</t>
  </si>
  <si>
    <t>Thiotrichaceae</t>
  </si>
  <si>
    <t>Thiomargarita</t>
  </si>
  <si>
    <t>F0F8F1</t>
  </si>
  <si>
    <t>Prevotella multiformis DSM 16608</t>
  </si>
  <si>
    <t>A0A4Q5ED59</t>
  </si>
  <si>
    <t>A0A374MXR6</t>
  </si>
  <si>
    <t>A0A353SBQ4</t>
  </si>
  <si>
    <t>A0A3E4NWP3</t>
  </si>
  <si>
    <t>A0A069SMA0</t>
  </si>
  <si>
    <t>Bacteroides vulgatus str. 3975 RP4</t>
  </si>
  <si>
    <t>A0A412PIF6</t>
  </si>
  <si>
    <t>Solobacterium moorei</t>
  </si>
  <si>
    <t>Erysipelotrichaceae</t>
  </si>
  <si>
    <t>Solobacterium</t>
  </si>
  <si>
    <t>R7K8T2</t>
  </si>
  <si>
    <t>Acidaminococcus sp. CAG:917</t>
  </si>
  <si>
    <t>Acidaminococcaceae</t>
  </si>
  <si>
    <t>Acidaminococcus</t>
  </si>
  <si>
    <t>A0A2N3PJ60</t>
  </si>
  <si>
    <t>Helicobacter winghamensis</t>
  </si>
  <si>
    <t>Helicobacteraceae</t>
  </si>
  <si>
    <t>Helicobacter</t>
  </si>
  <si>
    <t>A0A413PBA9</t>
  </si>
  <si>
    <t>Eubacterium sp. AM49-13BH</t>
  </si>
  <si>
    <t>A0A496DDZ9</t>
  </si>
  <si>
    <t>Parabacteroides sp. AM44-16</t>
  </si>
  <si>
    <t>A0A4Y9IPB3</t>
  </si>
  <si>
    <t>Dysgonomonas mossii</t>
  </si>
  <si>
    <t>Dysgonamonadaceae</t>
  </si>
  <si>
    <t>Dysgonomonas</t>
  </si>
  <si>
    <t>C6Z1B6</t>
  </si>
  <si>
    <t>Bacteroides sp. 4_3_47FAA</t>
  </si>
  <si>
    <t>A0A4R4HTE0</t>
  </si>
  <si>
    <t>Bacteroides dorei</t>
  </si>
  <si>
    <t>A0A3D2DRX8</t>
  </si>
  <si>
    <t>Butyricimonas sp.</t>
  </si>
  <si>
    <t>A0A0I9SD75</t>
  </si>
  <si>
    <t>Bacteroides fragilis</t>
  </si>
  <si>
    <t>E5UWX0</t>
  </si>
  <si>
    <t>Bacteroides sp. 3_1_40A</t>
  </si>
  <si>
    <t>A0A416W1G4</t>
  </si>
  <si>
    <t>Bacteroides sp. AF16-49</t>
  </si>
  <si>
    <t>A0A415QNY7</t>
  </si>
  <si>
    <t>A0A4S2FQN8</t>
  </si>
  <si>
    <t>A0A1B1SCM2</t>
  </si>
  <si>
    <t>R6Z5D7</t>
  </si>
  <si>
    <t>Bacteroides fragilis CAG:47</t>
  </si>
  <si>
    <t>A0A3A5SZ70</t>
  </si>
  <si>
    <t>Bacteroides sp. AM27-13</t>
  </si>
  <si>
    <t>A0A413JS19</t>
  </si>
  <si>
    <t>A0A395Z8X4</t>
  </si>
  <si>
    <t>Eubacterium sp. AM46-8</t>
  </si>
  <si>
    <t>A0A3A5RQE9</t>
  </si>
  <si>
    <t>Bacteroides sp. AM41-16</t>
  </si>
  <si>
    <t>A0A413Z045</t>
  </si>
  <si>
    <t>A0A415PI52</t>
  </si>
  <si>
    <t>A0A3E5E6M8</t>
  </si>
  <si>
    <t>Prevotella copri</t>
  </si>
  <si>
    <t>A0A2N2D0E4</t>
  </si>
  <si>
    <t>Firmicutes bacterium HGW-Firmicutes-15</t>
  </si>
  <si>
    <t>A0A2N1SJF2</t>
  </si>
  <si>
    <t>Spirochaetae bacterium HGW-Spirochaetae-2</t>
  </si>
  <si>
    <t>A0A3N2K428</t>
  </si>
  <si>
    <t>Muribaculaceae bacterium Isolate-042 (Harlan)</t>
  </si>
  <si>
    <t>A0A3A5QWY1</t>
  </si>
  <si>
    <t>Bacteroides sp. AM44-19</t>
  </si>
  <si>
    <t>A0A2H0DHF1</t>
  </si>
  <si>
    <t>Elusimicrobia bacterium CG22_combo_CG10-13_8_21_14_all_63_91</t>
  </si>
  <si>
    <t>Elusimicrobia</t>
  </si>
  <si>
    <t>A0A316PWH7</t>
  </si>
  <si>
    <t>A0A4V3RSK5</t>
  </si>
  <si>
    <t>Bacteroides sartorii</t>
  </si>
  <si>
    <t>A0A3D0IER4</t>
  </si>
  <si>
    <t>A0A5C6KVF9</t>
  </si>
  <si>
    <t>A0A412X7M9</t>
  </si>
  <si>
    <t>A0A3A5X1H4</t>
  </si>
  <si>
    <t>Bacteroides sp. AF29-11</t>
  </si>
  <si>
    <t>R6U1J0</t>
  </si>
  <si>
    <t>Bacteroides sp. CAG:770</t>
  </si>
  <si>
    <t>A0A347B1Q8</t>
  </si>
  <si>
    <t>A0A2M9V1B5</t>
  </si>
  <si>
    <t>A0A381JLN5</t>
  </si>
  <si>
    <t>[Clostridium] sphenoides</t>
  </si>
  <si>
    <t>A0A1C6L2K1</t>
  </si>
  <si>
    <t>uncultured Bacteroides sp.</t>
  </si>
  <si>
    <t>A7ACE3</t>
  </si>
  <si>
    <t>Parabacteroides merdae ATCC 43184</t>
  </si>
  <si>
    <t>A0A3R6ISP9</t>
  </si>
  <si>
    <t>Parabacteroides merdae</t>
  </si>
  <si>
    <t>A0A1Q6HWQ6</t>
  </si>
  <si>
    <t>Parabacteroides sp. merdae-related_45_40</t>
  </si>
  <si>
    <t>A0A3R6C220</t>
  </si>
  <si>
    <t>E6SVW3</t>
  </si>
  <si>
    <t>Bacteroides helcogenes (strain ATCC 35417 / DSM 20613 / JCM 6297 / P 36-108)</t>
  </si>
  <si>
    <t>D9R551</t>
  </si>
  <si>
    <t>Clostridium saccharolyticum (strain ATCC 35040 / DSM 2544 / NRCC 2533 / WM1)</t>
  </si>
  <si>
    <t>K9EAG9</t>
  </si>
  <si>
    <t>Bacteroides oleiciplenus YIT 12058</t>
  </si>
  <si>
    <t>A0A350VZB9</t>
  </si>
  <si>
    <t>A0A415PWY7</t>
  </si>
  <si>
    <t>Bacteroides stercoris</t>
  </si>
  <si>
    <t>R6K4J9</t>
  </si>
  <si>
    <t>Bacteroides cellulosilyticus CAG:158</t>
  </si>
  <si>
    <t>A0A1Q6G3R9</t>
  </si>
  <si>
    <t>Bacteroides oleiciplenus</t>
  </si>
  <si>
    <t>A0A1I6J0F0</t>
  </si>
  <si>
    <t>Pseudobutyrivibrio sp. NOR37</t>
  </si>
  <si>
    <t>Pseudobutyrivibrio</t>
  </si>
  <si>
    <t>A0A3E2NFL2</t>
  </si>
  <si>
    <t>Clostridium sp. PI-S10-A1B</t>
  </si>
  <si>
    <t>R6X9X2</t>
  </si>
  <si>
    <t>Parabacteroides merdae CAG:48</t>
  </si>
  <si>
    <t>A0A084JNH4</t>
  </si>
  <si>
    <t>[Clostridium] celerecrescens</t>
  </si>
  <si>
    <t>A0A2M8Z1L8</t>
  </si>
  <si>
    <t>[Clostridium] celerecrescens 18A</t>
  </si>
  <si>
    <t>A0A414JTR7</t>
  </si>
  <si>
    <t>A0A1W9VG78</t>
  </si>
  <si>
    <t>Spirochaetaceae bacterium 4572_59</t>
  </si>
  <si>
    <t>A0A4Y9IYT8</t>
  </si>
  <si>
    <t>Barnesiella sp. WM24</t>
  </si>
  <si>
    <t>Barnesiellaceae</t>
  </si>
  <si>
    <t>Barnesiella</t>
  </si>
  <si>
    <t>A0A1I0JR94</t>
  </si>
  <si>
    <t>[Desulfotomaculum] guttoideum</t>
  </si>
  <si>
    <t>A0A1J0EDF1</t>
  </si>
  <si>
    <t>Providencia rettgeri</t>
  </si>
  <si>
    <t>Providencia</t>
  </si>
  <si>
    <t>A0A413E1J1</t>
  </si>
  <si>
    <t>A0A425Y836</t>
  </si>
  <si>
    <t>Ancylomarina sp. M1P</t>
  </si>
  <si>
    <t>Marinifilaceae</t>
  </si>
  <si>
    <t>Ancylomarina</t>
  </si>
  <si>
    <t>A0A4Q5H6C6</t>
  </si>
  <si>
    <t>Bacteroides eggerthii</t>
  </si>
  <si>
    <t>A0A4Q1JIU8</t>
  </si>
  <si>
    <t>Ancylomarina sp. SHSM-M15</t>
  </si>
  <si>
    <t>I9BKM4</t>
  </si>
  <si>
    <t>Bacteroides fragilis CL05T12C13</t>
  </si>
  <si>
    <t>A0A3D6AZ79</t>
  </si>
  <si>
    <t>Bacteroides cellulosilyticus</t>
  </si>
  <si>
    <t>A0A412I6P4</t>
  </si>
  <si>
    <t>A0A412RWK1</t>
  </si>
  <si>
    <t>D4KYV4</t>
  </si>
  <si>
    <t>Roseburia intestinalis XB6B4</t>
  </si>
  <si>
    <t>A0A2S6HXE3</t>
  </si>
  <si>
    <t>Bacteroides xylanolyticus</t>
  </si>
  <si>
    <t>A0A0F5JS22</t>
  </si>
  <si>
    <t>Parabacteroides gordonii MS-1 = DSM 23371</t>
  </si>
  <si>
    <t>A0A015V9L7</t>
  </si>
  <si>
    <t>Bacteroides fragilis str. DS-208</t>
  </si>
  <si>
    <t>R6ZP39</t>
  </si>
  <si>
    <t>R9KBV7</t>
  </si>
  <si>
    <t>A0A016I2C4</t>
  </si>
  <si>
    <t>Bacteroides fragilis str. 1007-1-F #3</t>
  </si>
  <si>
    <t>A0A3E5CY83</t>
  </si>
  <si>
    <t>R6AMQ0</t>
  </si>
  <si>
    <t>Bacteroides stercoris CAG:120</t>
  </si>
  <si>
    <t>R7JGL0</t>
  </si>
  <si>
    <t>Parabacteroides sp. CAG:409</t>
  </si>
  <si>
    <t>A0A1M4WB39</t>
  </si>
  <si>
    <t>Bacteroides luti</t>
  </si>
  <si>
    <t>A0A497TS74</t>
  </si>
  <si>
    <t>bacterium endosymbiont of Escarpia laminata</t>
  </si>
  <si>
    <t>A0A419SYV5</t>
  </si>
  <si>
    <t>[Clostridium] algidixylanolyticum</t>
  </si>
  <si>
    <t>A0A3A5UHE5</t>
  </si>
  <si>
    <t>Bacteroides sp. AM26-2</t>
  </si>
  <si>
    <t>A0A3D1FJ13</t>
  </si>
  <si>
    <t>Lachnoclostridium sp.</t>
  </si>
  <si>
    <t>E2NFE1</t>
  </si>
  <si>
    <t>Bacteroides cellulosilyticus DSM 14838</t>
  </si>
  <si>
    <t>A0A414PRU6</t>
  </si>
  <si>
    <t>A0A3E4ZQU5</t>
  </si>
  <si>
    <t>A0A017NI40</t>
  </si>
  <si>
    <t>Bacteroides fragilis str. S23L17</t>
  </si>
  <si>
    <t>A0A316MTE5</t>
  </si>
  <si>
    <t>Bacteroidales bacterium</t>
  </si>
  <si>
    <t>A0A0P0M0X2</t>
  </si>
  <si>
    <t>A0A174ERZ5</t>
  </si>
  <si>
    <t>A0A2M9VCV6</t>
  </si>
  <si>
    <t>A0A380YU08</t>
  </si>
  <si>
    <t>A0A2M9UV77</t>
  </si>
  <si>
    <t>A0A174MQQ9</t>
  </si>
  <si>
    <t>A0A380ZM23</t>
  </si>
  <si>
    <t>A0A397WNV9</t>
  </si>
  <si>
    <t>G2SZN9</t>
  </si>
  <si>
    <t>A0A095X6G7</t>
  </si>
  <si>
    <t>Arcanobacterium sp. S3PF19</t>
  </si>
  <si>
    <t>Arcanobacterium</t>
  </si>
  <si>
    <t>A6KYR7</t>
  </si>
  <si>
    <t>Bacteroides vulgatus (strain ATCC 8482 / DSM 1447 / JCM 5826 / NBRC 14291 / NCTC 11154)</t>
  </si>
  <si>
    <t>Q5L7T1</t>
  </si>
  <si>
    <t>Bacteroides fragilis (strain ATCC 25285 / DSM 2151 / JCM 11019 / NCTC 9343)</t>
  </si>
  <si>
    <t>E1WQS3</t>
  </si>
  <si>
    <t>Bacteroides fragilis (strain 638R)</t>
  </si>
  <si>
    <t>Q64N02</t>
  </si>
  <si>
    <t>Bacteroides fragilis (strain YCH46)</t>
  </si>
  <si>
    <t>I9U975</t>
  </si>
  <si>
    <t>A0A239R8M5</t>
  </si>
  <si>
    <t>A0A015Y3I1</t>
  </si>
  <si>
    <t>Bacteroides fragilis str. S36L11</t>
  </si>
  <si>
    <t>A0A015RV54</t>
  </si>
  <si>
    <t>Bacteroides fragilis str. 3986 N(B)19</t>
  </si>
  <si>
    <t>I9VC64</t>
  </si>
  <si>
    <t>A0A069SP98</t>
  </si>
  <si>
    <t>F1T3W2</t>
  </si>
  <si>
    <t>Atopobium vaginae DSM 15829</t>
  </si>
  <si>
    <t>Atopobiaceae</t>
  </si>
  <si>
    <t>Atopobium</t>
  </si>
  <si>
    <t>A0A4S2FMM2</t>
  </si>
  <si>
    <t>R5RHX5</t>
  </si>
  <si>
    <t>Bacteroides fragilis CAG:558</t>
  </si>
  <si>
    <t>A0A135PAF3</t>
  </si>
  <si>
    <t>Atopobium vaginae</t>
  </si>
  <si>
    <t>A0A1I6X570</t>
  </si>
  <si>
    <t>Lachnospiraceae bacterium XBD2001</t>
  </si>
  <si>
    <t>C6Z0C6</t>
  </si>
  <si>
    <t>E4W1I3</t>
  </si>
  <si>
    <t>Bacteroides fragilis 3_1_12</t>
  </si>
  <si>
    <t>A0A5C6KYT8</t>
  </si>
  <si>
    <t>A0A5C6K943</t>
  </si>
  <si>
    <t>A0A415NIJ2</t>
  </si>
  <si>
    <t>A0A4Q0U1B3</t>
  </si>
  <si>
    <t>Bacteroides sp. PHL 2737</t>
  </si>
  <si>
    <t>A0A396BWP5</t>
  </si>
  <si>
    <t>E5UPE7</t>
  </si>
  <si>
    <t>A0A015TPE8</t>
  </si>
  <si>
    <t>Bacteroides fragilis str. 3988T(B)14</t>
  </si>
  <si>
    <t>D4VAS3</t>
  </si>
  <si>
    <t>Bacteroides vulgatus PC510</t>
  </si>
  <si>
    <t>A0A015W7Q8</t>
  </si>
  <si>
    <t>A0A016HTL7</t>
  </si>
  <si>
    <t>A0A4P8LA55</t>
  </si>
  <si>
    <t>A0A3E5I888</t>
  </si>
  <si>
    <t>A0A5C6JJ32</t>
  </si>
  <si>
    <t>A0A5C6H5K7</t>
  </si>
  <si>
    <t>A0A412YEQ7</t>
  </si>
  <si>
    <t>A0A4P8LLW7</t>
  </si>
  <si>
    <t>F7LVC8</t>
  </si>
  <si>
    <t>A0A5C6L9X8</t>
  </si>
  <si>
    <t>A0A3A5T2K3</t>
  </si>
  <si>
    <t>A0A412AG41</t>
  </si>
  <si>
    <t>A0A0E2T5V9</t>
  </si>
  <si>
    <t>Bacteroides fragilis str. 3783N1-6</t>
  </si>
  <si>
    <t>K1FYF0</t>
  </si>
  <si>
    <t>Bacteroides fragilis HMW 615</t>
  </si>
  <si>
    <t>A0A3A5XEF2</t>
  </si>
  <si>
    <t>A0A553G9S0</t>
  </si>
  <si>
    <t>Carboxylicivirga sp. M1479</t>
  </si>
  <si>
    <t>Marinilabiliaceae</t>
  </si>
  <si>
    <t>Carboxylicivirga</t>
  </si>
  <si>
    <t>R9IDQ5</t>
  </si>
  <si>
    <t>A0A0E2AW17</t>
  </si>
  <si>
    <t>Bacteroides fragilis CL07T12C05</t>
  </si>
  <si>
    <t>A0A015U0Y6</t>
  </si>
  <si>
    <t>Bacteroides fragilis str. 3998T(B)3</t>
  </si>
  <si>
    <t>A0A133XX58</t>
  </si>
  <si>
    <t>Atopobium deltae</t>
  </si>
  <si>
    <t>A0A015ZDW4</t>
  </si>
  <si>
    <t>Bacteroides fragilis str. 2-F-2 #4</t>
  </si>
  <si>
    <t>A0A396F389</t>
  </si>
  <si>
    <t>A0A1Q6IVL0</t>
  </si>
  <si>
    <t>A0A3E5FJM7</t>
  </si>
  <si>
    <t>A0A3E5CGP9</t>
  </si>
  <si>
    <t>A0A017N1L0</t>
  </si>
  <si>
    <t>A0A078QWY2</t>
  </si>
  <si>
    <t>A0A0K2JQ83</t>
  </si>
  <si>
    <t>Francisella persica ATCC VR-331</t>
  </si>
  <si>
    <t>Francisellaceae</t>
  </si>
  <si>
    <t>Francisella</t>
  </si>
  <si>
    <t>A0A016BQY9</t>
  </si>
  <si>
    <t>Bacteroides fragilis str. 3976T8</t>
  </si>
  <si>
    <t>R9HC35</t>
  </si>
  <si>
    <t>Bacteroides vulgatus dnLKV7</t>
  </si>
  <si>
    <t>A0A3R8JPC1</t>
  </si>
  <si>
    <t>Schaedlerella arabinosiphila</t>
  </si>
  <si>
    <t>Schaedlerella</t>
  </si>
  <si>
    <t>A0A1H7UZ36</t>
  </si>
  <si>
    <t>Pseudosphingobacterium domesticum</t>
  </si>
  <si>
    <t>Sphingobacteriaceae</t>
  </si>
  <si>
    <t>Pseudosphingobacterium</t>
  </si>
  <si>
    <t>A0A497TU93</t>
  </si>
  <si>
    <t>A0A3R6KZU8</t>
  </si>
  <si>
    <t>Roseburia intestinalis</t>
  </si>
  <si>
    <t>A0A2E5V7Q8</t>
  </si>
  <si>
    <t>A0A1E4EXF8</t>
  </si>
  <si>
    <t>bacterium SCN 62-11</t>
  </si>
  <si>
    <t>A0A353PUK0</t>
  </si>
  <si>
    <t>R5P161</t>
  </si>
  <si>
    <t>Odoribacter sp. CAG:788</t>
  </si>
  <si>
    <t>Odoribacter</t>
  </si>
  <si>
    <t>A0A356DHH2</t>
  </si>
  <si>
    <t>Culturomica sp.</t>
  </si>
  <si>
    <t>Culturomica</t>
  </si>
  <si>
    <t>A0A0J8VAF3</t>
  </si>
  <si>
    <t>Photobacterium swingsii</t>
  </si>
  <si>
    <t>Vibrionaceae</t>
  </si>
  <si>
    <t>Photobacterium</t>
  </si>
  <si>
    <t>A0A077MY86</t>
  </si>
  <si>
    <t>Xenorhabdus bovienii str. feltiae Florida</t>
  </si>
  <si>
    <t>Xenorhabdus</t>
  </si>
  <si>
    <t>A0A0B6XGL4</t>
  </si>
  <si>
    <t>Xenorhabdus bovienii</t>
  </si>
  <si>
    <t>A0A2D0JLU4</t>
  </si>
  <si>
    <t>Xenorhabdus miraniensis</t>
  </si>
  <si>
    <t>D4IX07</t>
  </si>
  <si>
    <t>Butyrivibrio fibrisolvens 16/4</t>
  </si>
  <si>
    <t>A0A2A2MPD1</t>
  </si>
  <si>
    <t>Vibrio coralliilyticus</t>
  </si>
  <si>
    <t>Vibrio</t>
  </si>
  <si>
    <t>A0A385JME5</t>
  </si>
  <si>
    <t>Proteus mirabilis</t>
  </si>
  <si>
    <t>Proteus</t>
  </si>
  <si>
    <t>A0A3A4T3E6</t>
  </si>
  <si>
    <t>Desulfobacteraceae bacterium</t>
  </si>
  <si>
    <t>Desulfobacteraceae</t>
  </si>
  <si>
    <t>A0A2K9H2E7</t>
  </si>
  <si>
    <t>A0A2N2GJA9</t>
  </si>
  <si>
    <t>Deltaproteobacteria bacterium HGW-Deltaproteobacteria-6</t>
  </si>
  <si>
    <t>F2KZS4</t>
  </si>
  <si>
    <t>Prevotella denticola (strain F0289)</t>
  </si>
  <si>
    <t>A0A352X258</t>
  </si>
  <si>
    <t>Cyanobacteria bacterium UBA11367</t>
  </si>
  <si>
    <t>A0A497EEK9</t>
  </si>
  <si>
    <t>Acidobacteria bacterium</t>
  </si>
  <si>
    <t>Acidobacteria</t>
  </si>
  <si>
    <t>A0A365XUT2</t>
  </si>
  <si>
    <t>Chitinophaga flava</t>
  </si>
  <si>
    <t>Chitinophagaceae</t>
  </si>
  <si>
    <t>Chitinophaga</t>
  </si>
  <si>
    <t>A0A2E0D2F0</t>
  </si>
  <si>
    <t>F7LP99</t>
  </si>
  <si>
    <t>A0A0I9S9X6</t>
  </si>
  <si>
    <t>A0A1I6X6Y8</t>
  </si>
  <si>
    <t>Geodermatophilus amargosae</t>
  </si>
  <si>
    <t>Geodermatophilaceae</t>
  </si>
  <si>
    <t>Geodermatophilus</t>
  </si>
  <si>
    <t>D3HV95</t>
  </si>
  <si>
    <t>Prevotella buccae D17</t>
  </si>
  <si>
    <t>A0A355DHH4</t>
  </si>
  <si>
    <t>Aminotransferase (EC 2.6.1.-) (Fragment)</t>
  </si>
  <si>
    <t>Acidimicrobiaceae bacterium</t>
  </si>
  <si>
    <t>Acidimicrobiaceae</t>
  </si>
  <si>
    <t>A0A5C7WK14</t>
  </si>
  <si>
    <t>Mycobacterium sp.</t>
  </si>
  <si>
    <t>Mycobacterium</t>
  </si>
  <si>
    <t>is in total table?</t>
  </si>
  <si>
    <t>TN</t>
  </si>
  <si>
    <t>TP</t>
  </si>
  <si>
    <t>FN</t>
  </si>
  <si>
    <t>FP</t>
  </si>
  <si>
    <t>1 - Specifity</t>
  </si>
  <si>
    <t>Sensitivity</t>
  </si>
  <si>
    <t>Precision</t>
  </si>
  <si>
    <t>F1 Score</t>
  </si>
  <si>
    <t>tr</t>
  </si>
  <si>
    <t>A0A3S9VSE2_9BACT</t>
  </si>
  <si>
    <t>A0A415QNY7_9BACT</t>
  </si>
  <si>
    <t>G5GCW1_9BACT</t>
  </si>
  <si>
    <t>max</t>
  </si>
  <si>
    <t>A0A3D2DRX8_9BACT</t>
  </si>
  <si>
    <t>A0A412X7M9_9BACT</t>
  </si>
  <si>
    <t>A0A1U7LAF7_9BACT</t>
  </si>
  <si>
    <t>A0A413IR68_9BACT</t>
  </si>
  <si>
    <t>A0A3C1ZE68_9PORP</t>
  </si>
  <si>
    <t>A0A316T1D4_9FIRM</t>
  </si>
  <si>
    <t>A0A3D4G615_9FIRM</t>
  </si>
  <si>
    <t>R7LFA0_9BACT</t>
  </si>
  <si>
    <t>R6HJ64_9FIRM</t>
  </si>
  <si>
    <t>A0A355Z9F0_9PORP</t>
  </si>
  <si>
    <t>A0A4P7VZ89_9BACT</t>
  </si>
  <si>
    <t>A0A3N2KZQ8_9BACT</t>
  </si>
  <si>
    <t>A0A1B1SCM2_9BACT</t>
  </si>
  <si>
    <t>A0A4Q0IPN4_9BACT</t>
  </si>
  <si>
    <t>F3B812_9FIRM</t>
  </si>
  <si>
    <t>A0A3E4NWP3_9BACT</t>
  </si>
  <si>
    <t>A0A496DDZ9_9BACT</t>
  </si>
  <si>
    <t>A0A174V888_9BACT</t>
  </si>
  <si>
    <t>A6LBV9_PARD8</t>
  </si>
  <si>
    <t>A0A3N2K428_9BACT</t>
  </si>
  <si>
    <t>A0A4S2FQN8_9BACT</t>
  </si>
  <si>
    <t>A0A096C909_9BACT</t>
  </si>
  <si>
    <t>A0A414BA19_BACUN</t>
  </si>
  <si>
    <t>A0A285SHL7_9BACE</t>
  </si>
  <si>
    <t>A0A374V947_9BACE</t>
  </si>
  <si>
    <t>C9MSR8_9BACT</t>
  </si>
  <si>
    <t>A7ACE3_9BACT</t>
  </si>
  <si>
    <t>A0A3R6ISP9_9BACT</t>
  </si>
  <si>
    <t>A0A3E5EEU1_BACUN</t>
  </si>
  <si>
    <t>F0F8F1_9BACT</t>
  </si>
  <si>
    <t>A0A379ECA6_9BACT</t>
  </si>
  <si>
    <t>A0A5B5UFZ4_9BACT</t>
  </si>
  <si>
    <t>A0A0I9SD75_BACFG</t>
  </si>
  <si>
    <t>A0A3R6C220_9BACT</t>
  </si>
  <si>
    <t>A0A1Q6HWQ6_9BACT</t>
  </si>
  <si>
    <t>R6X9X2_9BACT</t>
  </si>
  <si>
    <t>A0A3E4ZQU5_9BACT</t>
  </si>
  <si>
    <t>A0A3R8JPC1_9FIRM</t>
  </si>
  <si>
    <t>A0A351MZF3_9FIRM</t>
  </si>
  <si>
    <t>A0A3A5Y2A8_9BACE</t>
  </si>
  <si>
    <t>B6VU33_9BACE</t>
  </si>
  <si>
    <t>C6Z1B6_9BACE</t>
  </si>
  <si>
    <t>E5UWX0_9BACE</t>
  </si>
  <si>
    <t>A0A3A5SZ70_9BACE</t>
  </si>
  <si>
    <t>A0A5C6KVF9_9BACE</t>
  </si>
  <si>
    <t>A0A174J1Y8_BACVU</t>
  </si>
  <si>
    <t>A0A069SP98_BACVU</t>
  </si>
  <si>
    <t>E5UPE7_9BACE</t>
  </si>
  <si>
    <t>A0A174ERZ5_BACVU</t>
  </si>
  <si>
    <t>R9HC35_BACVU</t>
  </si>
  <si>
    <t>A0A174MQQ9_BACVU</t>
  </si>
  <si>
    <t>A0A396F389_BACVU</t>
  </si>
  <si>
    <t>A0A415PI52_9FIRM</t>
  </si>
  <si>
    <t>A0A412AG41_BACVU</t>
  </si>
  <si>
    <t>C6Z0C6_9BACE</t>
  </si>
  <si>
    <t>A0A5C6K943_9BACE</t>
  </si>
  <si>
    <t>A0A3A5T2K3_9BACE</t>
  </si>
  <si>
    <t>A0A3A5XEF2_9BACE</t>
  </si>
  <si>
    <t>A0A0P0M0X2_BACVU</t>
  </si>
  <si>
    <t>A0A5C6KYT8_9BACE</t>
  </si>
  <si>
    <t>D4VAS3_BACVU</t>
  </si>
  <si>
    <t>A0A3E5FJM7_BACVU</t>
  </si>
  <si>
    <t>A0A078QWY2_BACVU</t>
  </si>
  <si>
    <t>A0A347B1Q8_9BACT</t>
  </si>
  <si>
    <t>I9U975_BACVU</t>
  </si>
  <si>
    <t>A6KYR7_BACV8</t>
  </si>
  <si>
    <t>A0A1Q6IVL0_BACVU</t>
  </si>
  <si>
    <t>E6SVW3_BACT6</t>
  </si>
  <si>
    <t>A0A4S2FMM2_9BACE</t>
  </si>
  <si>
    <t>A0A351RGI1_9FIRM</t>
  </si>
  <si>
    <t>A0A413Z045_9FIRM</t>
  </si>
  <si>
    <t>A0A3C0MMB7_9FIRM</t>
  </si>
  <si>
    <t>R6AJ27_9FIRM</t>
  </si>
  <si>
    <t>A0A174ZJA4_9FIRM</t>
  </si>
  <si>
    <t>R6Z5D7_9BACE</t>
  </si>
  <si>
    <t>A0A415NIJ2_BACVU</t>
  </si>
  <si>
    <t>A0A1I0NF79_9BACT</t>
  </si>
  <si>
    <t>E0S0F7_BUTPB</t>
  </si>
  <si>
    <t>R9IDQ5_9BACE</t>
  </si>
  <si>
    <t>A0A395Z8X4_9FIRM</t>
  </si>
  <si>
    <t>A0A1H5TD51_PRERU</t>
  </si>
  <si>
    <t>A0A380ZM23_BACVU</t>
  </si>
  <si>
    <t>A0A397WNV9_BACVU</t>
  </si>
  <si>
    <t>A0A1B1S8Q9_9BACT</t>
  </si>
  <si>
    <t>A0A017NI40_BACFG</t>
  </si>
  <si>
    <t>R5JDS1_9BACE</t>
  </si>
  <si>
    <t>A0A4Q5FV80_9BACE</t>
  </si>
  <si>
    <t>A0A413PBA9_9FIRM</t>
  </si>
  <si>
    <t>A0A2M9V1B5_BACFG</t>
  </si>
  <si>
    <t>A0A2L2WVJ9_9BACT</t>
  </si>
  <si>
    <t>C4Z1H4_EUBE2</t>
  </si>
  <si>
    <t>A0A3D1NKZ0_9FIRM</t>
  </si>
  <si>
    <t>R5CLJ0_9BACT</t>
  </si>
  <si>
    <t>A0A374WEF7_9BACE</t>
  </si>
  <si>
    <t>A0A416W1G4_9BACE</t>
  </si>
  <si>
    <t>A0A0M0MXF4_9BACT</t>
  </si>
  <si>
    <t>A0A015V9L7_BACFG</t>
  </si>
  <si>
    <t>A0A016I2C4_BACFG</t>
  </si>
  <si>
    <t>A0A3E5CY83_BACFG</t>
  </si>
  <si>
    <t>A0A0F5JS22_9BACT</t>
  </si>
  <si>
    <t>I9U554_BACVU</t>
  </si>
  <si>
    <t>A0A069SMA0_BACVU</t>
  </si>
  <si>
    <t>A0A4R4HTE0_9BACE</t>
  </si>
  <si>
    <t>A0A380ZMP8_BACVU</t>
  </si>
  <si>
    <t>D5EVF4_PRER2</t>
  </si>
  <si>
    <t>A0A1H6M687_PRERU</t>
  </si>
  <si>
    <t>K9EAG9_9BACE</t>
  </si>
  <si>
    <t>A0A143XQT6_9BACT</t>
  </si>
  <si>
    <t>A0A239QLE6_9FIRM</t>
  </si>
  <si>
    <t>A0A255RIQ7_9BACT</t>
  </si>
  <si>
    <t>A0A1M4WB39_9BACE</t>
  </si>
  <si>
    <t>A0A412RWK1_9BACE</t>
  </si>
  <si>
    <t>A0A239R8M5_9FIRM</t>
  </si>
  <si>
    <t>E2NFE1_9BACE</t>
  </si>
  <si>
    <t>A0A3D6AZ79_9BACE</t>
  </si>
  <si>
    <t>A0A1G9AA69_9CLOT</t>
  </si>
  <si>
    <t>R6K4J9_9BACE</t>
  </si>
  <si>
    <t>A0A255S6U8_9BACT</t>
  </si>
  <si>
    <t>A0A0F5IYL7_9BACT</t>
  </si>
  <si>
    <t>A0A1K1VQG3_RUMFL</t>
  </si>
  <si>
    <t>A0A1I6J0F0_9FIRM</t>
  </si>
  <si>
    <t>A0A3D0IER4_9FIRM</t>
  </si>
  <si>
    <t>U7UKA0_9BACT</t>
  </si>
  <si>
    <t>A6LC08_PARD8</t>
  </si>
  <si>
    <t>D7ITD2_9BACE</t>
  </si>
  <si>
    <t>A0A078S7M9_9BACT</t>
  </si>
  <si>
    <t>A0A3R6APH5_9BACT</t>
  </si>
  <si>
    <t>D1W053_9BACT</t>
  </si>
  <si>
    <t>A0A2K0XF54_9BACT</t>
  </si>
  <si>
    <t>A0A414JTR7_BACUN</t>
  </si>
  <si>
    <t>A0A3A5UHE5_9BACE</t>
  </si>
  <si>
    <t>G2T573_ROSHA</t>
  </si>
  <si>
    <t>A0A1C6L2K1_9BACE</t>
  </si>
  <si>
    <t>A0A174VLE7_9BACT</t>
  </si>
  <si>
    <t>D0TB19_9BACE</t>
  </si>
  <si>
    <t>A0A069S5M6_9BACT</t>
  </si>
  <si>
    <t>A0A395VCL1_9FIRM</t>
  </si>
  <si>
    <t>A0A1Y4IPH7_9BACT</t>
  </si>
  <si>
    <t>A0A1Q6F838_9BACT</t>
  </si>
  <si>
    <t>A0A3L7ZEP8_9BACT</t>
  </si>
  <si>
    <t>A0A1Q6G3R9_9BACE</t>
  </si>
  <si>
    <t>F2KZS4_PREDF</t>
  </si>
  <si>
    <t>A0A095ZE95_9BACT</t>
  </si>
  <si>
    <t>A0A2N6Q3G1_9BACT</t>
  </si>
  <si>
    <t>A0A3E4NX03_9BACT</t>
  </si>
  <si>
    <t>A0A412I6P4_9BACE</t>
  </si>
  <si>
    <t>R7JGL0_9BACT</t>
  </si>
  <si>
    <t>A0A2N6QMX5_9BACT</t>
  </si>
  <si>
    <t>A0A133XX58_9ACTN</t>
  </si>
  <si>
    <t>A0A1C5R865_9CLOT</t>
  </si>
  <si>
    <t>A0A1M6RBY1_PRERU</t>
  </si>
  <si>
    <t>A0A098YSS4_9BACT</t>
  </si>
  <si>
    <t>D1W5Y5_9BACT</t>
  </si>
  <si>
    <t>A0A416P0G3_9FIRM</t>
  </si>
  <si>
    <t>A0A414G0U8_9BACE</t>
  </si>
  <si>
    <t>A0A3D5XXD8_9FIRM</t>
  </si>
  <si>
    <t>A0A1Q6RYV0_9FIRM</t>
  </si>
  <si>
    <t>A0A496BZE6_9BACT</t>
  </si>
  <si>
    <t>A0A496C160_9BACT</t>
  </si>
  <si>
    <t>R6RXE0_9FIRM</t>
  </si>
  <si>
    <t>A0A414REC1_9BACE</t>
  </si>
  <si>
    <t>A0A316PR91_9FIRM</t>
  </si>
  <si>
    <t>A0A1G5HPN3_9FIRM</t>
  </si>
  <si>
    <t>A0A353SBQ4_9SPIO</t>
  </si>
  <si>
    <t>A0A374MXR6_BACUN</t>
  </si>
  <si>
    <t>A0A3A5RQE9_9BACE</t>
  </si>
  <si>
    <t>A0A3A5QWY1_9BACE</t>
  </si>
  <si>
    <t>A0A414PRU6_BACSE</t>
  </si>
  <si>
    <t>R6AMQ0_9BACE</t>
  </si>
  <si>
    <t>R7DYZ5_9BACT</t>
  </si>
  <si>
    <t>A0A2N8HRJ7_9BACT</t>
  </si>
  <si>
    <t>A0A1M6UN49_PRERU</t>
  </si>
  <si>
    <t>A0A415PWY7_BACSE</t>
  </si>
  <si>
    <t>A0A352IDJ2_9BACT</t>
  </si>
  <si>
    <t>A0A353A2N4_9BACT</t>
  </si>
  <si>
    <t>A0A4Q5H6C6_9BACE</t>
  </si>
  <si>
    <t>R6U1J0_9BACE</t>
  </si>
  <si>
    <t>A0A413E1J1_BACSE</t>
  </si>
  <si>
    <t>A0A1M6R2G2_9BACT</t>
  </si>
  <si>
    <t>A0A5B6PBV0_9BACT</t>
  </si>
  <si>
    <t>R9K0V7_9FIRM</t>
  </si>
  <si>
    <t>A0A375ALQ3_9SPIO</t>
  </si>
  <si>
    <t>A0A2N8HJM1_9BACT</t>
  </si>
  <si>
    <t>A0A410E7F0_9BACT</t>
  </si>
  <si>
    <t>I9BKM4_BACFG</t>
  </si>
  <si>
    <t>A0A143ZV54_9FIRM</t>
  </si>
  <si>
    <t>A0A3B9GN84_9BACT</t>
  </si>
  <si>
    <t>A0A1B9AWX0_9BACI</t>
  </si>
  <si>
    <t>A0A2N8INT7_9BACT</t>
  </si>
  <si>
    <t>A0A1I5LRL4_9BACT</t>
  </si>
  <si>
    <t>F9D9D2_9BACT</t>
  </si>
  <si>
    <t>A0A356DHH2_9BACT</t>
  </si>
  <si>
    <t>F1T3W2_9ACTN</t>
  </si>
  <si>
    <t>A0A413JS19_BACFG</t>
  </si>
  <si>
    <t>A0A411STP2_9BACT</t>
  </si>
  <si>
    <t>L9PV72_9BACT</t>
  </si>
  <si>
    <t>R5P161_9BACT</t>
  </si>
  <si>
    <t>A0A3E5E6M8_9BACT</t>
  </si>
  <si>
    <t>A0A4Q5IUP3_9BACT</t>
  </si>
  <si>
    <t>A0A355VIT7_9BACT</t>
  </si>
  <si>
    <t>A0A416EP90_9FIRM</t>
  </si>
  <si>
    <t>B2UML1_AKKM8</t>
  </si>
  <si>
    <t>A0A2N8IS82_9BACT</t>
  </si>
  <si>
    <t>V8CR34_9BACT</t>
  </si>
  <si>
    <t>O68622_PREIN</t>
  </si>
  <si>
    <t>A0A4V3RSK5_9BACE</t>
  </si>
  <si>
    <t>A0A413MVV4_BACVU</t>
  </si>
  <si>
    <t>A0A078R7X0_BACVU</t>
  </si>
  <si>
    <t>A0A3E4KK60_BACVU</t>
  </si>
  <si>
    <t>A0A1C7GZR8_9BACE</t>
  </si>
  <si>
    <t>A0A4S2CF27_9BACE</t>
  </si>
  <si>
    <t>A0A1H3AHE2_9BACE</t>
  </si>
  <si>
    <t>A0A412QRE1_BACVU</t>
  </si>
  <si>
    <t>A0A397WID1_BACVU</t>
  </si>
  <si>
    <t>A0A1I6X570_9FIRM</t>
  </si>
  <si>
    <t>A0A135PAF3_9ACTN</t>
  </si>
  <si>
    <t>R9KBV7_9FIRM</t>
  </si>
  <si>
    <t>A0A3E4QPM9_BACUN</t>
  </si>
  <si>
    <t>A0A3A5X1H4_9BACE</t>
  </si>
  <si>
    <t>A0A3A5P786_9BACE</t>
  </si>
  <si>
    <t>A0A4Y9IPB3_9BACT</t>
  </si>
  <si>
    <t>A0A316MTE5_9BACT</t>
  </si>
  <si>
    <t>A0A5C5UPZ9_9BACL</t>
  </si>
  <si>
    <t>A0A354CJG1_9BACE</t>
  </si>
  <si>
    <t>B7AUR0_9FIRM</t>
  </si>
  <si>
    <t>A0A3N2KVI6_9BACT</t>
  </si>
  <si>
    <t>R7AI18_9BACE</t>
  </si>
  <si>
    <t>A0A4Q5ED59_BACUN</t>
  </si>
  <si>
    <t>A0A1M6I5Z0_9BACT</t>
  </si>
  <si>
    <t>A0A173RWA0_9BACT</t>
  </si>
  <si>
    <t>A0A1Y4RIK7_9FIRM</t>
  </si>
  <si>
    <t>A0A2P8H3G3_9BACL</t>
  </si>
  <si>
    <t>A0A134BIA7_9ACTO</t>
  </si>
  <si>
    <t>R5B144_9BACT</t>
  </si>
  <si>
    <t>A0A3A1UIF4_9BACL</t>
  </si>
  <si>
    <t>A0A4Y9IYT8_9BACT</t>
  </si>
  <si>
    <t>A0A354I8Z0_9FIRM</t>
  </si>
  <si>
    <t>A8SMT7_9FIRM</t>
  </si>
  <si>
    <t>A0A134AIQ8_9FIRM</t>
  </si>
  <si>
    <t>A0A1M6B093_9CLOT</t>
  </si>
  <si>
    <t>A0A0B4S1B1_9FIRM</t>
  </si>
  <si>
    <t>A0A3B7DIM6_9FIRM</t>
  </si>
  <si>
    <t>A0A2S6HXE3_9BACE</t>
  </si>
  <si>
    <t>A0A3L7ZTV4_9BACT</t>
  </si>
  <si>
    <t>A0A060RB17_9BACT</t>
  </si>
  <si>
    <t>A0A3R6RJ73_9CLOT</t>
  </si>
  <si>
    <t>A0A396KMJ0_9CLOT</t>
  </si>
  <si>
    <t>A0A3R6L082_9CLOT</t>
  </si>
  <si>
    <t>A0A3E2NFL2_9CLOT</t>
  </si>
  <si>
    <t>A0A1H7UZ36_9SPHI</t>
  </si>
  <si>
    <t>A0A417EX92_9CLOT</t>
  </si>
  <si>
    <t>R5IVP2_9CLOT</t>
  </si>
  <si>
    <t>A0A4S2ERM6_9ACTN</t>
  </si>
  <si>
    <t>A0A0S3KFY1_9ENTE</t>
  </si>
  <si>
    <t>A0A095X6G7_9ACTO</t>
  </si>
  <si>
    <t>A0A3D1FJ13_9FIRM</t>
  </si>
  <si>
    <t>A0A137SZ66_9BACT</t>
  </si>
  <si>
    <t>D9R551_CLOSW</t>
  </si>
  <si>
    <t>A0A084JNH4_9FIRM</t>
  </si>
  <si>
    <t>R2SB42_9ENTE</t>
  </si>
  <si>
    <t>A0A2M8Z1L8_9FIRM</t>
  </si>
  <si>
    <t>A0A1I0JR94_9FIRM</t>
  </si>
  <si>
    <t>D4IX07_BUTFI</t>
  </si>
  <si>
    <t>A0A3R6UPR6_9CLOT</t>
  </si>
  <si>
    <t>R5K0K2_9CLOT</t>
  </si>
  <si>
    <t>A0A373TN09_9CLOT</t>
  </si>
  <si>
    <t>A0A1C5U0B0_9FIRM</t>
  </si>
  <si>
    <t>A0A381JLN5_9FIRM</t>
  </si>
  <si>
    <t>A0A437UVC4_9ACTN</t>
  </si>
  <si>
    <t>A0A3R6P5B4_9CLOT</t>
  </si>
  <si>
    <t>A0A416I241_9CLOT</t>
  </si>
  <si>
    <t>A0A417RDT1_9CLOT</t>
  </si>
  <si>
    <t>A0A419SYV5_9FIRM</t>
  </si>
  <si>
    <t>A0A4Q7PMK5_9FIRM</t>
  </si>
  <si>
    <t>A0A373ZGV8_9CLOT</t>
  </si>
  <si>
    <t>A0A3R6PEL0_9CLOT</t>
  </si>
  <si>
    <t>A0A2N2D0E4_9FIRM</t>
  </si>
  <si>
    <t>A0A2N1SJF2_9SPIR</t>
  </si>
  <si>
    <t>A0A0U2XEQ6_9ENTE</t>
  </si>
  <si>
    <t>A0A174TJT0_9CLOT</t>
  </si>
  <si>
    <t>A0A413X958_9CLOT</t>
  </si>
  <si>
    <t>R9J5T7_9FIRM</t>
  </si>
  <si>
    <t>X8J7W8_9FIRM</t>
  </si>
  <si>
    <t>D3AIC6_9CLOT</t>
  </si>
  <si>
    <t>F7LP99_BACFG</t>
  </si>
  <si>
    <t>R5TNG0_9CLOT</t>
  </si>
  <si>
    <t>A0A3E3DKK7_9CLOT</t>
  </si>
  <si>
    <t>A0A3E4TXN1_9CLOT</t>
  </si>
  <si>
    <t>A0A374NZ49_9CLOT</t>
  </si>
  <si>
    <t>A0A2V3YAY5_9CLOT</t>
  </si>
  <si>
    <t>A0A174A0R3_9CLOT</t>
  </si>
  <si>
    <t>G2SZN9_ROSHA</t>
  </si>
  <si>
    <t>A0A412PIF6_9FIRM</t>
  </si>
  <si>
    <t>D3HV95_9BACT</t>
  </si>
  <si>
    <t>R6LWQ7_9CLOT</t>
  </si>
  <si>
    <t>A0A1V5XDE9_9FIRM</t>
  </si>
  <si>
    <t>A0A3R6KZU8_9FIRM</t>
  </si>
  <si>
    <t>D4RYE6_9FIRM</t>
  </si>
  <si>
    <t>A0A3C0J4E5_9FIRM</t>
  </si>
  <si>
    <t>A0A359I860_9PORP</t>
  </si>
  <si>
    <t>A0A3N2NCX5_9BACT</t>
  </si>
  <si>
    <t>A0A3N2K8L2_9BACT</t>
  </si>
  <si>
    <t>A0A4Q0IMV8_9BACT</t>
  </si>
  <si>
    <t>A0A350RRD6_9FIRM</t>
  </si>
  <si>
    <t>R5LHG2_9FIRM</t>
  </si>
  <si>
    <t>A0A0H5SG93_HERHM</t>
  </si>
  <si>
    <t>D4KYV4_9FIRM</t>
  </si>
  <si>
    <t>A0A349QRU9_9FIRM</t>
  </si>
  <si>
    <t>A0A4S4H459_9BACT</t>
  </si>
  <si>
    <t>A0A2G6GVZ6_9BACT</t>
  </si>
  <si>
    <t>A0A3D5PCE0_9FIRM</t>
  </si>
  <si>
    <t>A0A521IK26_9SPIO</t>
  </si>
  <si>
    <t>A0A3R6MC37_9FIRM</t>
  </si>
  <si>
    <t>A0A396LWS7_9FIRM</t>
  </si>
  <si>
    <t>A0A416M407_9FIRM</t>
  </si>
  <si>
    <t>A0A1I2ULK9_9FIRM</t>
  </si>
  <si>
    <t>A0A4Q1JIU8_9BACT</t>
  </si>
  <si>
    <t>A0A425Y836_9BACT</t>
  </si>
  <si>
    <t>A0A497TS74_9BACT</t>
  </si>
  <si>
    <t>A0A497TU93_9BACT</t>
  </si>
  <si>
    <t>R7P765_9CLOT</t>
  </si>
  <si>
    <t>A0A350VZB9_9FIRM</t>
  </si>
  <si>
    <t>A0A223AQV7_9FIRM</t>
  </si>
  <si>
    <t>R7BEB0_9FIRM</t>
  </si>
  <si>
    <t>A0A353PUK0_9SPIO</t>
  </si>
  <si>
    <t>A0A1I3IVT9_9SPIO</t>
  </si>
  <si>
    <t>A0A015ZDW4_BACFG</t>
  </si>
  <si>
    <t>I9VC64_BACFG</t>
  </si>
  <si>
    <t>A0A015RV54_BACFG</t>
  </si>
  <si>
    <t>A0A0J8VAF3_9GAMM</t>
  </si>
  <si>
    <t>A0A5C6H5K7_BACFG</t>
  </si>
  <si>
    <t>A0A016BQY9_BACFG</t>
  </si>
  <si>
    <t>A0A2M9VCV6_BACFG</t>
  </si>
  <si>
    <t>A0A0E2T5V9_BACFG</t>
  </si>
  <si>
    <t>A0A2D0JLU4_9GAMM</t>
  </si>
  <si>
    <t>A0A5C6JJ32_BACFG</t>
  </si>
  <si>
    <t>A0A015TPE8_BACFG</t>
  </si>
  <si>
    <t>A0A077MY86_XENBV</t>
  </si>
  <si>
    <t>A0A0B6XGL4_XENBV</t>
  </si>
  <si>
    <t>K1FYF0_BACFG</t>
  </si>
  <si>
    <t>A0A553G9S0_9BACT</t>
  </si>
  <si>
    <t>A0A3D4Y0U8_9FIRM</t>
  </si>
  <si>
    <t>A0A016HTL7_BACFG</t>
  </si>
  <si>
    <t>A0A3E5I888_BACFG</t>
  </si>
  <si>
    <t>A0A4P8LA55_BACFG</t>
  </si>
  <si>
    <t>A0A0E2AW17_BACFG</t>
  </si>
  <si>
    <t>A0A396BWP5_BACFG</t>
  </si>
  <si>
    <t>Q64N02_BACFR</t>
  </si>
  <si>
    <t>A0A5C6L9X8_BACFG</t>
  </si>
  <si>
    <t>A0A015U0Y6_BACFG</t>
  </si>
  <si>
    <t>A0A015Y3I1_BACFG</t>
  </si>
  <si>
    <t>A0A017N1L0_BACFG</t>
  </si>
  <si>
    <t>A0A015W7Q8_BACFG</t>
  </si>
  <si>
    <t>Q5L7T1_BACFN</t>
  </si>
  <si>
    <t>A0A380YU08_BACFG</t>
  </si>
  <si>
    <t>F7LVC8_BACFG</t>
  </si>
  <si>
    <t>R5RHX5_9BACE</t>
  </si>
  <si>
    <t>A0A4Q0U1B3_9BACE</t>
  </si>
  <si>
    <t>A0A3E5CGP9_BACFG</t>
  </si>
  <si>
    <t>A0A0A0WVA1_9SPIO</t>
  </si>
  <si>
    <t>E4W1I3_BACFG</t>
  </si>
  <si>
    <t>A0A4P8LLW7_BACFG</t>
  </si>
  <si>
    <t>A0A2M9UV77_BACFG</t>
  </si>
  <si>
    <t>A0A0K2JQ83_9GAMM</t>
  </si>
  <si>
    <t>A0A412YEQ7_BACFG</t>
  </si>
  <si>
    <t>E1WQS3_BACF6</t>
  </si>
  <si>
    <t>A0A3D3FK28_9SPIO</t>
  </si>
  <si>
    <t>A0A1G3YM41_9SPIO</t>
  </si>
  <si>
    <t>A0A3P5VK69_9SPIR</t>
  </si>
  <si>
    <t>U2KMX2_TRELE</t>
  </si>
  <si>
    <t>A0A1J0EDF1_PRORE</t>
  </si>
  <si>
    <t>I0X652_9SPIO</t>
  </si>
  <si>
    <t>A0A2K9H2E7_BACFG</t>
  </si>
  <si>
    <t>A0A2A2MPD1_9VIBR</t>
  </si>
  <si>
    <t>A0A385JME5_PROMI</t>
  </si>
  <si>
    <t>S6A8U4_9SPIO</t>
  </si>
  <si>
    <t>M2BV65_TREDN</t>
  </si>
  <si>
    <t>A0A0I9S9X6_BACFG</t>
  </si>
  <si>
    <t>R6N1M5_9CLOT</t>
  </si>
  <si>
    <t>R6ZP39_9BACE</t>
  </si>
  <si>
    <t>A0A1W9VG78_9SPIO</t>
  </si>
  <si>
    <t>A0A2N1SGX4_9SPIR</t>
  </si>
  <si>
    <t>R6BUJ1_9CLOT</t>
  </si>
  <si>
    <t>A0A1V6ASA0_9BACT</t>
  </si>
  <si>
    <t>A0A2E5V7Q8_9GAMM</t>
  </si>
  <si>
    <t>C7GBE2_9FIRM</t>
  </si>
  <si>
    <t>A0A0A6PHZ8_9GAMM</t>
  </si>
  <si>
    <t>A0A2V2GT63_9FIRM</t>
  </si>
  <si>
    <t>A0A316PWH7_9BACT</t>
  </si>
  <si>
    <t>R7K8T2_9FIRM</t>
  </si>
  <si>
    <t>A0A1Z2F1J3_LACCA</t>
  </si>
  <si>
    <t>A0A4Q1TQC2_9LACO</t>
  </si>
  <si>
    <t>A0A2N3PJ60_9HELI</t>
  </si>
  <si>
    <t>A0A353MUS9</t>
  </si>
  <si>
    <t>A0A353MUS9_CLOSP</t>
  </si>
  <si>
    <t>A0A1H6IJ96_9MYCO</t>
  </si>
  <si>
    <t>A0A365XUT2_9BACT</t>
  </si>
  <si>
    <t>C6C0G6_DESAD</t>
  </si>
  <si>
    <t>K6GPR5_9DELT</t>
  </si>
  <si>
    <t>E6K7Q2</t>
  </si>
  <si>
    <t>E6K7Q2_9BACT</t>
  </si>
  <si>
    <t>A0A3B8WVW1</t>
  </si>
  <si>
    <t>A0A3B8WVW1_9SPIO</t>
  </si>
  <si>
    <t>A0A108TB83</t>
  </si>
  <si>
    <t>A0A108TB83_9BACE</t>
  </si>
  <si>
    <t>F5TAW0</t>
  </si>
  <si>
    <t>F5TAW0_9FIRM</t>
  </si>
  <si>
    <t>A0A2E9M639_9CHLR</t>
  </si>
  <si>
    <t>A0A3A4T3E6_9DELT</t>
  </si>
  <si>
    <t>A0A2S5CV58_LYSSH</t>
  </si>
  <si>
    <t>A0A242LEB5</t>
  </si>
  <si>
    <t>A0A242LEB5_9ENTE</t>
  </si>
  <si>
    <t>A0A2E0D2F0_9CHLR</t>
  </si>
  <si>
    <t>A0A4R4JI42_PHOLU</t>
  </si>
  <si>
    <t>A0A2E6I2G2_9BACT</t>
  </si>
  <si>
    <t>A0A0A0CM63_PHOLU</t>
  </si>
  <si>
    <t>A0A1G5R3J9_PHOLU</t>
  </si>
  <si>
    <t>J2EII1_PSEFL</t>
  </si>
  <si>
    <t>A0A022PDP6_PHOLU</t>
  </si>
  <si>
    <t>A0A2S8R0X0_PHOLU</t>
  </si>
  <si>
    <t>A0A2K4J6P9_9PSED</t>
  </si>
  <si>
    <t>A0A2C9YER7_BACTU</t>
  </si>
  <si>
    <t>U6ZQT7_9PSED</t>
  </si>
  <si>
    <t>A0A3G6ZWG8_9PSED</t>
  </si>
  <si>
    <t>A0A243CV43_BACTU</t>
  </si>
  <si>
    <t>A0A329WX47_9GAMM</t>
  </si>
  <si>
    <t>A0A2B6UEN2_9BACI</t>
  </si>
  <si>
    <t>A0A5C4RGE9_PHOLU</t>
  </si>
  <si>
    <t>A0A329VEM6_9GAMM</t>
  </si>
  <si>
    <t>A0A2N0DJ28_9PSED</t>
  </si>
  <si>
    <t>D5E4H5_BACMQ</t>
  </si>
  <si>
    <t>A0A2N7RF02_9PSED</t>
  </si>
  <si>
    <t>A0A2S8QQS5_PHOLU</t>
  </si>
  <si>
    <t>A0A423LBR1_PSEFL</t>
  </si>
  <si>
    <t>A0A2N2GJA9_9DELT</t>
  </si>
  <si>
    <t>A0A081RVT9_PHOTE</t>
  </si>
  <si>
    <t>A0A497EEK9_9BACT</t>
  </si>
  <si>
    <t>A0A2T0YXT7_9PSED</t>
  </si>
  <si>
    <t>A0A1G4UPG2_9PSED</t>
  </si>
  <si>
    <t>F9PSN4</t>
  </si>
  <si>
    <t>F9PSN4_9FIRM</t>
  </si>
  <si>
    <t>U7QXA1_PHOTE</t>
  </si>
  <si>
    <t>A0A4V3F6P3_PHOTE</t>
  </si>
  <si>
    <t>A0A523LC34_9GAMM</t>
  </si>
  <si>
    <t>E0UNB0_GLOV7</t>
  </si>
  <si>
    <t>A0A352X258_9CYAN</t>
  </si>
  <si>
    <t>A0A379I941_PSEFL</t>
  </si>
  <si>
    <t>A0A2W1ADH7_9CHLR</t>
  </si>
  <si>
    <t>A0A2D9WMV5_9CHLR</t>
  </si>
  <si>
    <t>A0A2E8D0E0_9PLAN</t>
  </si>
  <si>
    <t>A0A2H0DHF1_9BACT</t>
  </si>
  <si>
    <t>A0A3N5ADI8_9ACTN</t>
  </si>
  <si>
    <t>A0A2N0G316_9ACTN</t>
  </si>
  <si>
    <t>A0A0F4J6F2_9ACTN</t>
  </si>
  <si>
    <t>A0A1E4EXF8_9BACT</t>
  </si>
  <si>
    <t>Q0ZQ41_STRR3</t>
  </si>
  <si>
    <t>A0A1I6X6Y8_9ACTN</t>
  </si>
  <si>
    <t>W9FTR7_STRFL</t>
  </si>
  <si>
    <t>D6AQL1_STRFL</t>
  </si>
  <si>
    <t>A0A538LTI8_9ACTN</t>
  </si>
  <si>
    <t>Uniprot</t>
  </si>
  <si>
    <t>Positive</t>
  </si>
  <si>
    <t>Negative</t>
  </si>
  <si>
    <t>HMM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</si>
</sst>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5"/>
        <bgColor indexed="64"/>
      </patternFill>
    </fill>
  </fills>
  <borders count="5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/>
      <diagonal/>
    </border>
    <border>
      <left style="thin">
        <color indexed="12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12"/>
      </right>
      <top style="thin">
        <color indexed="9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2"/>
      </top>
      <bottom style="thin">
        <color indexed="12"/>
      </bottom>
      <diagonal/>
    </border>
    <border>
      <left style="thin">
        <color indexed="9"/>
      </left>
      <right style="medium">
        <color indexed="12"/>
      </right>
      <top/>
      <bottom style="thin">
        <color indexed="9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medium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medium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0"/>
      </bottom>
      <diagonal/>
    </border>
    <border>
      <left style="thin">
        <color indexed="9"/>
      </left>
      <right style="medium">
        <color indexed="20"/>
      </right>
      <top style="thin">
        <color indexed="9"/>
      </top>
      <bottom style="thin">
        <color indexed="9"/>
      </bottom>
      <diagonal/>
    </border>
    <border>
      <left style="medium">
        <color indexed="20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20"/>
      </top>
      <bottom style="thin">
        <color indexed="9"/>
      </bottom>
      <diagonal/>
    </border>
    <border>
      <left style="thin">
        <color indexed="20"/>
      </left>
      <right style="thin">
        <color indexed="9"/>
      </right>
      <top style="thin">
        <color indexed="20"/>
      </top>
      <bottom style="thin">
        <color indexed="20"/>
      </bottom>
      <diagonal/>
    </border>
    <border>
      <left style="thin">
        <color indexed="9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20"/>
      </left>
      <right style="thin">
        <color indexed="9"/>
      </right>
      <top style="thin">
        <color indexed="9"/>
      </top>
      <bottom style="thin">
        <color indexed="20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9"/>
      </bottom>
      <diagonal/>
    </border>
    <border>
      <left style="thin">
        <color indexed="20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medium">
        <color indexed="20"/>
      </right>
      <top style="thin">
        <color indexed="20"/>
      </top>
      <bottom style="thin">
        <color indexed="9"/>
      </bottom>
      <diagonal/>
    </border>
    <border>
      <left style="medium">
        <color indexed="20"/>
      </left>
      <right style="thin">
        <color indexed="20"/>
      </right>
      <top style="thin">
        <color indexed="9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medium">
        <color indexed="20"/>
      </left>
      <right style="thin">
        <color indexed="9"/>
      </right>
      <top style="thin">
        <color indexed="9"/>
      </top>
      <bottom style="medium">
        <color indexed="20"/>
      </bottom>
      <diagonal/>
    </border>
    <border>
      <left style="thin">
        <color indexed="9"/>
      </left>
      <right style="medium">
        <color indexed="20"/>
      </right>
      <top style="thin">
        <color indexed="9"/>
      </top>
      <bottom style="medium">
        <color indexed="20"/>
      </bottom>
      <diagonal/>
    </border>
    <border>
      <left style="thin">
        <color indexed="9"/>
      </left>
      <right style="thin">
        <color indexed="9"/>
      </right>
      <top style="medium">
        <color indexed="20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11" fontId="0" fillId="0" borderId="1" xfId="0" applyNumberFormat="1" applyFont="1" applyBorder="1" applyAlignment="1"/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/>
    <xf numFmtId="0" fontId="0" fillId="3" borderId="4" xfId="0" applyNumberFormat="1" applyFont="1" applyFill="1" applyBorder="1" applyAlignment="1"/>
    <xf numFmtId="0" fontId="0" fillId="0" borderId="5" xfId="0" applyFont="1" applyBorder="1" applyAlignment="1"/>
    <xf numFmtId="0" fontId="0" fillId="3" borderId="1" xfId="0" applyNumberFormat="1" applyFont="1" applyFill="1" applyBorder="1" applyAlignment="1"/>
    <xf numFmtId="0" fontId="0" fillId="0" borderId="0" xfId="0" applyNumberFormat="1" applyFont="1" applyAlignment="1"/>
    <xf numFmtId="49" fontId="0" fillId="0" borderId="6" xfId="0" applyNumberFormat="1" applyFont="1" applyBorder="1" applyAlignment="1"/>
    <xf numFmtId="49" fontId="0" fillId="0" borderId="7" xfId="0" applyNumberFormat="1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49" fontId="1" fillId="0" borderId="10" xfId="0" applyNumberFormat="1" applyFont="1" applyBorder="1" applyAlignment="1"/>
    <xf numFmtId="49" fontId="1" fillId="0" borderId="11" xfId="0" applyNumberFormat="1" applyFont="1" applyBorder="1" applyAlignment="1"/>
    <xf numFmtId="49" fontId="1" fillId="0" borderId="12" xfId="0" applyNumberFormat="1" applyFont="1" applyBorder="1" applyAlignment="1"/>
    <xf numFmtId="49" fontId="1" fillId="4" borderId="13" xfId="0" applyNumberFormat="1" applyFont="1" applyFill="1" applyBorder="1" applyAlignment="1"/>
    <xf numFmtId="49" fontId="1" fillId="4" borderId="14" xfId="0" applyNumberFormat="1" applyFont="1" applyFill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2" xfId="0" applyFont="1" applyBorder="1" applyAlignment="1"/>
    <xf numFmtId="49" fontId="0" fillId="0" borderId="17" xfId="0" applyNumberFormat="1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4" borderId="20" xfId="0" applyFont="1" applyFill="1" applyBorder="1" applyAlignment="1"/>
    <xf numFmtId="0" fontId="0" fillId="4" borderId="21" xfId="0" applyFont="1" applyFill="1" applyBorder="1" applyAlignment="1"/>
    <xf numFmtId="0" fontId="0" fillId="0" borderId="4" xfId="0" applyFont="1" applyBorder="1" applyAlignment="1"/>
    <xf numFmtId="0" fontId="0" fillId="0" borderId="22" xfId="0" applyNumberFormat="1" applyFont="1" applyBorder="1" applyAlignment="1"/>
    <xf numFmtId="49" fontId="0" fillId="0" borderId="23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25" xfId="0" applyNumberFormat="1" applyFont="1" applyBorder="1" applyAlignment="1"/>
    <xf numFmtId="164" fontId="0" fillId="0" borderId="26" xfId="0" applyNumberFormat="1" applyFont="1" applyBorder="1" applyAlignment="1"/>
    <xf numFmtId="0" fontId="0" fillId="0" borderId="24" xfId="0" applyFont="1" applyBorder="1" applyAlignment="1"/>
    <xf numFmtId="164" fontId="0" fillId="0" borderId="24" xfId="0" applyNumberFormat="1" applyFont="1" applyBorder="1" applyAlignment="1"/>
    <xf numFmtId="164" fontId="0" fillId="0" borderId="22" xfId="0" applyNumberFormat="1" applyFont="1" applyBorder="1" applyAlignment="1"/>
    <xf numFmtId="49" fontId="1" fillId="0" borderId="27" xfId="0" applyNumberFormat="1" applyFont="1" applyBorder="1" applyAlignment="1">
      <alignment horizontal="center"/>
    </xf>
    <xf numFmtId="0" fontId="0" fillId="0" borderId="28" xfId="0" applyNumberFormat="1" applyFont="1" applyBorder="1" applyAlignment="1"/>
    <xf numFmtId="0" fontId="0" fillId="0" borderId="29" xfId="0" applyNumberFormat="1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1" fontId="0" fillId="0" borderId="1" xfId="0" applyNumberFormat="1" applyFont="1" applyBorder="1" applyAlignment="1"/>
    <xf numFmtId="164" fontId="0" fillId="0" borderId="32" xfId="0" applyNumberFormat="1" applyFont="1" applyBorder="1" applyAlignment="1"/>
    <xf numFmtId="164" fontId="0" fillId="0" borderId="33" xfId="0" applyNumberFormat="1" applyFont="1" applyBorder="1" applyAlignment="1"/>
    <xf numFmtId="0" fontId="0" fillId="0" borderId="34" xfId="0" applyFont="1" applyBorder="1" applyAlignment="1"/>
    <xf numFmtId="0" fontId="0" fillId="0" borderId="0" xfId="0" applyNumberFormat="1" applyFont="1" applyAlignment="1"/>
    <xf numFmtId="0" fontId="0" fillId="5" borderId="2" xfId="0" applyFont="1" applyFill="1" applyBorder="1" applyAlignment="1"/>
    <xf numFmtId="0" fontId="0" fillId="0" borderId="35" xfId="0" applyFont="1" applyBorder="1" applyAlignment="1"/>
    <xf numFmtId="9" fontId="0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36" xfId="0" applyFont="1" applyBorder="1" applyAlignment="1"/>
    <xf numFmtId="0" fontId="1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42" xfId="0" applyFont="1" applyBorder="1" applyAlignment="1"/>
    <xf numFmtId="0" fontId="0" fillId="0" borderId="43" xfId="0" applyFont="1" applyBorder="1" applyAlignment="1"/>
    <xf numFmtId="0" fontId="0" fillId="0" borderId="44" xfId="0" applyFont="1" applyBorder="1" applyAlignment="1"/>
    <xf numFmtId="49" fontId="0" fillId="0" borderId="45" xfId="0" applyNumberFormat="1" applyFont="1" applyBorder="1" applyAlignment="1"/>
    <xf numFmtId="49" fontId="0" fillId="0" borderId="46" xfId="0" applyNumberFormat="1" applyFont="1" applyBorder="1" applyAlignment="1"/>
    <xf numFmtId="0" fontId="0" fillId="0" borderId="48" xfId="0" applyNumberFormat="1" applyFont="1" applyBorder="1" applyAlignment="1"/>
    <xf numFmtId="0" fontId="0" fillId="0" borderId="49" xfId="0" applyNumberFormat="1" applyFont="1" applyBorder="1" applyAlignment="1"/>
    <xf numFmtId="49" fontId="0" fillId="0" borderId="51" xfId="0" applyNumberFormat="1" applyFont="1" applyBorder="1" applyAlignment="1"/>
    <xf numFmtId="0" fontId="0" fillId="0" borderId="52" xfId="0" applyNumberFormat="1" applyFont="1" applyBorder="1" applyAlignment="1"/>
    <xf numFmtId="0" fontId="0" fillId="0" borderId="53" xfId="0" applyNumberFormat="1" applyFont="1" applyBorder="1" applyAlignment="1"/>
    <xf numFmtId="0" fontId="0" fillId="0" borderId="54" xfId="0" applyFont="1" applyBorder="1" applyAlignment="1"/>
    <xf numFmtId="0" fontId="1" fillId="0" borderId="1" xfId="0" applyFont="1" applyBorder="1" applyAlignment="1"/>
    <xf numFmtId="0" fontId="0" fillId="6" borderId="1" xfId="0" applyNumberFormat="1" applyFont="1" applyFill="1" applyBorder="1" applyAlignment="1"/>
    <xf numFmtId="49" fontId="1" fillId="0" borderId="40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49" fontId="1" fillId="3" borderId="47" xfId="0" applyNumberFormat="1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indexed="14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BE4D5"/>
      <rgbColor rgb="FFFFFFFF"/>
      <rgbColor rgb="FFADACAC"/>
      <rgbColor rgb="FFDEEAF6"/>
      <rgbColor rgb="00000000"/>
      <rgbColor rgb="FFF7CAAC"/>
      <rgbColor rgb="FFFFC000"/>
      <rgbColor rgb="FFD8D8D8"/>
      <rgbColor rgb="FF595959"/>
      <rgbColor rgb="FFBFBFBF"/>
      <rgbColor rgb="FFB15D2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>
                <a:solidFill>
                  <a:srgbClr val="595959"/>
                </a:solidFill>
                <a:latin typeface="Calibri"/>
              </a:rPr>
              <a:t>Score</a:t>
            </a:r>
          </a:p>
        </c:rich>
      </c:tx>
      <c:layout>
        <c:manualLayout>
          <c:xMode val="edge"/>
          <c:yMode val="edge"/>
          <c:x val="0.46965299999999999"/>
          <c:y val="0"/>
          <c:w val="6.0693799999999999E-2"/>
          <c:h val="7.9829200000000003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5.5243800000000003E-2"/>
          <c:y val="7.9829200000000003E-2"/>
          <c:w val="0.93975600000000004"/>
          <c:h val="0.867582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cat>
            <c:strLit>
              <c:ptCount val="45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  <c:pt idx="168">
                <c:v>169</c:v>
              </c:pt>
              <c:pt idx="169">
                <c:v>170</c:v>
              </c:pt>
              <c:pt idx="170">
                <c:v>171</c:v>
              </c:pt>
              <c:pt idx="171">
                <c:v>172</c:v>
              </c:pt>
              <c:pt idx="172">
                <c:v>173</c:v>
              </c:pt>
              <c:pt idx="173">
                <c:v>174</c:v>
              </c:pt>
              <c:pt idx="174">
                <c:v>175</c:v>
              </c:pt>
              <c:pt idx="175">
                <c:v>176</c:v>
              </c:pt>
              <c:pt idx="176">
                <c:v>177</c:v>
              </c:pt>
              <c:pt idx="177">
                <c:v>178</c:v>
              </c:pt>
              <c:pt idx="178">
                <c:v>179</c:v>
              </c:pt>
              <c:pt idx="179">
                <c:v>180</c:v>
              </c:pt>
              <c:pt idx="180">
                <c:v>181</c:v>
              </c:pt>
              <c:pt idx="181">
                <c:v>182</c:v>
              </c:pt>
              <c:pt idx="182">
                <c:v>183</c:v>
              </c:pt>
              <c:pt idx="183">
                <c:v>184</c:v>
              </c:pt>
              <c:pt idx="184">
                <c:v>185</c:v>
              </c:pt>
              <c:pt idx="185">
                <c:v>186</c:v>
              </c:pt>
              <c:pt idx="186">
                <c:v>187</c:v>
              </c:pt>
              <c:pt idx="187">
                <c:v>188</c:v>
              </c:pt>
              <c:pt idx="188">
                <c:v>189</c:v>
              </c:pt>
              <c:pt idx="189">
                <c:v>190</c:v>
              </c:pt>
              <c:pt idx="190">
                <c:v>191</c:v>
              </c:pt>
              <c:pt idx="191">
                <c:v>192</c:v>
              </c:pt>
              <c:pt idx="192">
                <c:v>193</c:v>
              </c:pt>
              <c:pt idx="193">
                <c:v>194</c:v>
              </c:pt>
              <c:pt idx="194">
                <c:v>195</c:v>
              </c:pt>
              <c:pt idx="195">
                <c:v>196</c:v>
              </c:pt>
              <c:pt idx="196">
                <c:v>197</c:v>
              </c:pt>
              <c:pt idx="197">
                <c:v>198</c:v>
              </c:pt>
              <c:pt idx="198">
                <c:v>199</c:v>
              </c:pt>
              <c:pt idx="199">
                <c:v>200</c:v>
              </c:pt>
              <c:pt idx="200">
                <c:v>201</c:v>
              </c:pt>
              <c:pt idx="201">
                <c:v>202</c:v>
              </c:pt>
              <c:pt idx="202">
                <c:v>203</c:v>
              </c:pt>
              <c:pt idx="203">
                <c:v>204</c:v>
              </c:pt>
              <c:pt idx="204">
                <c:v>205</c:v>
              </c:pt>
              <c:pt idx="205">
                <c:v>206</c:v>
              </c:pt>
              <c:pt idx="206">
                <c:v>207</c:v>
              </c:pt>
              <c:pt idx="207">
                <c:v>208</c:v>
              </c:pt>
              <c:pt idx="208">
                <c:v>209</c:v>
              </c:pt>
              <c:pt idx="209">
                <c:v>210</c:v>
              </c:pt>
              <c:pt idx="210">
                <c:v>211</c:v>
              </c:pt>
              <c:pt idx="211">
                <c:v>212</c:v>
              </c:pt>
              <c:pt idx="212">
                <c:v>213</c:v>
              </c:pt>
              <c:pt idx="213">
                <c:v>214</c:v>
              </c:pt>
              <c:pt idx="214">
                <c:v>215</c:v>
              </c:pt>
              <c:pt idx="215">
                <c:v>216</c:v>
              </c:pt>
              <c:pt idx="216">
                <c:v>217</c:v>
              </c:pt>
              <c:pt idx="217">
                <c:v>218</c:v>
              </c:pt>
              <c:pt idx="218">
                <c:v>219</c:v>
              </c:pt>
              <c:pt idx="219">
                <c:v>220</c:v>
              </c:pt>
              <c:pt idx="220">
                <c:v>221</c:v>
              </c:pt>
              <c:pt idx="221">
                <c:v>222</c:v>
              </c:pt>
              <c:pt idx="222">
                <c:v>223</c:v>
              </c:pt>
              <c:pt idx="223">
                <c:v>224</c:v>
              </c:pt>
              <c:pt idx="224">
                <c:v>225</c:v>
              </c:pt>
              <c:pt idx="225">
                <c:v>226</c:v>
              </c:pt>
              <c:pt idx="226">
                <c:v>227</c:v>
              </c:pt>
              <c:pt idx="227">
                <c:v>228</c:v>
              </c:pt>
              <c:pt idx="228">
                <c:v>229</c:v>
              </c:pt>
              <c:pt idx="229">
                <c:v>230</c:v>
              </c:pt>
              <c:pt idx="230">
                <c:v>231</c:v>
              </c:pt>
              <c:pt idx="231">
                <c:v>232</c:v>
              </c:pt>
              <c:pt idx="232">
                <c:v>233</c:v>
              </c:pt>
              <c:pt idx="233">
                <c:v>234</c:v>
              </c:pt>
              <c:pt idx="234">
                <c:v>235</c:v>
              </c:pt>
              <c:pt idx="235">
                <c:v>236</c:v>
              </c:pt>
              <c:pt idx="236">
                <c:v>237</c:v>
              </c:pt>
              <c:pt idx="237">
                <c:v>238</c:v>
              </c:pt>
              <c:pt idx="238">
                <c:v>239</c:v>
              </c:pt>
              <c:pt idx="239">
                <c:v>240</c:v>
              </c:pt>
              <c:pt idx="240">
                <c:v>241</c:v>
              </c:pt>
              <c:pt idx="241">
                <c:v>242</c:v>
              </c:pt>
              <c:pt idx="242">
                <c:v>243</c:v>
              </c:pt>
              <c:pt idx="243">
                <c:v>244</c:v>
              </c:pt>
              <c:pt idx="244">
                <c:v>245</c:v>
              </c:pt>
              <c:pt idx="245">
                <c:v>246</c:v>
              </c:pt>
              <c:pt idx="246">
                <c:v>247</c:v>
              </c:pt>
              <c:pt idx="247">
                <c:v>248</c:v>
              </c:pt>
              <c:pt idx="248">
                <c:v>249</c:v>
              </c:pt>
              <c:pt idx="249">
                <c:v>250</c:v>
              </c:pt>
              <c:pt idx="250">
                <c:v>251</c:v>
              </c:pt>
              <c:pt idx="251">
                <c:v>252</c:v>
              </c:pt>
              <c:pt idx="252">
                <c:v>253</c:v>
              </c:pt>
              <c:pt idx="253">
                <c:v>254</c:v>
              </c:pt>
              <c:pt idx="254">
                <c:v>255</c:v>
              </c:pt>
              <c:pt idx="255">
                <c:v>256</c:v>
              </c:pt>
              <c:pt idx="256">
                <c:v>257</c:v>
              </c:pt>
              <c:pt idx="257">
                <c:v>258</c:v>
              </c:pt>
              <c:pt idx="258">
                <c:v>259</c:v>
              </c:pt>
              <c:pt idx="259">
                <c:v>260</c:v>
              </c:pt>
              <c:pt idx="260">
                <c:v>261</c:v>
              </c:pt>
              <c:pt idx="261">
                <c:v>262</c:v>
              </c:pt>
              <c:pt idx="262">
                <c:v>263</c:v>
              </c:pt>
              <c:pt idx="263">
                <c:v>264</c:v>
              </c:pt>
              <c:pt idx="264">
                <c:v>265</c:v>
              </c:pt>
              <c:pt idx="265">
                <c:v>266</c:v>
              </c:pt>
              <c:pt idx="266">
                <c:v>267</c:v>
              </c:pt>
              <c:pt idx="267">
                <c:v>268</c:v>
              </c:pt>
              <c:pt idx="268">
                <c:v>269</c:v>
              </c:pt>
              <c:pt idx="269">
                <c:v>270</c:v>
              </c:pt>
              <c:pt idx="270">
                <c:v>271</c:v>
              </c:pt>
              <c:pt idx="271">
                <c:v>272</c:v>
              </c:pt>
              <c:pt idx="272">
                <c:v>273</c:v>
              </c:pt>
              <c:pt idx="273">
                <c:v>274</c:v>
              </c:pt>
              <c:pt idx="274">
                <c:v>275</c:v>
              </c:pt>
              <c:pt idx="275">
                <c:v>276</c:v>
              </c:pt>
              <c:pt idx="276">
                <c:v>277</c:v>
              </c:pt>
              <c:pt idx="277">
                <c:v>278</c:v>
              </c:pt>
              <c:pt idx="278">
                <c:v>279</c:v>
              </c:pt>
              <c:pt idx="279">
                <c:v>280</c:v>
              </c:pt>
              <c:pt idx="280">
                <c:v>281</c:v>
              </c:pt>
              <c:pt idx="281">
                <c:v>282</c:v>
              </c:pt>
              <c:pt idx="282">
                <c:v>283</c:v>
              </c:pt>
              <c:pt idx="283">
                <c:v>284</c:v>
              </c:pt>
              <c:pt idx="284">
                <c:v>285</c:v>
              </c:pt>
              <c:pt idx="285">
                <c:v>286</c:v>
              </c:pt>
              <c:pt idx="286">
                <c:v>287</c:v>
              </c:pt>
              <c:pt idx="287">
                <c:v>288</c:v>
              </c:pt>
              <c:pt idx="288">
                <c:v>289</c:v>
              </c:pt>
              <c:pt idx="289">
                <c:v>290</c:v>
              </c:pt>
              <c:pt idx="290">
                <c:v>291</c:v>
              </c:pt>
              <c:pt idx="291">
                <c:v>292</c:v>
              </c:pt>
              <c:pt idx="292">
                <c:v>293</c:v>
              </c:pt>
              <c:pt idx="293">
                <c:v>294</c:v>
              </c:pt>
              <c:pt idx="294">
                <c:v>295</c:v>
              </c:pt>
              <c:pt idx="295">
                <c:v>296</c:v>
              </c:pt>
              <c:pt idx="296">
                <c:v>297</c:v>
              </c:pt>
              <c:pt idx="297">
                <c:v>298</c:v>
              </c:pt>
              <c:pt idx="298">
                <c:v>299</c:v>
              </c:pt>
              <c:pt idx="299">
                <c:v>300</c:v>
              </c:pt>
              <c:pt idx="300">
                <c:v>301</c:v>
              </c:pt>
              <c:pt idx="301">
                <c:v>302</c:v>
              </c:pt>
              <c:pt idx="302">
                <c:v>303</c:v>
              </c:pt>
              <c:pt idx="303">
                <c:v>304</c:v>
              </c:pt>
              <c:pt idx="304">
                <c:v>305</c:v>
              </c:pt>
              <c:pt idx="305">
                <c:v>306</c:v>
              </c:pt>
              <c:pt idx="306">
                <c:v>307</c:v>
              </c:pt>
              <c:pt idx="307">
                <c:v>308</c:v>
              </c:pt>
              <c:pt idx="308">
                <c:v>309</c:v>
              </c:pt>
              <c:pt idx="309">
                <c:v>310</c:v>
              </c:pt>
              <c:pt idx="310">
                <c:v>311</c:v>
              </c:pt>
              <c:pt idx="311">
                <c:v>312</c:v>
              </c:pt>
              <c:pt idx="312">
                <c:v>313</c:v>
              </c:pt>
              <c:pt idx="313">
                <c:v>314</c:v>
              </c:pt>
              <c:pt idx="314">
                <c:v>315</c:v>
              </c:pt>
              <c:pt idx="315">
                <c:v>316</c:v>
              </c:pt>
              <c:pt idx="316">
                <c:v>317</c:v>
              </c:pt>
              <c:pt idx="317">
                <c:v>318</c:v>
              </c:pt>
              <c:pt idx="318">
                <c:v>319</c:v>
              </c:pt>
              <c:pt idx="319">
                <c:v>320</c:v>
              </c:pt>
              <c:pt idx="320">
                <c:v>321</c:v>
              </c:pt>
              <c:pt idx="321">
                <c:v>322</c:v>
              </c:pt>
              <c:pt idx="322">
                <c:v>323</c:v>
              </c:pt>
              <c:pt idx="323">
                <c:v>324</c:v>
              </c:pt>
              <c:pt idx="324">
                <c:v>325</c:v>
              </c:pt>
              <c:pt idx="325">
                <c:v>326</c:v>
              </c:pt>
              <c:pt idx="326">
                <c:v>327</c:v>
              </c:pt>
              <c:pt idx="327">
                <c:v>328</c:v>
              </c:pt>
              <c:pt idx="328">
                <c:v>329</c:v>
              </c:pt>
              <c:pt idx="329">
                <c:v>330</c:v>
              </c:pt>
              <c:pt idx="330">
                <c:v>331</c:v>
              </c:pt>
              <c:pt idx="331">
                <c:v>332</c:v>
              </c:pt>
              <c:pt idx="332">
                <c:v>333</c:v>
              </c:pt>
              <c:pt idx="333">
                <c:v>334</c:v>
              </c:pt>
              <c:pt idx="334">
                <c:v>335</c:v>
              </c:pt>
              <c:pt idx="335">
                <c:v>336</c:v>
              </c:pt>
              <c:pt idx="336">
                <c:v>337</c:v>
              </c:pt>
              <c:pt idx="337">
                <c:v>338</c:v>
              </c:pt>
              <c:pt idx="338">
                <c:v>339</c:v>
              </c:pt>
              <c:pt idx="339">
                <c:v>340</c:v>
              </c:pt>
              <c:pt idx="340">
                <c:v>341</c:v>
              </c:pt>
              <c:pt idx="341">
                <c:v>342</c:v>
              </c:pt>
              <c:pt idx="342">
                <c:v>343</c:v>
              </c:pt>
              <c:pt idx="343">
                <c:v>344</c:v>
              </c:pt>
              <c:pt idx="344">
                <c:v>345</c:v>
              </c:pt>
              <c:pt idx="345">
                <c:v>346</c:v>
              </c:pt>
              <c:pt idx="346">
                <c:v>347</c:v>
              </c:pt>
              <c:pt idx="347">
                <c:v>348</c:v>
              </c:pt>
              <c:pt idx="348">
                <c:v>349</c:v>
              </c:pt>
              <c:pt idx="349">
                <c:v>350</c:v>
              </c:pt>
              <c:pt idx="350">
                <c:v>351</c:v>
              </c:pt>
              <c:pt idx="351">
                <c:v>352</c:v>
              </c:pt>
              <c:pt idx="352">
                <c:v>353</c:v>
              </c:pt>
              <c:pt idx="353">
                <c:v>354</c:v>
              </c:pt>
              <c:pt idx="354">
                <c:v>355</c:v>
              </c:pt>
              <c:pt idx="355">
                <c:v>356</c:v>
              </c:pt>
              <c:pt idx="356">
                <c:v>357</c:v>
              </c:pt>
              <c:pt idx="357">
                <c:v>358</c:v>
              </c:pt>
              <c:pt idx="358">
                <c:v>359</c:v>
              </c:pt>
              <c:pt idx="359">
                <c:v>360</c:v>
              </c:pt>
              <c:pt idx="360">
                <c:v>361</c:v>
              </c:pt>
              <c:pt idx="361">
                <c:v>362</c:v>
              </c:pt>
              <c:pt idx="362">
                <c:v>363</c:v>
              </c:pt>
              <c:pt idx="363">
                <c:v>364</c:v>
              </c:pt>
              <c:pt idx="364">
                <c:v>365</c:v>
              </c:pt>
              <c:pt idx="365">
                <c:v>366</c:v>
              </c:pt>
              <c:pt idx="366">
                <c:v>367</c:v>
              </c:pt>
              <c:pt idx="367">
                <c:v>368</c:v>
              </c:pt>
              <c:pt idx="368">
                <c:v>369</c:v>
              </c:pt>
              <c:pt idx="369">
                <c:v>370</c:v>
              </c:pt>
              <c:pt idx="370">
                <c:v>371</c:v>
              </c:pt>
              <c:pt idx="371">
                <c:v>372</c:v>
              </c:pt>
              <c:pt idx="372">
                <c:v>373</c:v>
              </c:pt>
              <c:pt idx="373">
                <c:v>374</c:v>
              </c:pt>
              <c:pt idx="374">
                <c:v>375</c:v>
              </c:pt>
              <c:pt idx="375">
                <c:v>376</c:v>
              </c:pt>
              <c:pt idx="376">
                <c:v>377</c:v>
              </c:pt>
              <c:pt idx="377">
                <c:v>378</c:v>
              </c:pt>
              <c:pt idx="378">
                <c:v>379</c:v>
              </c:pt>
              <c:pt idx="379">
                <c:v>380</c:v>
              </c:pt>
              <c:pt idx="380">
                <c:v>381</c:v>
              </c:pt>
              <c:pt idx="381">
                <c:v>382</c:v>
              </c:pt>
              <c:pt idx="382">
                <c:v>383</c:v>
              </c:pt>
              <c:pt idx="383">
                <c:v>384</c:v>
              </c:pt>
              <c:pt idx="384">
                <c:v>385</c:v>
              </c:pt>
              <c:pt idx="385">
                <c:v>386</c:v>
              </c:pt>
              <c:pt idx="386">
                <c:v>387</c:v>
              </c:pt>
              <c:pt idx="387">
                <c:v>388</c:v>
              </c:pt>
              <c:pt idx="388">
                <c:v>389</c:v>
              </c:pt>
              <c:pt idx="389">
                <c:v>390</c:v>
              </c:pt>
              <c:pt idx="390">
                <c:v>391</c:v>
              </c:pt>
              <c:pt idx="391">
                <c:v>392</c:v>
              </c:pt>
              <c:pt idx="392">
                <c:v>393</c:v>
              </c:pt>
              <c:pt idx="393">
                <c:v>394</c:v>
              </c:pt>
              <c:pt idx="394">
                <c:v>395</c:v>
              </c:pt>
              <c:pt idx="395">
                <c:v>396</c:v>
              </c:pt>
              <c:pt idx="396">
                <c:v>397</c:v>
              </c:pt>
              <c:pt idx="397">
                <c:v>398</c:v>
              </c:pt>
              <c:pt idx="398">
                <c:v>399</c:v>
              </c:pt>
              <c:pt idx="399">
                <c:v>400</c:v>
              </c:pt>
              <c:pt idx="400">
                <c:v>401</c:v>
              </c:pt>
              <c:pt idx="401">
                <c:v>402</c:v>
              </c:pt>
              <c:pt idx="402">
                <c:v>403</c:v>
              </c:pt>
              <c:pt idx="403">
                <c:v>404</c:v>
              </c:pt>
              <c:pt idx="404">
                <c:v>405</c:v>
              </c:pt>
              <c:pt idx="405">
                <c:v>406</c:v>
              </c:pt>
              <c:pt idx="406">
                <c:v>407</c:v>
              </c:pt>
              <c:pt idx="407">
                <c:v>408</c:v>
              </c:pt>
              <c:pt idx="408">
                <c:v>409</c:v>
              </c:pt>
              <c:pt idx="409">
                <c:v>410</c:v>
              </c:pt>
              <c:pt idx="410">
                <c:v>411</c:v>
              </c:pt>
              <c:pt idx="411">
                <c:v>412</c:v>
              </c:pt>
              <c:pt idx="412">
                <c:v>413</c:v>
              </c:pt>
              <c:pt idx="413">
                <c:v>414</c:v>
              </c:pt>
              <c:pt idx="414">
                <c:v>415</c:v>
              </c:pt>
              <c:pt idx="415">
                <c:v>416</c:v>
              </c:pt>
              <c:pt idx="416">
                <c:v>417</c:v>
              </c:pt>
              <c:pt idx="417">
                <c:v>418</c:v>
              </c:pt>
              <c:pt idx="418">
                <c:v>419</c:v>
              </c:pt>
              <c:pt idx="419">
                <c:v>420</c:v>
              </c:pt>
              <c:pt idx="420">
                <c:v>421</c:v>
              </c:pt>
              <c:pt idx="421">
                <c:v>422</c:v>
              </c:pt>
              <c:pt idx="422">
                <c:v>423</c:v>
              </c:pt>
              <c:pt idx="423">
                <c:v>424</c:v>
              </c:pt>
              <c:pt idx="424">
                <c:v>425</c:v>
              </c:pt>
              <c:pt idx="425">
                <c:v>426</c:v>
              </c:pt>
              <c:pt idx="426">
                <c:v>427</c:v>
              </c:pt>
              <c:pt idx="427">
                <c:v>428</c:v>
              </c:pt>
              <c:pt idx="428">
                <c:v>429</c:v>
              </c:pt>
              <c:pt idx="429">
                <c:v>430</c:v>
              </c:pt>
              <c:pt idx="430">
                <c:v>431</c:v>
              </c:pt>
              <c:pt idx="431">
                <c:v>432</c:v>
              </c:pt>
              <c:pt idx="432">
                <c:v>433</c:v>
              </c:pt>
              <c:pt idx="433">
                <c:v>434</c:v>
              </c:pt>
              <c:pt idx="434">
                <c:v>435</c:v>
              </c:pt>
              <c:pt idx="435">
                <c:v>436</c:v>
              </c:pt>
              <c:pt idx="436">
                <c:v>437</c:v>
              </c:pt>
              <c:pt idx="437">
                <c:v>438</c:v>
              </c:pt>
              <c:pt idx="438">
                <c:v>439</c:v>
              </c:pt>
              <c:pt idx="439">
                <c:v>440</c:v>
              </c:pt>
              <c:pt idx="440">
                <c:v>441</c:v>
              </c:pt>
              <c:pt idx="441">
                <c:v>442</c:v>
              </c:pt>
              <c:pt idx="442">
                <c:v>443</c:v>
              </c:pt>
              <c:pt idx="443">
                <c:v>444</c:v>
              </c:pt>
              <c:pt idx="444">
                <c:v>445</c:v>
              </c:pt>
              <c:pt idx="445">
                <c:v>446</c:v>
              </c:pt>
              <c:pt idx="446">
                <c:v>447</c:v>
              </c:pt>
              <c:pt idx="447">
                <c:v>448</c:v>
              </c:pt>
              <c:pt idx="448">
                <c:v>449</c:v>
              </c:pt>
              <c:pt idx="449">
                <c:v>450</c:v>
              </c:pt>
              <c:pt idx="450">
                <c:v>451</c:v>
              </c:pt>
              <c:pt idx="451">
                <c:v>452</c:v>
              </c:pt>
              <c:pt idx="452">
                <c:v>453</c:v>
              </c:pt>
              <c:pt idx="453">
                <c:v>454</c:v>
              </c:pt>
              <c:pt idx="454">
                <c:v>455</c:v>
              </c:pt>
              <c:pt idx="455">
                <c:v>456</c:v>
              </c:pt>
            </c:strLit>
          </c:cat>
          <c:val>
            <c:numRef>
              <c:f>расчеты!$G$3:$G$458</c:f>
              <c:numCache>
                <c:formatCode>General</c:formatCode>
                <c:ptCount val="456"/>
                <c:pt idx="0">
                  <c:v>1589.4</c:v>
                </c:pt>
                <c:pt idx="1">
                  <c:v>1586</c:v>
                </c:pt>
                <c:pt idx="2">
                  <c:v>1585.5</c:v>
                </c:pt>
                <c:pt idx="3">
                  <c:v>1584.2</c:v>
                </c:pt>
                <c:pt idx="4">
                  <c:v>1584.2</c:v>
                </c:pt>
                <c:pt idx="5">
                  <c:v>1581.9</c:v>
                </c:pt>
                <c:pt idx="6">
                  <c:v>1579.1</c:v>
                </c:pt>
                <c:pt idx="7">
                  <c:v>1558.5</c:v>
                </c:pt>
                <c:pt idx="8">
                  <c:v>1544.2</c:v>
                </c:pt>
                <c:pt idx="9">
                  <c:v>1543.4</c:v>
                </c:pt>
                <c:pt idx="10">
                  <c:v>1542.6</c:v>
                </c:pt>
                <c:pt idx="11">
                  <c:v>1541.1</c:v>
                </c:pt>
                <c:pt idx="12">
                  <c:v>1540.6</c:v>
                </c:pt>
                <c:pt idx="13">
                  <c:v>1540.6</c:v>
                </c:pt>
                <c:pt idx="14">
                  <c:v>1537.3</c:v>
                </c:pt>
                <c:pt idx="15">
                  <c:v>1536.7</c:v>
                </c:pt>
                <c:pt idx="16">
                  <c:v>1535.6</c:v>
                </c:pt>
                <c:pt idx="17">
                  <c:v>1534.1</c:v>
                </c:pt>
                <c:pt idx="18">
                  <c:v>1534</c:v>
                </c:pt>
                <c:pt idx="19">
                  <c:v>1534</c:v>
                </c:pt>
                <c:pt idx="20">
                  <c:v>1534</c:v>
                </c:pt>
                <c:pt idx="21">
                  <c:v>1534</c:v>
                </c:pt>
                <c:pt idx="22">
                  <c:v>1533.8</c:v>
                </c:pt>
                <c:pt idx="23">
                  <c:v>1531.6</c:v>
                </c:pt>
                <c:pt idx="24">
                  <c:v>1531.3</c:v>
                </c:pt>
                <c:pt idx="25">
                  <c:v>1530.3</c:v>
                </c:pt>
                <c:pt idx="26">
                  <c:v>1530.3</c:v>
                </c:pt>
                <c:pt idx="27">
                  <c:v>1530.1</c:v>
                </c:pt>
                <c:pt idx="28">
                  <c:v>1529.8</c:v>
                </c:pt>
                <c:pt idx="29">
                  <c:v>1529</c:v>
                </c:pt>
                <c:pt idx="30">
                  <c:v>1529</c:v>
                </c:pt>
                <c:pt idx="31">
                  <c:v>1528.4</c:v>
                </c:pt>
                <c:pt idx="32">
                  <c:v>1527.9</c:v>
                </c:pt>
                <c:pt idx="33">
                  <c:v>1526.9</c:v>
                </c:pt>
                <c:pt idx="34">
                  <c:v>1526.2</c:v>
                </c:pt>
                <c:pt idx="35">
                  <c:v>1526</c:v>
                </c:pt>
                <c:pt idx="36">
                  <c:v>1525.9</c:v>
                </c:pt>
                <c:pt idx="37">
                  <c:v>1524.8</c:v>
                </c:pt>
                <c:pt idx="38">
                  <c:v>1522.8</c:v>
                </c:pt>
                <c:pt idx="39">
                  <c:v>1522.8</c:v>
                </c:pt>
                <c:pt idx="40">
                  <c:v>1522.8</c:v>
                </c:pt>
                <c:pt idx="41">
                  <c:v>1521.3</c:v>
                </c:pt>
                <c:pt idx="42">
                  <c:v>1518.9</c:v>
                </c:pt>
                <c:pt idx="43">
                  <c:v>1518.9</c:v>
                </c:pt>
                <c:pt idx="44">
                  <c:v>1518.9</c:v>
                </c:pt>
                <c:pt idx="45">
                  <c:v>1518.9</c:v>
                </c:pt>
                <c:pt idx="46">
                  <c:v>1518.9</c:v>
                </c:pt>
                <c:pt idx="47">
                  <c:v>1518.9</c:v>
                </c:pt>
                <c:pt idx="48">
                  <c:v>1518.9</c:v>
                </c:pt>
                <c:pt idx="49">
                  <c:v>1517.4</c:v>
                </c:pt>
                <c:pt idx="50">
                  <c:v>1517.4</c:v>
                </c:pt>
                <c:pt idx="51">
                  <c:v>1517.4</c:v>
                </c:pt>
                <c:pt idx="52">
                  <c:v>1517.4</c:v>
                </c:pt>
                <c:pt idx="53">
                  <c:v>1517.3</c:v>
                </c:pt>
                <c:pt idx="54">
                  <c:v>1517.1</c:v>
                </c:pt>
                <c:pt idx="55">
                  <c:v>1517</c:v>
                </c:pt>
                <c:pt idx="56">
                  <c:v>1517</c:v>
                </c:pt>
                <c:pt idx="57">
                  <c:v>1516.9</c:v>
                </c:pt>
                <c:pt idx="58">
                  <c:v>1516.9</c:v>
                </c:pt>
                <c:pt idx="59">
                  <c:v>1516.9</c:v>
                </c:pt>
                <c:pt idx="60">
                  <c:v>1516.9</c:v>
                </c:pt>
                <c:pt idx="61">
                  <c:v>1516.9</c:v>
                </c:pt>
                <c:pt idx="62">
                  <c:v>1516.1</c:v>
                </c:pt>
                <c:pt idx="63">
                  <c:v>1516.1</c:v>
                </c:pt>
                <c:pt idx="64">
                  <c:v>1516.1</c:v>
                </c:pt>
                <c:pt idx="65">
                  <c:v>1516.1</c:v>
                </c:pt>
                <c:pt idx="66">
                  <c:v>1516.1</c:v>
                </c:pt>
                <c:pt idx="67">
                  <c:v>1515.3</c:v>
                </c:pt>
                <c:pt idx="68">
                  <c:v>1515.3</c:v>
                </c:pt>
                <c:pt idx="69">
                  <c:v>1515.3</c:v>
                </c:pt>
                <c:pt idx="70">
                  <c:v>1515.2</c:v>
                </c:pt>
                <c:pt idx="71">
                  <c:v>1515</c:v>
                </c:pt>
                <c:pt idx="72">
                  <c:v>1514.8</c:v>
                </c:pt>
                <c:pt idx="73">
                  <c:v>1514.8</c:v>
                </c:pt>
                <c:pt idx="74">
                  <c:v>1514.7</c:v>
                </c:pt>
                <c:pt idx="75">
                  <c:v>1514.7</c:v>
                </c:pt>
                <c:pt idx="76">
                  <c:v>1514.7</c:v>
                </c:pt>
                <c:pt idx="77">
                  <c:v>1514.3</c:v>
                </c:pt>
                <c:pt idx="78">
                  <c:v>1513.1</c:v>
                </c:pt>
                <c:pt idx="79">
                  <c:v>1513</c:v>
                </c:pt>
                <c:pt idx="80">
                  <c:v>1512.6</c:v>
                </c:pt>
                <c:pt idx="81">
                  <c:v>1512.1</c:v>
                </c:pt>
                <c:pt idx="82">
                  <c:v>1511.7</c:v>
                </c:pt>
                <c:pt idx="83">
                  <c:v>1511.2</c:v>
                </c:pt>
                <c:pt idx="84">
                  <c:v>1511</c:v>
                </c:pt>
                <c:pt idx="85">
                  <c:v>1511</c:v>
                </c:pt>
                <c:pt idx="86">
                  <c:v>1510.8</c:v>
                </c:pt>
                <c:pt idx="87">
                  <c:v>1510.2</c:v>
                </c:pt>
                <c:pt idx="88">
                  <c:v>1509.2</c:v>
                </c:pt>
                <c:pt idx="89">
                  <c:v>1509.2</c:v>
                </c:pt>
                <c:pt idx="90">
                  <c:v>1509.2</c:v>
                </c:pt>
                <c:pt idx="91">
                  <c:v>1508.9</c:v>
                </c:pt>
                <c:pt idx="92">
                  <c:v>1508.3</c:v>
                </c:pt>
                <c:pt idx="93">
                  <c:v>1508.1</c:v>
                </c:pt>
                <c:pt idx="94">
                  <c:v>1508</c:v>
                </c:pt>
                <c:pt idx="95">
                  <c:v>1507.4</c:v>
                </c:pt>
                <c:pt idx="96">
                  <c:v>1506.7</c:v>
                </c:pt>
                <c:pt idx="97">
                  <c:v>1506.7</c:v>
                </c:pt>
                <c:pt idx="98">
                  <c:v>1505.6</c:v>
                </c:pt>
                <c:pt idx="99">
                  <c:v>1505.3</c:v>
                </c:pt>
                <c:pt idx="100">
                  <c:v>1505.3</c:v>
                </c:pt>
                <c:pt idx="101">
                  <c:v>1505.3</c:v>
                </c:pt>
                <c:pt idx="102">
                  <c:v>1505.2</c:v>
                </c:pt>
                <c:pt idx="103">
                  <c:v>1503.3</c:v>
                </c:pt>
                <c:pt idx="104">
                  <c:v>1503.3</c:v>
                </c:pt>
                <c:pt idx="105">
                  <c:v>1503.3</c:v>
                </c:pt>
                <c:pt idx="106">
                  <c:v>1503.3</c:v>
                </c:pt>
                <c:pt idx="107">
                  <c:v>1502.2</c:v>
                </c:pt>
                <c:pt idx="108">
                  <c:v>1502.2</c:v>
                </c:pt>
                <c:pt idx="109">
                  <c:v>1501.5</c:v>
                </c:pt>
                <c:pt idx="110">
                  <c:v>1501.2</c:v>
                </c:pt>
                <c:pt idx="111">
                  <c:v>1498.3</c:v>
                </c:pt>
                <c:pt idx="112">
                  <c:v>1497.9</c:v>
                </c:pt>
                <c:pt idx="113">
                  <c:v>1496.8</c:v>
                </c:pt>
                <c:pt idx="114">
                  <c:v>1495.3</c:v>
                </c:pt>
                <c:pt idx="115">
                  <c:v>1494.8</c:v>
                </c:pt>
                <c:pt idx="116">
                  <c:v>1493.8</c:v>
                </c:pt>
                <c:pt idx="117">
                  <c:v>1493.7</c:v>
                </c:pt>
                <c:pt idx="118">
                  <c:v>1491.8</c:v>
                </c:pt>
                <c:pt idx="119">
                  <c:v>1491.2</c:v>
                </c:pt>
                <c:pt idx="120">
                  <c:v>1489.8</c:v>
                </c:pt>
                <c:pt idx="121">
                  <c:v>1487.7</c:v>
                </c:pt>
                <c:pt idx="122">
                  <c:v>1487.5</c:v>
                </c:pt>
                <c:pt idx="123">
                  <c:v>1487.2</c:v>
                </c:pt>
                <c:pt idx="124">
                  <c:v>1486.6</c:v>
                </c:pt>
                <c:pt idx="125">
                  <c:v>1485.4</c:v>
                </c:pt>
                <c:pt idx="126">
                  <c:v>1484.2</c:v>
                </c:pt>
                <c:pt idx="127">
                  <c:v>1484.2</c:v>
                </c:pt>
                <c:pt idx="128">
                  <c:v>1484.2</c:v>
                </c:pt>
                <c:pt idx="129">
                  <c:v>1484.2</c:v>
                </c:pt>
                <c:pt idx="130">
                  <c:v>1483.9</c:v>
                </c:pt>
                <c:pt idx="131">
                  <c:v>1483.9</c:v>
                </c:pt>
                <c:pt idx="132">
                  <c:v>1483.5</c:v>
                </c:pt>
                <c:pt idx="133">
                  <c:v>1483.5</c:v>
                </c:pt>
                <c:pt idx="134">
                  <c:v>1482.8</c:v>
                </c:pt>
                <c:pt idx="135">
                  <c:v>1482.4</c:v>
                </c:pt>
                <c:pt idx="136">
                  <c:v>1482.4</c:v>
                </c:pt>
                <c:pt idx="137">
                  <c:v>1482.3</c:v>
                </c:pt>
                <c:pt idx="138">
                  <c:v>1482</c:v>
                </c:pt>
                <c:pt idx="139">
                  <c:v>1482</c:v>
                </c:pt>
                <c:pt idx="140">
                  <c:v>1481.7</c:v>
                </c:pt>
                <c:pt idx="141">
                  <c:v>1480.5</c:v>
                </c:pt>
                <c:pt idx="142">
                  <c:v>1480.5</c:v>
                </c:pt>
                <c:pt idx="143">
                  <c:v>1479.3</c:v>
                </c:pt>
                <c:pt idx="144">
                  <c:v>1478.3</c:v>
                </c:pt>
                <c:pt idx="145">
                  <c:v>1478.3</c:v>
                </c:pt>
                <c:pt idx="146">
                  <c:v>1477.7</c:v>
                </c:pt>
                <c:pt idx="147">
                  <c:v>1476.1</c:v>
                </c:pt>
                <c:pt idx="148">
                  <c:v>1476.1</c:v>
                </c:pt>
                <c:pt idx="149">
                  <c:v>1475.5</c:v>
                </c:pt>
                <c:pt idx="150">
                  <c:v>1473</c:v>
                </c:pt>
                <c:pt idx="151">
                  <c:v>1471.5</c:v>
                </c:pt>
                <c:pt idx="152">
                  <c:v>1471.3</c:v>
                </c:pt>
                <c:pt idx="153">
                  <c:v>1471.1</c:v>
                </c:pt>
                <c:pt idx="154">
                  <c:v>1469.6</c:v>
                </c:pt>
                <c:pt idx="155">
                  <c:v>1469.2</c:v>
                </c:pt>
                <c:pt idx="156">
                  <c:v>1468.4</c:v>
                </c:pt>
                <c:pt idx="157">
                  <c:v>1467.4</c:v>
                </c:pt>
                <c:pt idx="158">
                  <c:v>1467</c:v>
                </c:pt>
                <c:pt idx="159">
                  <c:v>1467</c:v>
                </c:pt>
                <c:pt idx="160">
                  <c:v>1463.5</c:v>
                </c:pt>
                <c:pt idx="161">
                  <c:v>1463.5</c:v>
                </c:pt>
                <c:pt idx="162">
                  <c:v>1463.1</c:v>
                </c:pt>
                <c:pt idx="163">
                  <c:v>1462.7</c:v>
                </c:pt>
                <c:pt idx="164">
                  <c:v>1462.5</c:v>
                </c:pt>
                <c:pt idx="165">
                  <c:v>1461.9</c:v>
                </c:pt>
                <c:pt idx="166">
                  <c:v>1456.8</c:v>
                </c:pt>
                <c:pt idx="167">
                  <c:v>1456</c:v>
                </c:pt>
                <c:pt idx="168">
                  <c:v>1456</c:v>
                </c:pt>
                <c:pt idx="169">
                  <c:v>1456</c:v>
                </c:pt>
                <c:pt idx="170">
                  <c:v>1452.4</c:v>
                </c:pt>
                <c:pt idx="171">
                  <c:v>1452.2</c:v>
                </c:pt>
                <c:pt idx="172">
                  <c:v>1451.3</c:v>
                </c:pt>
                <c:pt idx="173">
                  <c:v>1451.3</c:v>
                </c:pt>
                <c:pt idx="174">
                  <c:v>1450.4</c:v>
                </c:pt>
                <c:pt idx="175">
                  <c:v>1449.8</c:v>
                </c:pt>
                <c:pt idx="176">
                  <c:v>1448.9</c:v>
                </c:pt>
                <c:pt idx="177">
                  <c:v>1448.4</c:v>
                </c:pt>
                <c:pt idx="178">
                  <c:v>1447.5</c:v>
                </c:pt>
                <c:pt idx="179">
                  <c:v>1447.2</c:v>
                </c:pt>
                <c:pt idx="180">
                  <c:v>1444.9</c:v>
                </c:pt>
                <c:pt idx="181">
                  <c:v>1444.8</c:v>
                </c:pt>
                <c:pt idx="182">
                  <c:v>1442.6</c:v>
                </c:pt>
                <c:pt idx="183">
                  <c:v>1442.2</c:v>
                </c:pt>
                <c:pt idx="184">
                  <c:v>1441.9</c:v>
                </c:pt>
                <c:pt idx="185">
                  <c:v>1441.2</c:v>
                </c:pt>
                <c:pt idx="186">
                  <c:v>1440</c:v>
                </c:pt>
                <c:pt idx="187">
                  <c:v>1439.6</c:v>
                </c:pt>
                <c:pt idx="188">
                  <c:v>1439.5</c:v>
                </c:pt>
                <c:pt idx="189">
                  <c:v>1439.1</c:v>
                </c:pt>
                <c:pt idx="190">
                  <c:v>1438.9</c:v>
                </c:pt>
                <c:pt idx="191">
                  <c:v>1438.1</c:v>
                </c:pt>
                <c:pt idx="192">
                  <c:v>1437.6</c:v>
                </c:pt>
                <c:pt idx="193">
                  <c:v>1437.4</c:v>
                </c:pt>
                <c:pt idx="194">
                  <c:v>1435.8</c:v>
                </c:pt>
                <c:pt idx="195">
                  <c:v>1435.8</c:v>
                </c:pt>
                <c:pt idx="196">
                  <c:v>1435.1</c:v>
                </c:pt>
                <c:pt idx="197">
                  <c:v>1434.8</c:v>
                </c:pt>
                <c:pt idx="198">
                  <c:v>1434.7</c:v>
                </c:pt>
                <c:pt idx="199">
                  <c:v>1434.6</c:v>
                </c:pt>
                <c:pt idx="200">
                  <c:v>1434.4</c:v>
                </c:pt>
                <c:pt idx="201">
                  <c:v>1434.3</c:v>
                </c:pt>
                <c:pt idx="202">
                  <c:v>1433.9</c:v>
                </c:pt>
                <c:pt idx="203">
                  <c:v>1433.9</c:v>
                </c:pt>
                <c:pt idx="204">
                  <c:v>1433.5</c:v>
                </c:pt>
                <c:pt idx="205">
                  <c:v>1433.5</c:v>
                </c:pt>
                <c:pt idx="206">
                  <c:v>1432.8</c:v>
                </c:pt>
                <c:pt idx="207">
                  <c:v>1430.2</c:v>
                </c:pt>
                <c:pt idx="208">
                  <c:v>1426.9</c:v>
                </c:pt>
                <c:pt idx="209">
                  <c:v>1426.7</c:v>
                </c:pt>
                <c:pt idx="210">
                  <c:v>1426.7</c:v>
                </c:pt>
                <c:pt idx="211">
                  <c:v>1426.7</c:v>
                </c:pt>
                <c:pt idx="212">
                  <c:v>1426.1</c:v>
                </c:pt>
                <c:pt idx="213">
                  <c:v>1426.1</c:v>
                </c:pt>
                <c:pt idx="214">
                  <c:v>1425.8</c:v>
                </c:pt>
                <c:pt idx="215">
                  <c:v>1424.1</c:v>
                </c:pt>
                <c:pt idx="216">
                  <c:v>1424</c:v>
                </c:pt>
                <c:pt idx="217">
                  <c:v>1422.3</c:v>
                </c:pt>
                <c:pt idx="218">
                  <c:v>1422.1</c:v>
                </c:pt>
                <c:pt idx="219">
                  <c:v>1421.7</c:v>
                </c:pt>
                <c:pt idx="220">
                  <c:v>1419.6</c:v>
                </c:pt>
                <c:pt idx="221">
                  <c:v>1419.6</c:v>
                </c:pt>
                <c:pt idx="222">
                  <c:v>1416.4</c:v>
                </c:pt>
                <c:pt idx="223">
                  <c:v>1415.7</c:v>
                </c:pt>
                <c:pt idx="224">
                  <c:v>1415.5</c:v>
                </c:pt>
                <c:pt idx="225">
                  <c:v>1413.3</c:v>
                </c:pt>
                <c:pt idx="226">
                  <c:v>1412.8</c:v>
                </c:pt>
                <c:pt idx="227">
                  <c:v>1412.8</c:v>
                </c:pt>
                <c:pt idx="228">
                  <c:v>1412.6</c:v>
                </c:pt>
                <c:pt idx="229">
                  <c:v>1411.8</c:v>
                </c:pt>
                <c:pt idx="230">
                  <c:v>1411.1</c:v>
                </c:pt>
                <c:pt idx="231">
                  <c:v>1410.1</c:v>
                </c:pt>
                <c:pt idx="232">
                  <c:v>1408.9</c:v>
                </c:pt>
                <c:pt idx="233">
                  <c:v>1407.5</c:v>
                </c:pt>
                <c:pt idx="234">
                  <c:v>1407.4</c:v>
                </c:pt>
                <c:pt idx="235">
                  <c:v>1406.7</c:v>
                </c:pt>
                <c:pt idx="236">
                  <c:v>1404.1</c:v>
                </c:pt>
                <c:pt idx="237">
                  <c:v>1402.2</c:v>
                </c:pt>
                <c:pt idx="238">
                  <c:v>1396.5</c:v>
                </c:pt>
                <c:pt idx="239">
                  <c:v>1392.7</c:v>
                </c:pt>
                <c:pt idx="240">
                  <c:v>1391.5</c:v>
                </c:pt>
                <c:pt idx="241">
                  <c:v>1391</c:v>
                </c:pt>
                <c:pt idx="242">
                  <c:v>1390.5</c:v>
                </c:pt>
                <c:pt idx="243">
                  <c:v>1385.4</c:v>
                </c:pt>
                <c:pt idx="244">
                  <c:v>1385.1</c:v>
                </c:pt>
                <c:pt idx="245">
                  <c:v>1384.4</c:v>
                </c:pt>
                <c:pt idx="246">
                  <c:v>1382.6</c:v>
                </c:pt>
                <c:pt idx="247">
                  <c:v>1382.2</c:v>
                </c:pt>
                <c:pt idx="248">
                  <c:v>1378</c:v>
                </c:pt>
                <c:pt idx="249">
                  <c:v>1377</c:v>
                </c:pt>
                <c:pt idx="250">
                  <c:v>1377</c:v>
                </c:pt>
                <c:pt idx="251">
                  <c:v>1376.3</c:v>
                </c:pt>
                <c:pt idx="252">
                  <c:v>1375.4</c:v>
                </c:pt>
                <c:pt idx="253">
                  <c:v>1372.8</c:v>
                </c:pt>
                <c:pt idx="254">
                  <c:v>1372.8</c:v>
                </c:pt>
                <c:pt idx="255">
                  <c:v>1370.8</c:v>
                </c:pt>
                <c:pt idx="256">
                  <c:v>1362.7</c:v>
                </c:pt>
                <c:pt idx="257">
                  <c:v>1361.2</c:v>
                </c:pt>
                <c:pt idx="258">
                  <c:v>1361.2</c:v>
                </c:pt>
                <c:pt idx="259">
                  <c:v>1356.9</c:v>
                </c:pt>
                <c:pt idx="260">
                  <c:v>1354.7</c:v>
                </c:pt>
                <c:pt idx="261">
                  <c:v>1352.6</c:v>
                </c:pt>
                <c:pt idx="262">
                  <c:v>1352.3</c:v>
                </c:pt>
                <c:pt idx="263">
                  <c:v>1352.1</c:v>
                </c:pt>
                <c:pt idx="264">
                  <c:v>1351.1</c:v>
                </c:pt>
                <c:pt idx="265">
                  <c:v>1350.2</c:v>
                </c:pt>
                <c:pt idx="266">
                  <c:v>1350.1</c:v>
                </c:pt>
                <c:pt idx="267">
                  <c:v>1350.1</c:v>
                </c:pt>
                <c:pt idx="268">
                  <c:v>1350.1</c:v>
                </c:pt>
                <c:pt idx="269">
                  <c:v>1348.1</c:v>
                </c:pt>
                <c:pt idx="270">
                  <c:v>1347.3</c:v>
                </c:pt>
                <c:pt idx="271">
                  <c:v>1346.8</c:v>
                </c:pt>
                <c:pt idx="272">
                  <c:v>1345.9</c:v>
                </c:pt>
                <c:pt idx="273">
                  <c:v>1345.9</c:v>
                </c:pt>
                <c:pt idx="274">
                  <c:v>1345.9</c:v>
                </c:pt>
                <c:pt idx="275">
                  <c:v>1345.5</c:v>
                </c:pt>
                <c:pt idx="276">
                  <c:v>1343.7</c:v>
                </c:pt>
                <c:pt idx="277">
                  <c:v>1339.3</c:v>
                </c:pt>
                <c:pt idx="278">
                  <c:v>1339.3</c:v>
                </c:pt>
                <c:pt idx="279">
                  <c:v>1337.6</c:v>
                </c:pt>
                <c:pt idx="280">
                  <c:v>1337.6</c:v>
                </c:pt>
                <c:pt idx="281">
                  <c:v>1337</c:v>
                </c:pt>
                <c:pt idx="282">
                  <c:v>1330.8</c:v>
                </c:pt>
                <c:pt idx="283">
                  <c:v>1328.6</c:v>
                </c:pt>
                <c:pt idx="284">
                  <c:v>1327.8</c:v>
                </c:pt>
                <c:pt idx="285">
                  <c:v>1327.5</c:v>
                </c:pt>
                <c:pt idx="286">
                  <c:v>1326.6</c:v>
                </c:pt>
                <c:pt idx="287">
                  <c:v>1325</c:v>
                </c:pt>
                <c:pt idx="288">
                  <c:v>1321.8</c:v>
                </c:pt>
                <c:pt idx="289">
                  <c:v>1318.6</c:v>
                </c:pt>
                <c:pt idx="290">
                  <c:v>1316.8</c:v>
                </c:pt>
                <c:pt idx="291">
                  <c:v>1314.8</c:v>
                </c:pt>
                <c:pt idx="292">
                  <c:v>1314.3</c:v>
                </c:pt>
                <c:pt idx="293">
                  <c:v>1311.5</c:v>
                </c:pt>
                <c:pt idx="294">
                  <c:v>1308.8</c:v>
                </c:pt>
                <c:pt idx="295">
                  <c:v>1304</c:v>
                </c:pt>
                <c:pt idx="296">
                  <c:v>1303.3</c:v>
                </c:pt>
                <c:pt idx="297">
                  <c:v>1299.8</c:v>
                </c:pt>
                <c:pt idx="298">
                  <c:v>1299.2</c:v>
                </c:pt>
                <c:pt idx="299">
                  <c:v>1293.2</c:v>
                </c:pt>
                <c:pt idx="300">
                  <c:v>1289.9000000000001</c:v>
                </c:pt>
                <c:pt idx="301">
                  <c:v>1289.9000000000001</c:v>
                </c:pt>
                <c:pt idx="302">
                  <c:v>1287.5</c:v>
                </c:pt>
                <c:pt idx="303">
                  <c:v>1287.5</c:v>
                </c:pt>
                <c:pt idx="304">
                  <c:v>1287.5</c:v>
                </c:pt>
                <c:pt idx="305">
                  <c:v>1287.5</c:v>
                </c:pt>
                <c:pt idx="306">
                  <c:v>1287.3</c:v>
                </c:pt>
                <c:pt idx="307">
                  <c:v>1287.3</c:v>
                </c:pt>
                <c:pt idx="308">
                  <c:v>1285.0999999999999</c:v>
                </c:pt>
                <c:pt idx="309">
                  <c:v>1280.7</c:v>
                </c:pt>
                <c:pt idx="310">
                  <c:v>1276</c:v>
                </c:pt>
                <c:pt idx="311">
                  <c:v>1272</c:v>
                </c:pt>
                <c:pt idx="312">
                  <c:v>1261.2</c:v>
                </c:pt>
                <c:pt idx="313">
                  <c:v>1257.0999999999999</c:v>
                </c:pt>
                <c:pt idx="314">
                  <c:v>1248.3</c:v>
                </c:pt>
                <c:pt idx="315">
                  <c:v>1244.0999999999999</c:v>
                </c:pt>
                <c:pt idx="316">
                  <c:v>1244.0999999999999</c:v>
                </c:pt>
                <c:pt idx="317">
                  <c:v>1244.0999999999999</c:v>
                </c:pt>
                <c:pt idx="318">
                  <c:v>1232.4000000000001</c:v>
                </c:pt>
                <c:pt idx="319">
                  <c:v>1227.5</c:v>
                </c:pt>
                <c:pt idx="320">
                  <c:v>1224.3</c:v>
                </c:pt>
                <c:pt idx="321">
                  <c:v>1200.7</c:v>
                </c:pt>
                <c:pt idx="322">
                  <c:v>1196.2</c:v>
                </c:pt>
                <c:pt idx="323">
                  <c:v>1195.0999999999999</c:v>
                </c:pt>
                <c:pt idx="324">
                  <c:v>1193.3</c:v>
                </c:pt>
                <c:pt idx="325">
                  <c:v>1189</c:v>
                </c:pt>
                <c:pt idx="326">
                  <c:v>1177</c:v>
                </c:pt>
                <c:pt idx="327">
                  <c:v>1167</c:v>
                </c:pt>
                <c:pt idx="328">
                  <c:v>1151.4000000000001</c:v>
                </c:pt>
                <c:pt idx="329">
                  <c:v>1149.5</c:v>
                </c:pt>
                <c:pt idx="330">
                  <c:v>1149</c:v>
                </c:pt>
                <c:pt idx="331">
                  <c:v>1149</c:v>
                </c:pt>
                <c:pt idx="332">
                  <c:v>1148.4000000000001</c:v>
                </c:pt>
                <c:pt idx="333">
                  <c:v>1146.9000000000001</c:v>
                </c:pt>
                <c:pt idx="334">
                  <c:v>1146.9000000000001</c:v>
                </c:pt>
                <c:pt idx="335">
                  <c:v>1146.2</c:v>
                </c:pt>
                <c:pt idx="336">
                  <c:v>1146.2</c:v>
                </c:pt>
                <c:pt idx="337">
                  <c:v>1145.8</c:v>
                </c:pt>
                <c:pt idx="338">
                  <c:v>1145.5</c:v>
                </c:pt>
                <c:pt idx="339">
                  <c:v>1145.4000000000001</c:v>
                </c:pt>
                <c:pt idx="340">
                  <c:v>1145.3</c:v>
                </c:pt>
                <c:pt idx="341">
                  <c:v>1145.3</c:v>
                </c:pt>
                <c:pt idx="342">
                  <c:v>1145.3</c:v>
                </c:pt>
                <c:pt idx="343">
                  <c:v>1145</c:v>
                </c:pt>
                <c:pt idx="344">
                  <c:v>1144.7</c:v>
                </c:pt>
                <c:pt idx="345">
                  <c:v>1144.2</c:v>
                </c:pt>
                <c:pt idx="346">
                  <c:v>1143.8</c:v>
                </c:pt>
                <c:pt idx="347">
                  <c:v>1143.2</c:v>
                </c:pt>
                <c:pt idx="348">
                  <c:v>1142.3</c:v>
                </c:pt>
                <c:pt idx="349">
                  <c:v>1142.2</c:v>
                </c:pt>
                <c:pt idx="350">
                  <c:v>1141.5999999999999</c:v>
                </c:pt>
                <c:pt idx="351">
                  <c:v>1140.7</c:v>
                </c:pt>
                <c:pt idx="352">
                  <c:v>1140.7</c:v>
                </c:pt>
                <c:pt idx="353">
                  <c:v>1140.3</c:v>
                </c:pt>
                <c:pt idx="354">
                  <c:v>1139.5</c:v>
                </c:pt>
                <c:pt idx="355">
                  <c:v>1139</c:v>
                </c:pt>
                <c:pt idx="356">
                  <c:v>1137.4000000000001</c:v>
                </c:pt>
                <c:pt idx="357">
                  <c:v>1137.4000000000001</c:v>
                </c:pt>
                <c:pt idx="358">
                  <c:v>1136.3</c:v>
                </c:pt>
                <c:pt idx="359">
                  <c:v>1136</c:v>
                </c:pt>
                <c:pt idx="360">
                  <c:v>1134.9000000000001</c:v>
                </c:pt>
                <c:pt idx="361">
                  <c:v>1134.9000000000001</c:v>
                </c:pt>
                <c:pt idx="362">
                  <c:v>1134.4000000000001</c:v>
                </c:pt>
                <c:pt idx="363">
                  <c:v>1133.2</c:v>
                </c:pt>
                <c:pt idx="364">
                  <c:v>1133</c:v>
                </c:pt>
                <c:pt idx="365">
                  <c:v>1130.7</c:v>
                </c:pt>
                <c:pt idx="366">
                  <c:v>1130</c:v>
                </c:pt>
                <c:pt idx="367">
                  <c:v>1127.4000000000001</c:v>
                </c:pt>
                <c:pt idx="368">
                  <c:v>1127.3</c:v>
                </c:pt>
                <c:pt idx="369">
                  <c:v>1122.5999999999999</c:v>
                </c:pt>
                <c:pt idx="370">
                  <c:v>1122.5999999999999</c:v>
                </c:pt>
                <c:pt idx="371">
                  <c:v>1120.3</c:v>
                </c:pt>
                <c:pt idx="372">
                  <c:v>1119</c:v>
                </c:pt>
                <c:pt idx="373">
                  <c:v>1118.0999999999999</c:v>
                </c:pt>
                <c:pt idx="374">
                  <c:v>1115.3</c:v>
                </c:pt>
                <c:pt idx="375">
                  <c:v>1111.2</c:v>
                </c:pt>
                <c:pt idx="376">
                  <c:v>1108.9000000000001</c:v>
                </c:pt>
                <c:pt idx="377">
                  <c:v>1107.9000000000001</c:v>
                </c:pt>
                <c:pt idx="378">
                  <c:v>1107.5</c:v>
                </c:pt>
                <c:pt idx="379">
                  <c:v>1107.5</c:v>
                </c:pt>
                <c:pt idx="380">
                  <c:v>1083.5</c:v>
                </c:pt>
                <c:pt idx="381">
                  <c:v>1082.9000000000001</c:v>
                </c:pt>
                <c:pt idx="382">
                  <c:v>1073.5</c:v>
                </c:pt>
                <c:pt idx="383">
                  <c:v>1070.0999999999999</c:v>
                </c:pt>
                <c:pt idx="384">
                  <c:v>1020.3</c:v>
                </c:pt>
                <c:pt idx="385">
                  <c:v>1017.6</c:v>
                </c:pt>
                <c:pt idx="386">
                  <c:v>999.1</c:v>
                </c:pt>
                <c:pt idx="387">
                  <c:v>957.1</c:v>
                </c:pt>
                <c:pt idx="388">
                  <c:v>955.5</c:v>
                </c:pt>
                <c:pt idx="389">
                  <c:v>943.3</c:v>
                </c:pt>
                <c:pt idx="390">
                  <c:v>926</c:v>
                </c:pt>
                <c:pt idx="391">
                  <c:v>879.3</c:v>
                </c:pt>
                <c:pt idx="392">
                  <c:v>874.9</c:v>
                </c:pt>
                <c:pt idx="393">
                  <c:v>838.5</c:v>
                </c:pt>
                <c:pt idx="394">
                  <c:v>800.6</c:v>
                </c:pt>
                <c:pt idx="395">
                  <c:v>724.3</c:v>
                </c:pt>
                <c:pt idx="396">
                  <c:v>677.2</c:v>
                </c:pt>
                <c:pt idx="397">
                  <c:v>611.70000000000005</c:v>
                </c:pt>
                <c:pt idx="398">
                  <c:v>495</c:v>
                </c:pt>
                <c:pt idx="399">
                  <c:v>477.7</c:v>
                </c:pt>
                <c:pt idx="400">
                  <c:v>457.3</c:v>
                </c:pt>
                <c:pt idx="401">
                  <c:v>409.4</c:v>
                </c:pt>
                <c:pt idx="402">
                  <c:v>367.4</c:v>
                </c:pt>
                <c:pt idx="403">
                  <c:v>355.4</c:v>
                </c:pt>
                <c:pt idx="404">
                  <c:v>336.1</c:v>
                </c:pt>
                <c:pt idx="405">
                  <c:v>305.60000000000002</c:v>
                </c:pt>
                <c:pt idx="406">
                  <c:v>280.10000000000002</c:v>
                </c:pt>
                <c:pt idx="407">
                  <c:v>270.3</c:v>
                </c:pt>
                <c:pt idx="408">
                  <c:v>257.89999999999998</c:v>
                </c:pt>
                <c:pt idx="409">
                  <c:v>251.5</c:v>
                </c:pt>
                <c:pt idx="410">
                  <c:v>245.8</c:v>
                </c:pt>
                <c:pt idx="411">
                  <c:v>245.6</c:v>
                </c:pt>
                <c:pt idx="412">
                  <c:v>245</c:v>
                </c:pt>
                <c:pt idx="413">
                  <c:v>244.3</c:v>
                </c:pt>
                <c:pt idx="414">
                  <c:v>243.1</c:v>
                </c:pt>
                <c:pt idx="415">
                  <c:v>242.3</c:v>
                </c:pt>
                <c:pt idx="416">
                  <c:v>242.1</c:v>
                </c:pt>
                <c:pt idx="417">
                  <c:v>240.8</c:v>
                </c:pt>
                <c:pt idx="418">
                  <c:v>240.6</c:v>
                </c:pt>
                <c:pt idx="419">
                  <c:v>240.3</c:v>
                </c:pt>
                <c:pt idx="420">
                  <c:v>240.2</c:v>
                </c:pt>
                <c:pt idx="421">
                  <c:v>239.5</c:v>
                </c:pt>
                <c:pt idx="422">
                  <c:v>239.4</c:v>
                </c:pt>
                <c:pt idx="423">
                  <c:v>237.1</c:v>
                </c:pt>
                <c:pt idx="424">
                  <c:v>234.7</c:v>
                </c:pt>
                <c:pt idx="425">
                  <c:v>231.5</c:v>
                </c:pt>
                <c:pt idx="426">
                  <c:v>229.3</c:v>
                </c:pt>
                <c:pt idx="427">
                  <c:v>226.8</c:v>
                </c:pt>
                <c:pt idx="428">
                  <c:v>225.7</c:v>
                </c:pt>
                <c:pt idx="429">
                  <c:v>225.5</c:v>
                </c:pt>
                <c:pt idx="430">
                  <c:v>220.9</c:v>
                </c:pt>
                <c:pt idx="431">
                  <c:v>220.5</c:v>
                </c:pt>
                <c:pt idx="432">
                  <c:v>219.8</c:v>
                </c:pt>
                <c:pt idx="433">
                  <c:v>219.4</c:v>
                </c:pt>
                <c:pt idx="434">
                  <c:v>217.6</c:v>
                </c:pt>
                <c:pt idx="435">
                  <c:v>217.6</c:v>
                </c:pt>
                <c:pt idx="436">
                  <c:v>217.1</c:v>
                </c:pt>
                <c:pt idx="437">
                  <c:v>215.9</c:v>
                </c:pt>
                <c:pt idx="438">
                  <c:v>212</c:v>
                </c:pt>
                <c:pt idx="439">
                  <c:v>209.1</c:v>
                </c:pt>
                <c:pt idx="440">
                  <c:v>209</c:v>
                </c:pt>
                <c:pt idx="441">
                  <c:v>201.5</c:v>
                </c:pt>
                <c:pt idx="442">
                  <c:v>199.8</c:v>
                </c:pt>
                <c:pt idx="443">
                  <c:v>199.1</c:v>
                </c:pt>
                <c:pt idx="444">
                  <c:v>196.1</c:v>
                </c:pt>
                <c:pt idx="445">
                  <c:v>190</c:v>
                </c:pt>
                <c:pt idx="446">
                  <c:v>180.1</c:v>
                </c:pt>
                <c:pt idx="447">
                  <c:v>176</c:v>
                </c:pt>
                <c:pt idx="448">
                  <c:v>176</c:v>
                </c:pt>
                <c:pt idx="449">
                  <c:v>168.6</c:v>
                </c:pt>
                <c:pt idx="450">
                  <c:v>129.6</c:v>
                </c:pt>
                <c:pt idx="451">
                  <c:v>111.1</c:v>
                </c:pt>
                <c:pt idx="452">
                  <c:v>103.4</c:v>
                </c:pt>
                <c:pt idx="453">
                  <c:v>92.2</c:v>
                </c:pt>
                <c:pt idx="454">
                  <c:v>92.2</c:v>
                </c:pt>
                <c:pt idx="455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9-44C7-BDE3-ECEEE889D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094734552"/>
        <c:crosses val="autoZero"/>
        <c:crossBetween val="between"/>
        <c:majorUnit val="400"/>
        <c:minorUnit val="20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 rot="0"/>
          <a:lstStyle/>
          <a:p>
            <a:pPr>
              <a:defRPr sz="1400" b="0" i="0" u="none" strike="noStrike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>
                <a:solidFill>
                  <a:srgbClr val="595959"/>
                </a:solidFill>
                <a:latin typeface="Calibri"/>
              </a:rPr>
              <a:t>ROC-</a:t>
            </a:r>
            <a:r>
              <a:rPr lang="ru-RU" sz="1400" b="0" i="0" u="none" strike="noStrike">
                <a:solidFill>
                  <a:srgbClr val="595959"/>
                </a:solidFill>
                <a:latin typeface="Calibri"/>
              </a:rPr>
              <a:t>кривая</a:t>
            </a:r>
          </a:p>
        </c:rich>
      </c:tx>
      <c:layout>
        <c:manualLayout>
          <c:xMode val="edge"/>
          <c:yMode val="edge"/>
          <c:x val="0.41958200000000001"/>
          <c:y val="0"/>
          <c:w val="0.16083700000000001"/>
          <c:h val="7.2353000000000001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7.9288423285764256E-2"/>
          <c:y val="6.9328598582718198E-2"/>
          <c:w val="0.86796600000000002"/>
          <c:h val="0.83254300000000003"/>
        </c:manualLayout>
      </c:layout>
      <c:scatterChart>
        <c:scatterStyle val="lineMarker"/>
        <c:varyColors val="0"/>
        <c:ser>
          <c:idx val="0"/>
          <c:order val="0"/>
          <c:tx>
            <c:v>roc-кривая</c:v>
          </c:tx>
          <c:spPr>
            <a:ln w="12700" cap="flat">
              <a:noFill/>
              <a:miter lim="400000"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marker>
          <c:dLbls>
            <c:dLbl>
              <c:idx val="368"/>
              <c:layout>
                <c:manualLayout>
                  <c:x val="7.8170442340066044E-3"/>
                  <c:y val="5.443756658838389E-2"/>
                </c:manualLayout>
              </c:layout>
              <c:spPr>
                <a:solidFill>
                  <a:srgbClr val="FFFFFF"/>
                </a:solidFill>
                <a:ln>
                  <a:solidFill>
                    <a:srgbClr val="000000">
                      <a:lumMod val="65000"/>
                      <a:lumOff val="35000"/>
                    </a:srgb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1C40-4943-B930-240FB3D855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расчеты!$P$3:$P$458</c:f>
              <c:numCache>
                <c:formatCode>0.000</c:formatCode>
                <c:ptCount val="4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5.1546391752577136E-3</c:v>
                </c:pt>
                <c:pt idx="111">
                  <c:v>5.1546391752577136E-3</c:v>
                </c:pt>
                <c:pt idx="112">
                  <c:v>5.1546391752577136E-3</c:v>
                </c:pt>
                <c:pt idx="113">
                  <c:v>5.1546391752577136E-3</c:v>
                </c:pt>
                <c:pt idx="114">
                  <c:v>5.1546391752577136E-3</c:v>
                </c:pt>
                <c:pt idx="115">
                  <c:v>5.1546391752577136E-3</c:v>
                </c:pt>
                <c:pt idx="116">
                  <c:v>5.1546391752577136E-3</c:v>
                </c:pt>
                <c:pt idx="117">
                  <c:v>5.1546391752577136E-3</c:v>
                </c:pt>
                <c:pt idx="118">
                  <c:v>5.1546391752577136E-3</c:v>
                </c:pt>
                <c:pt idx="119">
                  <c:v>5.1546391752577136E-3</c:v>
                </c:pt>
                <c:pt idx="120">
                  <c:v>5.1546391752577136E-3</c:v>
                </c:pt>
                <c:pt idx="121">
                  <c:v>5.1546391752577136E-3</c:v>
                </c:pt>
                <c:pt idx="122">
                  <c:v>5.1546391752577136E-3</c:v>
                </c:pt>
                <c:pt idx="123">
                  <c:v>5.1546391752577136E-3</c:v>
                </c:pt>
                <c:pt idx="124">
                  <c:v>5.1546391752577136E-3</c:v>
                </c:pt>
                <c:pt idx="125">
                  <c:v>1.0309278350515427E-2</c:v>
                </c:pt>
                <c:pt idx="126">
                  <c:v>1.0309278350515427E-2</c:v>
                </c:pt>
                <c:pt idx="127">
                  <c:v>1.0309278350515427E-2</c:v>
                </c:pt>
                <c:pt idx="128">
                  <c:v>1.0309278350515427E-2</c:v>
                </c:pt>
                <c:pt idx="129">
                  <c:v>1.0309278350515427E-2</c:v>
                </c:pt>
                <c:pt idx="130">
                  <c:v>1.5463917525773141E-2</c:v>
                </c:pt>
                <c:pt idx="131">
                  <c:v>2.0618556701030966E-2</c:v>
                </c:pt>
                <c:pt idx="132">
                  <c:v>2.0618556701030966E-2</c:v>
                </c:pt>
                <c:pt idx="133">
                  <c:v>2.0618556701030966E-2</c:v>
                </c:pt>
                <c:pt idx="134">
                  <c:v>2.0618556701030966E-2</c:v>
                </c:pt>
                <c:pt idx="135">
                  <c:v>2.0618556701030966E-2</c:v>
                </c:pt>
                <c:pt idx="136">
                  <c:v>2.0618556701030966E-2</c:v>
                </c:pt>
                <c:pt idx="137">
                  <c:v>2.0618556701030966E-2</c:v>
                </c:pt>
                <c:pt idx="138">
                  <c:v>2.0618556701030966E-2</c:v>
                </c:pt>
                <c:pt idx="139">
                  <c:v>2.0618556701030966E-2</c:v>
                </c:pt>
                <c:pt idx="140">
                  <c:v>2.0618556701030966E-2</c:v>
                </c:pt>
                <c:pt idx="141">
                  <c:v>2.0618556701030966E-2</c:v>
                </c:pt>
                <c:pt idx="142">
                  <c:v>2.0618556701030966E-2</c:v>
                </c:pt>
                <c:pt idx="143">
                  <c:v>2.0618556701030966E-2</c:v>
                </c:pt>
                <c:pt idx="144">
                  <c:v>2.0618556701030966E-2</c:v>
                </c:pt>
                <c:pt idx="145">
                  <c:v>2.5773195876288679E-2</c:v>
                </c:pt>
                <c:pt idx="146">
                  <c:v>3.0927835051546393E-2</c:v>
                </c:pt>
                <c:pt idx="147">
                  <c:v>3.0927835051546393E-2</c:v>
                </c:pt>
                <c:pt idx="148">
                  <c:v>3.0927835051546393E-2</c:v>
                </c:pt>
                <c:pt idx="149">
                  <c:v>3.0927835051546393E-2</c:v>
                </c:pt>
                <c:pt idx="150">
                  <c:v>3.6082474226804107E-2</c:v>
                </c:pt>
                <c:pt idx="151">
                  <c:v>3.6082474226804107E-2</c:v>
                </c:pt>
                <c:pt idx="152">
                  <c:v>3.6082474226804107E-2</c:v>
                </c:pt>
                <c:pt idx="153">
                  <c:v>3.6082474226804107E-2</c:v>
                </c:pt>
                <c:pt idx="154">
                  <c:v>4.123711340206182E-2</c:v>
                </c:pt>
                <c:pt idx="155">
                  <c:v>4.6391752577319534E-2</c:v>
                </c:pt>
                <c:pt idx="156">
                  <c:v>4.6391752577319534E-2</c:v>
                </c:pt>
                <c:pt idx="157">
                  <c:v>5.1546391752577359E-2</c:v>
                </c:pt>
                <c:pt idx="158">
                  <c:v>5.1546391752577359E-2</c:v>
                </c:pt>
                <c:pt idx="159">
                  <c:v>5.1546391752577359E-2</c:v>
                </c:pt>
                <c:pt idx="160">
                  <c:v>5.1546391752577359E-2</c:v>
                </c:pt>
                <c:pt idx="161">
                  <c:v>5.1546391752577359E-2</c:v>
                </c:pt>
                <c:pt idx="162">
                  <c:v>5.1546391752577359E-2</c:v>
                </c:pt>
                <c:pt idx="163">
                  <c:v>5.6701030927835072E-2</c:v>
                </c:pt>
                <c:pt idx="164">
                  <c:v>5.6701030927835072E-2</c:v>
                </c:pt>
                <c:pt idx="165">
                  <c:v>6.1855670103092786E-2</c:v>
                </c:pt>
                <c:pt idx="166">
                  <c:v>6.1855670103092786E-2</c:v>
                </c:pt>
                <c:pt idx="167">
                  <c:v>6.1855670103092786E-2</c:v>
                </c:pt>
                <c:pt idx="168">
                  <c:v>6.1855670103092786E-2</c:v>
                </c:pt>
                <c:pt idx="169">
                  <c:v>6.1855670103092786E-2</c:v>
                </c:pt>
                <c:pt idx="170">
                  <c:v>6.1855670103092786E-2</c:v>
                </c:pt>
                <c:pt idx="171">
                  <c:v>6.1855670103092786E-2</c:v>
                </c:pt>
                <c:pt idx="172">
                  <c:v>6.7010309278350499E-2</c:v>
                </c:pt>
                <c:pt idx="173">
                  <c:v>7.2164948453608213E-2</c:v>
                </c:pt>
                <c:pt idx="174">
                  <c:v>7.7319587628865927E-2</c:v>
                </c:pt>
                <c:pt idx="175">
                  <c:v>7.7319587628865927E-2</c:v>
                </c:pt>
                <c:pt idx="176">
                  <c:v>8.2474226804123751E-2</c:v>
                </c:pt>
                <c:pt idx="177">
                  <c:v>8.7628865979381465E-2</c:v>
                </c:pt>
                <c:pt idx="178">
                  <c:v>8.7628865979381465E-2</c:v>
                </c:pt>
                <c:pt idx="179">
                  <c:v>8.7628865979381465E-2</c:v>
                </c:pt>
                <c:pt idx="180">
                  <c:v>8.7628865979381465E-2</c:v>
                </c:pt>
                <c:pt idx="181">
                  <c:v>8.7628865979381465E-2</c:v>
                </c:pt>
                <c:pt idx="182">
                  <c:v>8.7628865979381465E-2</c:v>
                </c:pt>
                <c:pt idx="183">
                  <c:v>9.2783505154639179E-2</c:v>
                </c:pt>
                <c:pt idx="184">
                  <c:v>9.2783505154639179E-2</c:v>
                </c:pt>
                <c:pt idx="185">
                  <c:v>9.7938144329896892E-2</c:v>
                </c:pt>
                <c:pt idx="186">
                  <c:v>0.10309278350515461</c:v>
                </c:pt>
                <c:pt idx="187">
                  <c:v>0.10309278350515461</c:v>
                </c:pt>
                <c:pt idx="188">
                  <c:v>0.10824742268041232</c:v>
                </c:pt>
                <c:pt idx="189">
                  <c:v>0.11340206185567014</c:v>
                </c:pt>
                <c:pt idx="190">
                  <c:v>0.11340206185567014</c:v>
                </c:pt>
                <c:pt idx="191">
                  <c:v>0.11855670103092786</c:v>
                </c:pt>
                <c:pt idx="192">
                  <c:v>0.12371134020618557</c:v>
                </c:pt>
                <c:pt idx="193">
                  <c:v>0.12886597938144329</c:v>
                </c:pt>
                <c:pt idx="194">
                  <c:v>0.12886597938144329</c:v>
                </c:pt>
                <c:pt idx="195">
                  <c:v>0.12886597938144329</c:v>
                </c:pt>
                <c:pt idx="196">
                  <c:v>0.12886597938144329</c:v>
                </c:pt>
                <c:pt idx="197">
                  <c:v>0.134020618556701</c:v>
                </c:pt>
                <c:pt idx="198">
                  <c:v>0.13917525773195871</c:v>
                </c:pt>
                <c:pt idx="199">
                  <c:v>0.13917525773195871</c:v>
                </c:pt>
                <c:pt idx="200">
                  <c:v>0.13917525773195871</c:v>
                </c:pt>
                <c:pt idx="201">
                  <c:v>0.14432989690721654</c:v>
                </c:pt>
                <c:pt idx="202">
                  <c:v>0.14948453608247425</c:v>
                </c:pt>
                <c:pt idx="203">
                  <c:v>0.15463917525773196</c:v>
                </c:pt>
                <c:pt idx="204">
                  <c:v>0.15979381443298968</c:v>
                </c:pt>
                <c:pt idx="205">
                  <c:v>0.16494845360824739</c:v>
                </c:pt>
                <c:pt idx="206">
                  <c:v>0.17010309278350511</c:v>
                </c:pt>
                <c:pt idx="207">
                  <c:v>0.17525773195876293</c:v>
                </c:pt>
                <c:pt idx="208">
                  <c:v>0.17525773195876293</c:v>
                </c:pt>
                <c:pt idx="209">
                  <c:v>0.18041237113402064</c:v>
                </c:pt>
                <c:pt idx="210">
                  <c:v>0.18556701030927836</c:v>
                </c:pt>
                <c:pt idx="211">
                  <c:v>0.19072164948453607</c:v>
                </c:pt>
                <c:pt idx="212">
                  <c:v>0.19587628865979378</c:v>
                </c:pt>
                <c:pt idx="213">
                  <c:v>0.2010309278350515</c:v>
                </c:pt>
                <c:pt idx="214">
                  <c:v>0.20618556701030932</c:v>
                </c:pt>
                <c:pt idx="215">
                  <c:v>0.21134020618556704</c:v>
                </c:pt>
                <c:pt idx="216">
                  <c:v>0.21649484536082475</c:v>
                </c:pt>
                <c:pt idx="217">
                  <c:v>0.21649484536082475</c:v>
                </c:pt>
                <c:pt idx="218">
                  <c:v>0.21649484536082475</c:v>
                </c:pt>
                <c:pt idx="219">
                  <c:v>0.21649484536082475</c:v>
                </c:pt>
                <c:pt idx="220">
                  <c:v>0.21649484536082475</c:v>
                </c:pt>
                <c:pt idx="221">
                  <c:v>0.21649484536082475</c:v>
                </c:pt>
                <c:pt idx="222">
                  <c:v>0.21649484536082475</c:v>
                </c:pt>
                <c:pt idx="223">
                  <c:v>0.21649484536082475</c:v>
                </c:pt>
                <c:pt idx="224">
                  <c:v>0.21649484536082475</c:v>
                </c:pt>
                <c:pt idx="225">
                  <c:v>0.22164948453608246</c:v>
                </c:pt>
                <c:pt idx="226">
                  <c:v>0.22680412371134018</c:v>
                </c:pt>
                <c:pt idx="227">
                  <c:v>0.23195876288659789</c:v>
                </c:pt>
                <c:pt idx="228">
                  <c:v>0.23711340206185572</c:v>
                </c:pt>
                <c:pt idx="229">
                  <c:v>0.24226804123711343</c:v>
                </c:pt>
                <c:pt idx="230">
                  <c:v>0.24226804123711343</c:v>
                </c:pt>
                <c:pt idx="231">
                  <c:v>0.24742268041237114</c:v>
                </c:pt>
                <c:pt idx="232">
                  <c:v>0.25257731958762886</c:v>
                </c:pt>
                <c:pt idx="233">
                  <c:v>0.25257731958762886</c:v>
                </c:pt>
                <c:pt idx="234">
                  <c:v>0.25773195876288657</c:v>
                </c:pt>
                <c:pt idx="235">
                  <c:v>0.26288659793814428</c:v>
                </c:pt>
                <c:pt idx="236">
                  <c:v>0.26804123711340211</c:v>
                </c:pt>
                <c:pt idx="237">
                  <c:v>0.26804123711340211</c:v>
                </c:pt>
                <c:pt idx="238">
                  <c:v>0.26804123711340211</c:v>
                </c:pt>
                <c:pt idx="239">
                  <c:v>0.27319587628865982</c:v>
                </c:pt>
                <c:pt idx="240">
                  <c:v>0.27835051546391754</c:v>
                </c:pt>
                <c:pt idx="241">
                  <c:v>0.28350515463917525</c:v>
                </c:pt>
                <c:pt idx="242">
                  <c:v>0.28865979381443296</c:v>
                </c:pt>
                <c:pt idx="243">
                  <c:v>0.29381443298969068</c:v>
                </c:pt>
                <c:pt idx="244">
                  <c:v>0.2989690721649485</c:v>
                </c:pt>
                <c:pt idx="245">
                  <c:v>0.2989690721649485</c:v>
                </c:pt>
                <c:pt idx="246">
                  <c:v>0.30412371134020622</c:v>
                </c:pt>
                <c:pt idx="247">
                  <c:v>0.30927835051546393</c:v>
                </c:pt>
                <c:pt idx="248">
                  <c:v>0.31443298969072164</c:v>
                </c:pt>
                <c:pt idx="249">
                  <c:v>0.31958762886597936</c:v>
                </c:pt>
                <c:pt idx="250">
                  <c:v>0.32474226804123707</c:v>
                </c:pt>
                <c:pt idx="251">
                  <c:v>0.32474226804123707</c:v>
                </c:pt>
                <c:pt idx="252">
                  <c:v>0.32474226804123707</c:v>
                </c:pt>
                <c:pt idx="253">
                  <c:v>0.32989690721649489</c:v>
                </c:pt>
                <c:pt idx="254">
                  <c:v>0.33505154639175261</c:v>
                </c:pt>
                <c:pt idx="255">
                  <c:v>0.34020618556701032</c:v>
                </c:pt>
                <c:pt idx="256">
                  <c:v>0.34536082474226804</c:v>
                </c:pt>
                <c:pt idx="257">
                  <c:v>0.34536082474226804</c:v>
                </c:pt>
                <c:pt idx="258">
                  <c:v>0.34536082474226804</c:v>
                </c:pt>
                <c:pt idx="259">
                  <c:v>0.35051546391752575</c:v>
                </c:pt>
                <c:pt idx="260">
                  <c:v>0.35051546391752575</c:v>
                </c:pt>
                <c:pt idx="261">
                  <c:v>0.35051546391752575</c:v>
                </c:pt>
                <c:pt idx="262">
                  <c:v>0.35567010309278346</c:v>
                </c:pt>
                <c:pt idx="263">
                  <c:v>0.35567010309278346</c:v>
                </c:pt>
                <c:pt idx="264">
                  <c:v>0.35567010309278346</c:v>
                </c:pt>
                <c:pt idx="265">
                  <c:v>0.35567010309278346</c:v>
                </c:pt>
                <c:pt idx="266">
                  <c:v>0.36082474226804129</c:v>
                </c:pt>
                <c:pt idx="267">
                  <c:v>0.365979381443299</c:v>
                </c:pt>
                <c:pt idx="268">
                  <c:v>0.37113402061855671</c:v>
                </c:pt>
                <c:pt idx="269">
                  <c:v>0.37628865979381443</c:v>
                </c:pt>
                <c:pt idx="270">
                  <c:v>0.37628865979381443</c:v>
                </c:pt>
                <c:pt idx="271">
                  <c:v>0.38144329896907214</c:v>
                </c:pt>
                <c:pt idx="272">
                  <c:v>0.38659793814432986</c:v>
                </c:pt>
                <c:pt idx="273">
                  <c:v>0.39175257731958768</c:v>
                </c:pt>
                <c:pt idx="274">
                  <c:v>0.39690721649484539</c:v>
                </c:pt>
                <c:pt idx="275">
                  <c:v>0.39690721649484539</c:v>
                </c:pt>
                <c:pt idx="276">
                  <c:v>0.40206185567010311</c:v>
                </c:pt>
                <c:pt idx="277">
                  <c:v>0.40721649484536082</c:v>
                </c:pt>
                <c:pt idx="278">
                  <c:v>0.41237113402061853</c:v>
                </c:pt>
                <c:pt idx="279">
                  <c:v>0.41237113402061853</c:v>
                </c:pt>
                <c:pt idx="280">
                  <c:v>0.41237113402061853</c:v>
                </c:pt>
                <c:pt idx="281">
                  <c:v>0.41752577319587625</c:v>
                </c:pt>
                <c:pt idx="282">
                  <c:v>0.42268041237113407</c:v>
                </c:pt>
                <c:pt idx="283">
                  <c:v>0.42783505154639179</c:v>
                </c:pt>
                <c:pt idx="284">
                  <c:v>0.4329896907216495</c:v>
                </c:pt>
                <c:pt idx="285">
                  <c:v>0.43814432989690721</c:v>
                </c:pt>
                <c:pt idx="286">
                  <c:v>0.44329896907216493</c:v>
                </c:pt>
                <c:pt idx="287">
                  <c:v>0.44329896907216493</c:v>
                </c:pt>
                <c:pt idx="288">
                  <c:v>0.44845360824742264</c:v>
                </c:pt>
                <c:pt idx="289">
                  <c:v>0.45360824742268047</c:v>
                </c:pt>
                <c:pt idx="290">
                  <c:v>0.45876288659793818</c:v>
                </c:pt>
                <c:pt idx="291">
                  <c:v>0.46391752577319589</c:v>
                </c:pt>
                <c:pt idx="292">
                  <c:v>0.46907216494845361</c:v>
                </c:pt>
                <c:pt idx="293">
                  <c:v>0.47422680412371132</c:v>
                </c:pt>
                <c:pt idx="294">
                  <c:v>0.47422680412371132</c:v>
                </c:pt>
                <c:pt idx="295">
                  <c:v>0.47938144329896903</c:v>
                </c:pt>
                <c:pt idx="296">
                  <c:v>0.47938144329896903</c:v>
                </c:pt>
                <c:pt idx="297">
                  <c:v>0.48453608247422686</c:v>
                </c:pt>
                <c:pt idx="298">
                  <c:v>0.48969072164948457</c:v>
                </c:pt>
                <c:pt idx="299">
                  <c:v>0.48969072164948457</c:v>
                </c:pt>
                <c:pt idx="300">
                  <c:v>0.49484536082474229</c:v>
                </c:pt>
                <c:pt idx="301">
                  <c:v>0.5</c:v>
                </c:pt>
                <c:pt idx="302">
                  <c:v>0.50515463917525771</c:v>
                </c:pt>
                <c:pt idx="303">
                  <c:v>0.51030927835051543</c:v>
                </c:pt>
                <c:pt idx="304">
                  <c:v>0.51546391752577314</c:v>
                </c:pt>
                <c:pt idx="305">
                  <c:v>0.52061855670103085</c:v>
                </c:pt>
                <c:pt idx="306">
                  <c:v>0.52577319587628868</c:v>
                </c:pt>
                <c:pt idx="307">
                  <c:v>0.53092783505154639</c:v>
                </c:pt>
                <c:pt idx="308">
                  <c:v>0.53608247422680411</c:v>
                </c:pt>
                <c:pt idx="309">
                  <c:v>0.53608247422680411</c:v>
                </c:pt>
                <c:pt idx="310">
                  <c:v>0.54123711340206193</c:v>
                </c:pt>
                <c:pt idx="311">
                  <c:v>0.54639175257731964</c:v>
                </c:pt>
                <c:pt idx="312">
                  <c:v>0.55154639175257736</c:v>
                </c:pt>
                <c:pt idx="313">
                  <c:v>0.55670103092783507</c:v>
                </c:pt>
                <c:pt idx="314">
                  <c:v>0.56185567010309279</c:v>
                </c:pt>
                <c:pt idx="315">
                  <c:v>0.5670103092783505</c:v>
                </c:pt>
                <c:pt idx="316">
                  <c:v>0.57216494845360821</c:v>
                </c:pt>
                <c:pt idx="317">
                  <c:v>0.57731958762886593</c:v>
                </c:pt>
                <c:pt idx="318">
                  <c:v>0.58247422680412364</c:v>
                </c:pt>
                <c:pt idx="319">
                  <c:v>0.58247422680412364</c:v>
                </c:pt>
                <c:pt idx="320">
                  <c:v>0.58247422680412364</c:v>
                </c:pt>
                <c:pt idx="321">
                  <c:v>0.58247422680412364</c:v>
                </c:pt>
                <c:pt idx="322">
                  <c:v>0.58247422680412364</c:v>
                </c:pt>
                <c:pt idx="323">
                  <c:v>0.58762886597938147</c:v>
                </c:pt>
                <c:pt idx="324">
                  <c:v>0.58762886597938147</c:v>
                </c:pt>
                <c:pt idx="325">
                  <c:v>0.59278350515463918</c:v>
                </c:pt>
                <c:pt idx="326">
                  <c:v>0.59793814432989689</c:v>
                </c:pt>
                <c:pt idx="327">
                  <c:v>0.59793814432989689</c:v>
                </c:pt>
                <c:pt idx="328">
                  <c:v>0.60309278350515472</c:v>
                </c:pt>
                <c:pt idx="329">
                  <c:v>0.60309278350515472</c:v>
                </c:pt>
                <c:pt idx="330">
                  <c:v>0.60309278350515472</c:v>
                </c:pt>
                <c:pt idx="331">
                  <c:v>0.60309278350515472</c:v>
                </c:pt>
                <c:pt idx="332">
                  <c:v>0.60309278350515472</c:v>
                </c:pt>
                <c:pt idx="333">
                  <c:v>0.60309278350515472</c:v>
                </c:pt>
                <c:pt idx="334">
                  <c:v>0.60309278350515472</c:v>
                </c:pt>
                <c:pt idx="335">
                  <c:v>0.60309278350515472</c:v>
                </c:pt>
                <c:pt idx="336">
                  <c:v>0.60309278350515472</c:v>
                </c:pt>
                <c:pt idx="337">
                  <c:v>0.60309278350515472</c:v>
                </c:pt>
                <c:pt idx="338">
                  <c:v>0.60309278350515472</c:v>
                </c:pt>
                <c:pt idx="339">
                  <c:v>0.60309278350515472</c:v>
                </c:pt>
                <c:pt idx="340">
                  <c:v>0.60309278350515472</c:v>
                </c:pt>
                <c:pt idx="341">
                  <c:v>0.60309278350515472</c:v>
                </c:pt>
                <c:pt idx="342">
                  <c:v>0.60309278350515472</c:v>
                </c:pt>
                <c:pt idx="343">
                  <c:v>0.60309278350515472</c:v>
                </c:pt>
                <c:pt idx="344">
                  <c:v>0.60824742268041243</c:v>
                </c:pt>
                <c:pt idx="345">
                  <c:v>0.60824742268041243</c:v>
                </c:pt>
                <c:pt idx="346">
                  <c:v>0.60824742268041243</c:v>
                </c:pt>
                <c:pt idx="347">
                  <c:v>0.60824742268041243</c:v>
                </c:pt>
                <c:pt idx="348">
                  <c:v>0.60824742268041243</c:v>
                </c:pt>
                <c:pt idx="349">
                  <c:v>0.60824742268041243</c:v>
                </c:pt>
                <c:pt idx="350">
                  <c:v>0.60824742268041243</c:v>
                </c:pt>
                <c:pt idx="351">
                  <c:v>0.60824742268041243</c:v>
                </c:pt>
                <c:pt idx="352">
                  <c:v>0.60824742268041243</c:v>
                </c:pt>
                <c:pt idx="353">
                  <c:v>0.60824742268041243</c:v>
                </c:pt>
                <c:pt idx="354">
                  <c:v>0.60824742268041243</c:v>
                </c:pt>
                <c:pt idx="355">
                  <c:v>0.60824742268041243</c:v>
                </c:pt>
                <c:pt idx="356">
                  <c:v>0.60824742268041243</c:v>
                </c:pt>
                <c:pt idx="357">
                  <c:v>0.60824742268041243</c:v>
                </c:pt>
                <c:pt idx="358">
                  <c:v>0.60824742268041243</c:v>
                </c:pt>
                <c:pt idx="359">
                  <c:v>0.60824742268041243</c:v>
                </c:pt>
                <c:pt idx="360">
                  <c:v>0.60824742268041243</c:v>
                </c:pt>
                <c:pt idx="361">
                  <c:v>0.60824742268041243</c:v>
                </c:pt>
                <c:pt idx="362">
                  <c:v>0.61340206185567014</c:v>
                </c:pt>
                <c:pt idx="363">
                  <c:v>0.61340206185567014</c:v>
                </c:pt>
                <c:pt idx="364">
                  <c:v>0.61340206185567014</c:v>
                </c:pt>
                <c:pt idx="365">
                  <c:v>0.61340206185567014</c:v>
                </c:pt>
                <c:pt idx="366">
                  <c:v>0.61340206185567014</c:v>
                </c:pt>
                <c:pt idx="367">
                  <c:v>0.61340206185567014</c:v>
                </c:pt>
                <c:pt idx="368">
                  <c:v>0.61340206185567014</c:v>
                </c:pt>
                <c:pt idx="369">
                  <c:v>0.61855670103092786</c:v>
                </c:pt>
                <c:pt idx="370">
                  <c:v>0.62371134020618557</c:v>
                </c:pt>
                <c:pt idx="371">
                  <c:v>0.62886597938144329</c:v>
                </c:pt>
                <c:pt idx="372">
                  <c:v>0.634020618556701</c:v>
                </c:pt>
                <c:pt idx="373">
                  <c:v>0.63917525773195871</c:v>
                </c:pt>
                <c:pt idx="374">
                  <c:v>0.64432989690721643</c:v>
                </c:pt>
                <c:pt idx="375">
                  <c:v>0.64432989690721643</c:v>
                </c:pt>
                <c:pt idx="376">
                  <c:v>0.64432989690721643</c:v>
                </c:pt>
                <c:pt idx="377">
                  <c:v>0.64432989690721643</c:v>
                </c:pt>
                <c:pt idx="378">
                  <c:v>0.64948453608247425</c:v>
                </c:pt>
                <c:pt idx="379">
                  <c:v>0.65463917525773196</c:v>
                </c:pt>
                <c:pt idx="380">
                  <c:v>0.65463917525773196</c:v>
                </c:pt>
                <c:pt idx="381">
                  <c:v>0.65979381443298968</c:v>
                </c:pt>
                <c:pt idx="382">
                  <c:v>0.6649484536082475</c:v>
                </c:pt>
                <c:pt idx="383">
                  <c:v>0.67010309278350522</c:v>
                </c:pt>
                <c:pt idx="384">
                  <c:v>0.67525773195876293</c:v>
                </c:pt>
                <c:pt idx="385">
                  <c:v>0.68041237113402064</c:v>
                </c:pt>
                <c:pt idx="386">
                  <c:v>0.68556701030927836</c:v>
                </c:pt>
                <c:pt idx="387">
                  <c:v>0.68556701030927836</c:v>
                </c:pt>
                <c:pt idx="388">
                  <c:v>0.69072164948453607</c:v>
                </c:pt>
                <c:pt idx="389">
                  <c:v>0.69587628865979378</c:v>
                </c:pt>
                <c:pt idx="390">
                  <c:v>0.7010309278350515</c:v>
                </c:pt>
                <c:pt idx="391">
                  <c:v>0.70618556701030921</c:v>
                </c:pt>
                <c:pt idx="392">
                  <c:v>0.71134020618556704</c:v>
                </c:pt>
                <c:pt idx="393">
                  <c:v>0.71649484536082475</c:v>
                </c:pt>
                <c:pt idx="394">
                  <c:v>0.72164948453608246</c:v>
                </c:pt>
                <c:pt idx="395">
                  <c:v>0.72680412371134029</c:v>
                </c:pt>
                <c:pt idx="396">
                  <c:v>0.731958762886598</c:v>
                </c:pt>
                <c:pt idx="397">
                  <c:v>0.73711340206185572</c:v>
                </c:pt>
                <c:pt idx="398">
                  <c:v>0.73711340206185572</c:v>
                </c:pt>
                <c:pt idx="399">
                  <c:v>0.74226804123711343</c:v>
                </c:pt>
                <c:pt idx="400">
                  <c:v>0.74742268041237114</c:v>
                </c:pt>
                <c:pt idx="401">
                  <c:v>0.75257731958762886</c:v>
                </c:pt>
                <c:pt idx="402">
                  <c:v>0.75773195876288657</c:v>
                </c:pt>
                <c:pt idx="403">
                  <c:v>0.76288659793814428</c:v>
                </c:pt>
                <c:pt idx="404">
                  <c:v>0.768041237113402</c:v>
                </c:pt>
                <c:pt idx="405">
                  <c:v>0.77319587628865982</c:v>
                </c:pt>
                <c:pt idx="406">
                  <c:v>0.77319587628865982</c:v>
                </c:pt>
                <c:pt idx="407">
                  <c:v>0.77835051546391754</c:v>
                </c:pt>
                <c:pt idx="408">
                  <c:v>0.78350515463917525</c:v>
                </c:pt>
                <c:pt idx="409">
                  <c:v>0.78350515463917525</c:v>
                </c:pt>
                <c:pt idx="410">
                  <c:v>0.78865979381443296</c:v>
                </c:pt>
                <c:pt idx="411">
                  <c:v>0.79381443298969079</c:v>
                </c:pt>
                <c:pt idx="412">
                  <c:v>0.7989690721649485</c:v>
                </c:pt>
                <c:pt idx="413">
                  <c:v>0.80412371134020622</c:v>
                </c:pt>
                <c:pt idx="414">
                  <c:v>0.80927835051546393</c:v>
                </c:pt>
                <c:pt idx="415">
                  <c:v>0.81443298969072164</c:v>
                </c:pt>
                <c:pt idx="416">
                  <c:v>0.81958762886597936</c:v>
                </c:pt>
                <c:pt idx="417">
                  <c:v>0.82474226804123707</c:v>
                </c:pt>
                <c:pt idx="418">
                  <c:v>0.82989690721649478</c:v>
                </c:pt>
                <c:pt idx="419">
                  <c:v>0.83505154639175261</c:v>
                </c:pt>
                <c:pt idx="420">
                  <c:v>0.84020618556701032</c:v>
                </c:pt>
                <c:pt idx="421">
                  <c:v>0.84536082474226804</c:v>
                </c:pt>
                <c:pt idx="422">
                  <c:v>0.85051546391752575</c:v>
                </c:pt>
                <c:pt idx="423">
                  <c:v>0.85567010309278357</c:v>
                </c:pt>
                <c:pt idx="424">
                  <c:v>0.86082474226804129</c:v>
                </c:pt>
                <c:pt idx="425">
                  <c:v>0.865979381443299</c:v>
                </c:pt>
                <c:pt idx="426">
                  <c:v>0.87113402061855671</c:v>
                </c:pt>
                <c:pt idx="427">
                  <c:v>0.87628865979381443</c:v>
                </c:pt>
                <c:pt idx="428">
                  <c:v>0.88144329896907214</c:v>
                </c:pt>
                <c:pt idx="429">
                  <c:v>0.88659793814432986</c:v>
                </c:pt>
                <c:pt idx="430">
                  <c:v>0.89175257731958757</c:v>
                </c:pt>
                <c:pt idx="431">
                  <c:v>0.89175257731958757</c:v>
                </c:pt>
                <c:pt idx="432">
                  <c:v>0.89690721649484539</c:v>
                </c:pt>
                <c:pt idx="433">
                  <c:v>0.89690721649484539</c:v>
                </c:pt>
                <c:pt idx="434">
                  <c:v>0.90206185567010311</c:v>
                </c:pt>
                <c:pt idx="435">
                  <c:v>0.90721649484536082</c:v>
                </c:pt>
                <c:pt idx="436">
                  <c:v>0.91237113402061853</c:v>
                </c:pt>
                <c:pt idx="437">
                  <c:v>0.91752577319587625</c:v>
                </c:pt>
                <c:pt idx="438">
                  <c:v>0.92268041237113407</c:v>
                </c:pt>
                <c:pt idx="439">
                  <c:v>0.92783505154639179</c:v>
                </c:pt>
                <c:pt idx="440">
                  <c:v>0.9329896907216495</c:v>
                </c:pt>
                <c:pt idx="441">
                  <c:v>0.9329896907216495</c:v>
                </c:pt>
                <c:pt idx="442">
                  <c:v>0.93814432989690721</c:v>
                </c:pt>
                <c:pt idx="443">
                  <c:v>0.94329896907216493</c:v>
                </c:pt>
                <c:pt idx="444">
                  <c:v>0.94845360824742264</c:v>
                </c:pt>
                <c:pt idx="445">
                  <c:v>0.95360824742268036</c:v>
                </c:pt>
                <c:pt idx="446">
                  <c:v>0.95876288659793818</c:v>
                </c:pt>
                <c:pt idx="447">
                  <c:v>0.96391752577319589</c:v>
                </c:pt>
                <c:pt idx="448">
                  <c:v>0.96907216494845361</c:v>
                </c:pt>
                <c:pt idx="449">
                  <c:v>0.97422680412371132</c:v>
                </c:pt>
                <c:pt idx="450">
                  <c:v>0.97938144329896903</c:v>
                </c:pt>
                <c:pt idx="451">
                  <c:v>0.98453608247422686</c:v>
                </c:pt>
                <c:pt idx="452">
                  <c:v>0.98453608247422686</c:v>
                </c:pt>
                <c:pt idx="453">
                  <c:v>0.98969072164948457</c:v>
                </c:pt>
                <c:pt idx="454">
                  <c:v>0.99484536082474229</c:v>
                </c:pt>
                <c:pt idx="455">
                  <c:v>0.99487179487179489</c:v>
                </c:pt>
              </c:numCache>
            </c:numRef>
          </c:xVal>
          <c:yVal>
            <c:numRef>
              <c:f>расчеты!$Q$3:$Q$458</c:f>
              <c:numCache>
                <c:formatCode>0.000</c:formatCode>
                <c:ptCount val="456"/>
                <c:pt idx="0">
                  <c:v>3.8167938931297708E-3</c:v>
                </c:pt>
                <c:pt idx="1">
                  <c:v>7.6335877862595417E-3</c:v>
                </c:pt>
                <c:pt idx="2">
                  <c:v>1.1450381679389313E-2</c:v>
                </c:pt>
                <c:pt idx="3">
                  <c:v>1.5267175572519083E-2</c:v>
                </c:pt>
                <c:pt idx="4">
                  <c:v>1.9083969465648856E-2</c:v>
                </c:pt>
                <c:pt idx="5">
                  <c:v>2.2900763358778626E-2</c:v>
                </c:pt>
                <c:pt idx="6">
                  <c:v>2.6717557251908396E-2</c:v>
                </c:pt>
                <c:pt idx="7">
                  <c:v>3.0534351145038167E-2</c:v>
                </c:pt>
                <c:pt idx="8">
                  <c:v>3.4351145038167941E-2</c:v>
                </c:pt>
                <c:pt idx="9">
                  <c:v>3.8167938931297711E-2</c:v>
                </c:pt>
                <c:pt idx="10">
                  <c:v>4.1984732824427481E-2</c:v>
                </c:pt>
                <c:pt idx="11">
                  <c:v>4.5801526717557252E-2</c:v>
                </c:pt>
                <c:pt idx="12">
                  <c:v>4.9618320610687022E-2</c:v>
                </c:pt>
                <c:pt idx="13">
                  <c:v>5.3435114503816793E-2</c:v>
                </c:pt>
                <c:pt idx="14">
                  <c:v>5.7251908396946563E-2</c:v>
                </c:pt>
                <c:pt idx="15">
                  <c:v>6.1068702290076333E-2</c:v>
                </c:pt>
                <c:pt idx="16">
                  <c:v>6.4885496183206104E-2</c:v>
                </c:pt>
                <c:pt idx="17">
                  <c:v>6.8702290076335881E-2</c:v>
                </c:pt>
                <c:pt idx="18">
                  <c:v>7.2519083969465645E-2</c:v>
                </c:pt>
                <c:pt idx="19">
                  <c:v>7.6335877862595422E-2</c:v>
                </c:pt>
                <c:pt idx="20">
                  <c:v>8.0152671755725186E-2</c:v>
                </c:pt>
                <c:pt idx="21">
                  <c:v>8.3969465648854963E-2</c:v>
                </c:pt>
                <c:pt idx="22">
                  <c:v>8.7786259541984726E-2</c:v>
                </c:pt>
                <c:pt idx="23">
                  <c:v>9.1603053435114504E-2</c:v>
                </c:pt>
                <c:pt idx="24">
                  <c:v>9.5419847328244281E-2</c:v>
                </c:pt>
                <c:pt idx="25">
                  <c:v>9.9236641221374045E-2</c:v>
                </c:pt>
                <c:pt idx="26">
                  <c:v>0.10305343511450382</c:v>
                </c:pt>
                <c:pt idx="27">
                  <c:v>0.10687022900763359</c:v>
                </c:pt>
                <c:pt idx="28">
                  <c:v>0.11068702290076336</c:v>
                </c:pt>
                <c:pt idx="29">
                  <c:v>0.11450381679389313</c:v>
                </c:pt>
                <c:pt idx="30">
                  <c:v>0.1183206106870229</c:v>
                </c:pt>
                <c:pt idx="31">
                  <c:v>0.12213740458015267</c:v>
                </c:pt>
                <c:pt idx="32">
                  <c:v>0.12595419847328243</c:v>
                </c:pt>
                <c:pt idx="33">
                  <c:v>0.12977099236641221</c:v>
                </c:pt>
                <c:pt idx="34">
                  <c:v>0.13358778625954199</c:v>
                </c:pt>
                <c:pt idx="35">
                  <c:v>0.13740458015267176</c:v>
                </c:pt>
                <c:pt idx="36">
                  <c:v>0.14122137404580154</c:v>
                </c:pt>
                <c:pt idx="37">
                  <c:v>0.14503816793893129</c:v>
                </c:pt>
                <c:pt idx="38">
                  <c:v>0.14885496183206107</c:v>
                </c:pt>
                <c:pt idx="39">
                  <c:v>0.15267175572519084</c:v>
                </c:pt>
                <c:pt idx="40">
                  <c:v>0.15648854961832062</c:v>
                </c:pt>
                <c:pt idx="41">
                  <c:v>0.16030534351145037</c:v>
                </c:pt>
                <c:pt idx="42">
                  <c:v>0.16412213740458015</c:v>
                </c:pt>
                <c:pt idx="43">
                  <c:v>0.16793893129770993</c:v>
                </c:pt>
                <c:pt idx="44">
                  <c:v>0.1717557251908397</c:v>
                </c:pt>
                <c:pt idx="45">
                  <c:v>0.17557251908396945</c:v>
                </c:pt>
                <c:pt idx="46">
                  <c:v>0.17938931297709923</c:v>
                </c:pt>
                <c:pt idx="47">
                  <c:v>0.18320610687022901</c:v>
                </c:pt>
                <c:pt idx="48">
                  <c:v>0.18702290076335878</c:v>
                </c:pt>
                <c:pt idx="49">
                  <c:v>0.19083969465648856</c:v>
                </c:pt>
                <c:pt idx="50">
                  <c:v>0.19465648854961831</c:v>
                </c:pt>
                <c:pt idx="51">
                  <c:v>0.19847328244274809</c:v>
                </c:pt>
                <c:pt idx="52">
                  <c:v>0.20229007633587787</c:v>
                </c:pt>
                <c:pt idx="53">
                  <c:v>0.20610687022900764</c:v>
                </c:pt>
                <c:pt idx="54">
                  <c:v>0.20992366412213739</c:v>
                </c:pt>
                <c:pt idx="55">
                  <c:v>0.21374045801526717</c:v>
                </c:pt>
                <c:pt idx="56">
                  <c:v>0.21755725190839695</c:v>
                </c:pt>
                <c:pt idx="57">
                  <c:v>0.22137404580152673</c:v>
                </c:pt>
                <c:pt idx="58">
                  <c:v>0.22519083969465647</c:v>
                </c:pt>
                <c:pt idx="59">
                  <c:v>0.22900763358778625</c:v>
                </c:pt>
                <c:pt idx="60">
                  <c:v>0.23282442748091603</c:v>
                </c:pt>
                <c:pt idx="61">
                  <c:v>0.23664122137404581</c:v>
                </c:pt>
                <c:pt idx="62">
                  <c:v>0.24045801526717558</c:v>
                </c:pt>
                <c:pt idx="63">
                  <c:v>0.24427480916030533</c:v>
                </c:pt>
                <c:pt idx="64">
                  <c:v>0.24809160305343511</c:v>
                </c:pt>
                <c:pt idx="65">
                  <c:v>0.25190839694656486</c:v>
                </c:pt>
                <c:pt idx="66">
                  <c:v>0.25572519083969464</c:v>
                </c:pt>
                <c:pt idx="67">
                  <c:v>0.25954198473282442</c:v>
                </c:pt>
                <c:pt idx="68">
                  <c:v>0.26335877862595419</c:v>
                </c:pt>
                <c:pt idx="69">
                  <c:v>0.26717557251908397</c:v>
                </c:pt>
                <c:pt idx="70">
                  <c:v>0.27099236641221375</c:v>
                </c:pt>
                <c:pt idx="71">
                  <c:v>0.27480916030534353</c:v>
                </c:pt>
                <c:pt idx="72">
                  <c:v>0.2786259541984733</c:v>
                </c:pt>
                <c:pt idx="73">
                  <c:v>0.28244274809160308</c:v>
                </c:pt>
                <c:pt idx="74">
                  <c:v>0.2862595419847328</c:v>
                </c:pt>
                <c:pt idx="75">
                  <c:v>0.29007633587786258</c:v>
                </c:pt>
                <c:pt idx="76">
                  <c:v>0.29389312977099236</c:v>
                </c:pt>
                <c:pt idx="77">
                  <c:v>0.29770992366412213</c:v>
                </c:pt>
                <c:pt idx="78">
                  <c:v>0.30152671755725191</c:v>
                </c:pt>
                <c:pt idx="79">
                  <c:v>0.30534351145038169</c:v>
                </c:pt>
                <c:pt idx="80">
                  <c:v>0.30916030534351147</c:v>
                </c:pt>
                <c:pt idx="81">
                  <c:v>0.31297709923664124</c:v>
                </c:pt>
                <c:pt idx="82">
                  <c:v>0.31679389312977096</c:v>
                </c:pt>
                <c:pt idx="83">
                  <c:v>0.32061068702290074</c:v>
                </c:pt>
                <c:pt idx="84">
                  <c:v>0.32442748091603052</c:v>
                </c:pt>
                <c:pt idx="85">
                  <c:v>0.3282442748091603</c:v>
                </c:pt>
                <c:pt idx="86">
                  <c:v>0.33206106870229007</c:v>
                </c:pt>
                <c:pt idx="87">
                  <c:v>0.33587786259541985</c:v>
                </c:pt>
                <c:pt idx="88">
                  <c:v>0.33969465648854963</c:v>
                </c:pt>
                <c:pt idx="89">
                  <c:v>0.34351145038167941</c:v>
                </c:pt>
                <c:pt idx="90">
                  <c:v>0.34732824427480918</c:v>
                </c:pt>
                <c:pt idx="91">
                  <c:v>0.35114503816793891</c:v>
                </c:pt>
                <c:pt idx="92">
                  <c:v>0.35496183206106868</c:v>
                </c:pt>
                <c:pt idx="93">
                  <c:v>0.35877862595419846</c:v>
                </c:pt>
                <c:pt idx="94">
                  <c:v>0.36259541984732824</c:v>
                </c:pt>
                <c:pt idx="95">
                  <c:v>0.36641221374045801</c:v>
                </c:pt>
                <c:pt idx="96">
                  <c:v>0.37022900763358779</c:v>
                </c:pt>
                <c:pt idx="97">
                  <c:v>0.37404580152671757</c:v>
                </c:pt>
                <c:pt idx="98">
                  <c:v>0.37786259541984735</c:v>
                </c:pt>
                <c:pt idx="99">
                  <c:v>0.38167938931297712</c:v>
                </c:pt>
                <c:pt idx="100">
                  <c:v>0.38549618320610685</c:v>
                </c:pt>
                <c:pt idx="101">
                  <c:v>0.38931297709923662</c:v>
                </c:pt>
                <c:pt idx="102">
                  <c:v>0.3931297709923664</c:v>
                </c:pt>
                <c:pt idx="103">
                  <c:v>0.39694656488549618</c:v>
                </c:pt>
                <c:pt idx="104">
                  <c:v>0.40076335877862596</c:v>
                </c:pt>
                <c:pt idx="105">
                  <c:v>0.40458015267175573</c:v>
                </c:pt>
                <c:pt idx="106">
                  <c:v>0.40839694656488551</c:v>
                </c:pt>
                <c:pt idx="107">
                  <c:v>0.41221374045801529</c:v>
                </c:pt>
                <c:pt idx="108">
                  <c:v>0.41603053435114506</c:v>
                </c:pt>
                <c:pt idx="109">
                  <c:v>0.41984732824427479</c:v>
                </c:pt>
                <c:pt idx="110">
                  <c:v>0.41984732824427479</c:v>
                </c:pt>
                <c:pt idx="111">
                  <c:v>0.42366412213740456</c:v>
                </c:pt>
                <c:pt idx="112">
                  <c:v>0.42748091603053434</c:v>
                </c:pt>
                <c:pt idx="113">
                  <c:v>0.43129770992366412</c:v>
                </c:pt>
                <c:pt idx="114">
                  <c:v>0.4351145038167939</c:v>
                </c:pt>
                <c:pt idx="115">
                  <c:v>0.43893129770992367</c:v>
                </c:pt>
                <c:pt idx="116">
                  <c:v>0.44274809160305345</c:v>
                </c:pt>
                <c:pt idx="117">
                  <c:v>0.44656488549618323</c:v>
                </c:pt>
                <c:pt idx="118">
                  <c:v>0.45038167938931295</c:v>
                </c:pt>
                <c:pt idx="119">
                  <c:v>0.45419847328244273</c:v>
                </c:pt>
                <c:pt idx="120">
                  <c:v>0.4580152671755725</c:v>
                </c:pt>
                <c:pt idx="121">
                  <c:v>0.46183206106870228</c:v>
                </c:pt>
                <c:pt idx="122">
                  <c:v>0.46564885496183206</c:v>
                </c:pt>
                <c:pt idx="123">
                  <c:v>0.46946564885496184</c:v>
                </c:pt>
                <c:pt idx="124">
                  <c:v>0.47328244274809161</c:v>
                </c:pt>
                <c:pt idx="125">
                  <c:v>0.47328244274809161</c:v>
                </c:pt>
                <c:pt idx="126">
                  <c:v>0.47709923664122139</c:v>
                </c:pt>
                <c:pt idx="127">
                  <c:v>0.48091603053435117</c:v>
                </c:pt>
                <c:pt idx="128">
                  <c:v>0.48473282442748089</c:v>
                </c:pt>
                <c:pt idx="129">
                  <c:v>0.48854961832061067</c:v>
                </c:pt>
                <c:pt idx="130">
                  <c:v>0.48854961832061067</c:v>
                </c:pt>
                <c:pt idx="131">
                  <c:v>0.48854961832061067</c:v>
                </c:pt>
                <c:pt idx="132">
                  <c:v>0.49236641221374045</c:v>
                </c:pt>
                <c:pt idx="133">
                  <c:v>0.49618320610687022</c:v>
                </c:pt>
                <c:pt idx="134">
                  <c:v>0.5</c:v>
                </c:pt>
                <c:pt idx="135">
                  <c:v>0.50381679389312972</c:v>
                </c:pt>
                <c:pt idx="136">
                  <c:v>0.50763358778625955</c:v>
                </c:pt>
                <c:pt idx="137">
                  <c:v>0.51145038167938928</c:v>
                </c:pt>
                <c:pt idx="138">
                  <c:v>0.51526717557251911</c:v>
                </c:pt>
                <c:pt idx="139">
                  <c:v>0.51908396946564883</c:v>
                </c:pt>
                <c:pt idx="140">
                  <c:v>0.52290076335877866</c:v>
                </c:pt>
                <c:pt idx="141">
                  <c:v>0.52671755725190839</c:v>
                </c:pt>
                <c:pt idx="142">
                  <c:v>0.53053435114503822</c:v>
                </c:pt>
                <c:pt idx="143">
                  <c:v>0.53435114503816794</c:v>
                </c:pt>
                <c:pt idx="144">
                  <c:v>0.53816793893129766</c:v>
                </c:pt>
                <c:pt idx="145">
                  <c:v>0.53816793893129766</c:v>
                </c:pt>
                <c:pt idx="146">
                  <c:v>0.53816793893129766</c:v>
                </c:pt>
                <c:pt idx="147">
                  <c:v>0.5419847328244275</c:v>
                </c:pt>
                <c:pt idx="148">
                  <c:v>0.54580152671755722</c:v>
                </c:pt>
                <c:pt idx="149">
                  <c:v>0.54961832061068705</c:v>
                </c:pt>
                <c:pt idx="150">
                  <c:v>0.54961832061068705</c:v>
                </c:pt>
                <c:pt idx="151">
                  <c:v>0.55343511450381677</c:v>
                </c:pt>
                <c:pt idx="152">
                  <c:v>0.5572519083969466</c:v>
                </c:pt>
                <c:pt idx="153">
                  <c:v>0.56106870229007633</c:v>
                </c:pt>
                <c:pt idx="154">
                  <c:v>0.56106870229007633</c:v>
                </c:pt>
                <c:pt idx="155">
                  <c:v>0.56106870229007633</c:v>
                </c:pt>
                <c:pt idx="156">
                  <c:v>0.56488549618320616</c:v>
                </c:pt>
                <c:pt idx="157">
                  <c:v>0.56488549618320616</c:v>
                </c:pt>
                <c:pt idx="158">
                  <c:v>0.56870229007633588</c:v>
                </c:pt>
                <c:pt idx="159">
                  <c:v>0.5725190839694656</c:v>
                </c:pt>
                <c:pt idx="160">
                  <c:v>0.57633587786259544</c:v>
                </c:pt>
                <c:pt idx="161">
                  <c:v>0.58015267175572516</c:v>
                </c:pt>
                <c:pt idx="162">
                  <c:v>0.58396946564885499</c:v>
                </c:pt>
                <c:pt idx="163">
                  <c:v>0.58396946564885499</c:v>
                </c:pt>
                <c:pt idx="164">
                  <c:v>0.58778625954198471</c:v>
                </c:pt>
                <c:pt idx="165">
                  <c:v>0.58778625954198471</c:v>
                </c:pt>
                <c:pt idx="166">
                  <c:v>0.59160305343511455</c:v>
                </c:pt>
                <c:pt idx="167">
                  <c:v>0.59541984732824427</c:v>
                </c:pt>
                <c:pt idx="168">
                  <c:v>0.5992366412213741</c:v>
                </c:pt>
                <c:pt idx="169">
                  <c:v>0.60305343511450382</c:v>
                </c:pt>
                <c:pt idx="170">
                  <c:v>0.60687022900763354</c:v>
                </c:pt>
                <c:pt idx="171">
                  <c:v>0.61068702290076338</c:v>
                </c:pt>
                <c:pt idx="172">
                  <c:v>0.61068702290076338</c:v>
                </c:pt>
                <c:pt idx="173">
                  <c:v>0.61068702290076338</c:v>
                </c:pt>
                <c:pt idx="174">
                  <c:v>0.61068702290076338</c:v>
                </c:pt>
                <c:pt idx="175">
                  <c:v>0.6145038167938931</c:v>
                </c:pt>
                <c:pt idx="176">
                  <c:v>0.6145038167938931</c:v>
                </c:pt>
                <c:pt idx="177">
                  <c:v>0.6145038167938931</c:v>
                </c:pt>
                <c:pt idx="178">
                  <c:v>0.61832061068702293</c:v>
                </c:pt>
                <c:pt idx="179">
                  <c:v>0.62213740458015265</c:v>
                </c:pt>
                <c:pt idx="180">
                  <c:v>0.62595419847328249</c:v>
                </c:pt>
                <c:pt idx="181">
                  <c:v>0.62977099236641221</c:v>
                </c:pt>
                <c:pt idx="182">
                  <c:v>0.63358778625954193</c:v>
                </c:pt>
                <c:pt idx="183">
                  <c:v>0.63358778625954193</c:v>
                </c:pt>
                <c:pt idx="184">
                  <c:v>0.63740458015267176</c:v>
                </c:pt>
                <c:pt idx="185">
                  <c:v>0.63740458015267176</c:v>
                </c:pt>
                <c:pt idx="186">
                  <c:v>0.63740458015267176</c:v>
                </c:pt>
                <c:pt idx="187">
                  <c:v>0.64122137404580148</c:v>
                </c:pt>
                <c:pt idx="188">
                  <c:v>0.64122137404580148</c:v>
                </c:pt>
                <c:pt idx="189">
                  <c:v>0.64122137404580148</c:v>
                </c:pt>
                <c:pt idx="190">
                  <c:v>0.64503816793893132</c:v>
                </c:pt>
                <c:pt idx="191">
                  <c:v>0.64503816793893132</c:v>
                </c:pt>
                <c:pt idx="192">
                  <c:v>0.64503816793893132</c:v>
                </c:pt>
                <c:pt idx="193">
                  <c:v>0.64503816793893132</c:v>
                </c:pt>
                <c:pt idx="194">
                  <c:v>0.64885496183206104</c:v>
                </c:pt>
                <c:pt idx="195">
                  <c:v>0.65267175572519087</c:v>
                </c:pt>
                <c:pt idx="196">
                  <c:v>0.65648854961832059</c:v>
                </c:pt>
                <c:pt idx="197">
                  <c:v>0.65648854961832059</c:v>
                </c:pt>
                <c:pt idx="198">
                  <c:v>0.65648854961832059</c:v>
                </c:pt>
                <c:pt idx="199">
                  <c:v>0.66030534351145043</c:v>
                </c:pt>
                <c:pt idx="200">
                  <c:v>0.66412213740458015</c:v>
                </c:pt>
                <c:pt idx="201">
                  <c:v>0.66412213740458015</c:v>
                </c:pt>
                <c:pt idx="202">
                  <c:v>0.66412213740458015</c:v>
                </c:pt>
                <c:pt idx="203">
                  <c:v>0.66412213740458015</c:v>
                </c:pt>
                <c:pt idx="204">
                  <c:v>0.66412213740458015</c:v>
                </c:pt>
                <c:pt idx="205">
                  <c:v>0.66412213740458015</c:v>
                </c:pt>
                <c:pt idx="206">
                  <c:v>0.66412213740458015</c:v>
                </c:pt>
                <c:pt idx="207">
                  <c:v>0.66412213740458015</c:v>
                </c:pt>
                <c:pt idx="208">
                  <c:v>0.66793893129770987</c:v>
                </c:pt>
                <c:pt idx="209">
                  <c:v>0.66793893129770987</c:v>
                </c:pt>
                <c:pt idx="210">
                  <c:v>0.66793893129770987</c:v>
                </c:pt>
                <c:pt idx="211">
                  <c:v>0.66793893129770987</c:v>
                </c:pt>
                <c:pt idx="212">
                  <c:v>0.66793893129770987</c:v>
                </c:pt>
                <c:pt idx="213">
                  <c:v>0.66793893129770987</c:v>
                </c:pt>
                <c:pt idx="214">
                  <c:v>0.66793893129770987</c:v>
                </c:pt>
                <c:pt idx="215">
                  <c:v>0.66793893129770987</c:v>
                </c:pt>
                <c:pt idx="216">
                  <c:v>0.66793893129770987</c:v>
                </c:pt>
                <c:pt idx="217">
                  <c:v>0.6717557251908397</c:v>
                </c:pt>
                <c:pt idx="218">
                  <c:v>0.67557251908396942</c:v>
                </c:pt>
                <c:pt idx="219">
                  <c:v>0.67938931297709926</c:v>
                </c:pt>
                <c:pt idx="220">
                  <c:v>0.68320610687022898</c:v>
                </c:pt>
                <c:pt idx="221">
                  <c:v>0.68702290076335881</c:v>
                </c:pt>
                <c:pt idx="222">
                  <c:v>0.69083969465648853</c:v>
                </c:pt>
                <c:pt idx="223">
                  <c:v>0.69465648854961837</c:v>
                </c:pt>
                <c:pt idx="224">
                  <c:v>0.69847328244274809</c:v>
                </c:pt>
                <c:pt idx="225">
                  <c:v>0.69847328244274809</c:v>
                </c:pt>
                <c:pt idx="226">
                  <c:v>0.69847328244274809</c:v>
                </c:pt>
                <c:pt idx="227">
                  <c:v>0.69847328244274809</c:v>
                </c:pt>
                <c:pt idx="228">
                  <c:v>0.69847328244274809</c:v>
                </c:pt>
                <c:pt idx="229">
                  <c:v>0.69847328244274809</c:v>
                </c:pt>
                <c:pt idx="230">
                  <c:v>0.70229007633587781</c:v>
                </c:pt>
                <c:pt idx="231">
                  <c:v>0.70229007633587781</c:v>
                </c:pt>
                <c:pt idx="232">
                  <c:v>0.70229007633587781</c:v>
                </c:pt>
                <c:pt idx="233">
                  <c:v>0.70610687022900764</c:v>
                </c:pt>
                <c:pt idx="234">
                  <c:v>0.70610687022900764</c:v>
                </c:pt>
                <c:pt idx="235">
                  <c:v>0.70610687022900764</c:v>
                </c:pt>
                <c:pt idx="236">
                  <c:v>0.70610687022900764</c:v>
                </c:pt>
                <c:pt idx="237">
                  <c:v>0.70992366412213737</c:v>
                </c:pt>
                <c:pt idx="238">
                  <c:v>0.7137404580152672</c:v>
                </c:pt>
                <c:pt idx="239">
                  <c:v>0.7137404580152672</c:v>
                </c:pt>
                <c:pt idx="240">
                  <c:v>0.7137404580152672</c:v>
                </c:pt>
                <c:pt idx="241">
                  <c:v>0.7137404580152672</c:v>
                </c:pt>
                <c:pt idx="242">
                  <c:v>0.7137404580152672</c:v>
                </c:pt>
                <c:pt idx="243">
                  <c:v>0.7137404580152672</c:v>
                </c:pt>
                <c:pt idx="244">
                  <c:v>0.7137404580152672</c:v>
                </c:pt>
                <c:pt idx="245">
                  <c:v>0.71755725190839692</c:v>
                </c:pt>
                <c:pt idx="246">
                  <c:v>0.71755725190839692</c:v>
                </c:pt>
                <c:pt idx="247">
                  <c:v>0.71755725190839692</c:v>
                </c:pt>
                <c:pt idx="248">
                  <c:v>0.71755725190839692</c:v>
                </c:pt>
                <c:pt idx="249">
                  <c:v>0.71755725190839692</c:v>
                </c:pt>
                <c:pt idx="250">
                  <c:v>0.71755725190839692</c:v>
                </c:pt>
                <c:pt idx="251">
                  <c:v>0.72137404580152675</c:v>
                </c:pt>
                <c:pt idx="252">
                  <c:v>0.72519083969465647</c:v>
                </c:pt>
                <c:pt idx="253">
                  <c:v>0.72519083969465647</c:v>
                </c:pt>
                <c:pt idx="254">
                  <c:v>0.72519083969465647</c:v>
                </c:pt>
                <c:pt idx="255">
                  <c:v>0.72519083969465647</c:v>
                </c:pt>
                <c:pt idx="256">
                  <c:v>0.72519083969465647</c:v>
                </c:pt>
                <c:pt idx="257">
                  <c:v>0.72900763358778631</c:v>
                </c:pt>
                <c:pt idx="258">
                  <c:v>0.73282442748091603</c:v>
                </c:pt>
                <c:pt idx="259">
                  <c:v>0.73282442748091603</c:v>
                </c:pt>
                <c:pt idx="260">
                  <c:v>0.73664122137404575</c:v>
                </c:pt>
                <c:pt idx="261">
                  <c:v>0.74045801526717558</c:v>
                </c:pt>
                <c:pt idx="262">
                  <c:v>0.74045801526717558</c:v>
                </c:pt>
                <c:pt idx="263">
                  <c:v>0.74427480916030531</c:v>
                </c:pt>
                <c:pt idx="264">
                  <c:v>0.74809160305343514</c:v>
                </c:pt>
                <c:pt idx="265">
                  <c:v>0.75190839694656486</c:v>
                </c:pt>
                <c:pt idx="266">
                  <c:v>0.75190839694656486</c:v>
                </c:pt>
                <c:pt idx="267">
                  <c:v>0.75190839694656486</c:v>
                </c:pt>
                <c:pt idx="268">
                  <c:v>0.75190839694656486</c:v>
                </c:pt>
                <c:pt idx="269">
                  <c:v>0.75190839694656486</c:v>
                </c:pt>
                <c:pt idx="270">
                  <c:v>0.75572519083969469</c:v>
                </c:pt>
                <c:pt idx="271">
                  <c:v>0.75572519083969469</c:v>
                </c:pt>
                <c:pt idx="272">
                  <c:v>0.75572519083969469</c:v>
                </c:pt>
                <c:pt idx="273">
                  <c:v>0.75572519083969469</c:v>
                </c:pt>
                <c:pt idx="274">
                  <c:v>0.75572519083969469</c:v>
                </c:pt>
                <c:pt idx="275">
                  <c:v>0.75954198473282442</c:v>
                </c:pt>
                <c:pt idx="276">
                  <c:v>0.75954198473282442</c:v>
                </c:pt>
                <c:pt idx="277">
                  <c:v>0.75954198473282442</c:v>
                </c:pt>
                <c:pt idx="278">
                  <c:v>0.75954198473282442</c:v>
                </c:pt>
                <c:pt idx="279">
                  <c:v>0.76335877862595425</c:v>
                </c:pt>
                <c:pt idx="280">
                  <c:v>0.76717557251908397</c:v>
                </c:pt>
                <c:pt idx="281">
                  <c:v>0.76717557251908397</c:v>
                </c:pt>
                <c:pt idx="282">
                  <c:v>0.76717557251908397</c:v>
                </c:pt>
                <c:pt idx="283">
                  <c:v>0.76717557251908397</c:v>
                </c:pt>
                <c:pt idx="284">
                  <c:v>0.76717557251908397</c:v>
                </c:pt>
                <c:pt idx="285">
                  <c:v>0.76717557251908397</c:v>
                </c:pt>
                <c:pt idx="286">
                  <c:v>0.76717557251908397</c:v>
                </c:pt>
                <c:pt idx="287">
                  <c:v>0.77099236641221369</c:v>
                </c:pt>
                <c:pt idx="288">
                  <c:v>0.77099236641221369</c:v>
                </c:pt>
                <c:pt idx="289">
                  <c:v>0.77099236641221369</c:v>
                </c:pt>
                <c:pt idx="290">
                  <c:v>0.77099236641221369</c:v>
                </c:pt>
                <c:pt idx="291">
                  <c:v>0.77099236641221369</c:v>
                </c:pt>
                <c:pt idx="292">
                  <c:v>0.77099236641221369</c:v>
                </c:pt>
                <c:pt idx="293">
                  <c:v>0.77099236641221369</c:v>
                </c:pt>
                <c:pt idx="294">
                  <c:v>0.77480916030534353</c:v>
                </c:pt>
                <c:pt idx="295">
                  <c:v>0.77480916030534353</c:v>
                </c:pt>
                <c:pt idx="296">
                  <c:v>0.77862595419847325</c:v>
                </c:pt>
                <c:pt idx="297">
                  <c:v>0.77862595419847325</c:v>
                </c:pt>
                <c:pt idx="298">
                  <c:v>0.77862595419847325</c:v>
                </c:pt>
                <c:pt idx="299">
                  <c:v>0.78244274809160308</c:v>
                </c:pt>
                <c:pt idx="300">
                  <c:v>0.78244274809160308</c:v>
                </c:pt>
                <c:pt idx="301">
                  <c:v>0.78244274809160308</c:v>
                </c:pt>
                <c:pt idx="302">
                  <c:v>0.78244274809160308</c:v>
                </c:pt>
                <c:pt idx="303">
                  <c:v>0.78244274809160308</c:v>
                </c:pt>
                <c:pt idx="304">
                  <c:v>0.78244274809160308</c:v>
                </c:pt>
                <c:pt idx="305">
                  <c:v>0.78244274809160308</c:v>
                </c:pt>
                <c:pt idx="306">
                  <c:v>0.78244274809160308</c:v>
                </c:pt>
                <c:pt idx="307">
                  <c:v>0.78244274809160308</c:v>
                </c:pt>
                <c:pt idx="308">
                  <c:v>0.78244274809160308</c:v>
                </c:pt>
                <c:pt idx="309">
                  <c:v>0.7862595419847328</c:v>
                </c:pt>
                <c:pt idx="310">
                  <c:v>0.7862595419847328</c:v>
                </c:pt>
                <c:pt idx="311">
                  <c:v>0.7862595419847328</c:v>
                </c:pt>
                <c:pt idx="312">
                  <c:v>0.7862595419847328</c:v>
                </c:pt>
                <c:pt idx="313">
                  <c:v>0.7862595419847328</c:v>
                </c:pt>
                <c:pt idx="314">
                  <c:v>0.7862595419847328</c:v>
                </c:pt>
                <c:pt idx="315">
                  <c:v>0.7862595419847328</c:v>
                </c:pt>
                <c:pt idx="316">
                  <c:v>0.7862595419847328</c:v>
                </c:pt>
                <c:pt idx="317">
                  <c:v>0.7862595419847328</c:v>
                </c:pt>
                <c:pt idx="318">
                  <c:v>0.7862595419847328</c:v>
                </c:pt>
                <c:pt idx="319">
                  <c:v>0.79007633587786263</c:v>
                </c:pt>
                <c:pt idx="320">
                  <c:v>0.79389312977099236</c:v>
                </c:pt>
                <c:pt idx="321">
                  <c:v>0.79770992366412219</c:v>
                </c:pt>
                <c:pt idx="322">
                  <c:v>0.80152671755725191</c:v>
                </c:pt>
                <c:pt idx="323">
                  <c:v>0.80152671755725191</c:v>
                </c:pt>
                <c:pt idx="324">
                  <c:v>0.80534351145038163</c:v>
                </c:pt>
                <c:pt idx="325">
                  <c:v>0.80534351145038163</c:v>
                </c:pt>
                <c:pt idx="326">
                  <c:v>0.80534351145038163</c:v>
                </c:pt>
                <c:pt idx="327">
                  <c:v>0.80916030534351147</c:v>
                </c:pt>
                <c:pt idx="328">
                  <c:v>0.80916030534351147</c:v>
                </c:pt>
                <c:pt idx="329">
                  <c:v>0.81297709923664119</c:v>
                </c:pt>
                <c:pt idx="330">
                  <c:v>0.81679389312977102</c:v>
                </c:pt>
                <c:pt idx="331">
                  <c:v>0.82061068702290074</c:v>
                </c:pt>
                <c:pt idx="332">
                  <c:v>0.82442748091603058</c:v>
                </c:pt>
                <c:pt idx="333">
                  <c:v>0.8282442748091603</c:v>
                </c:pt>
                <c:pt idx="334">
                  <c:v>0.83206106870229013</c:v>
                </c:pt>
                <c:pt idx="335">
                  <c:v>0.83587786259541985</c:v>
                </c:pt>
                <c:pt idx="336">
                  <c:v>0.83969465648854957</c:v>
                </c:pt>
                <c:pt idx="337">
                  <c:v>0.84351145038167941</c:v>
                </c:pt>
                <c:pt idx="338">
                  <c:v>0.84732824427480913</c:v>
                </c:pt>
                <c:pt idx="339">
                  <c:v>0.85114503816793896</c:v>
                </c:pt>
                <c:pt idx="340">
                  <c:v>0.85496183206106868</c:v>
                </c:pt>
                <c:pt idx="341">
                  <c:v>0.85877862595419852</c:v>
                </c:pt>
                <c:pt idx="342">
                  <c:v>0.86259541984732824</c:v>
                </c:pt>
                <c:pt idx="343">
                  <c:v>0.86641221374045807</c:v>
                </c:pt>
                <c:pt idx="344">
                  <c:v>0.86641221374045807</c:v>
                </c:pt>
                <c:pt idx="345">
                  <c:v>0.87022900763358779</c:v>
                </c:pt>
                <c:pt idx="346">
                  <c:v>0.87404580152671751</c:v>
                </c:pt>
                <c:pt idx="347">
                  <c:v>0.87786259541984735</c:v>
                </c:pt>
                <c:pt idx="348">
                  <c:v>0.88167938931297707</c:v>
                </c:pt>
                <c:pt idx="349">
                  <c:v>0.8854961832061069</c:v>
                </c:pt>
                <c:pt idx="350">
                  <c:v>0.88931297709923662</c:v>
                </c:pt>
                <c:pt idx="351">
                  <c:v>0.89312977099236646</c:v>
                </c:pt>
                <c:pt idx="352">
                  <c:v>0.89694656488549618</c:v>
                </c:pt>
                <c:pt idx="353">
                  <c:v>0.9007633587786259</c:v>
                </c:pt>
                <c:pt idx="354">
                  <c:v>0.90458015267175573</c:v>
                </c:pt>
                <c:pt idx="355">
                  <c:v>0.90839694656488545</c:v>
                </c:pt>
                <c:pt idx="356">
                  <c:v>0.91221374045801529</c:v>
                </c:pt>
                <c:pt idx="357">
                  <c:v>0.91603053435114501</c:v>
                </c:pt>
                <c:pt idx="358">
                  <c:v>0.91984732824427484</c:v>
                </c:pt>
                <c:pt idx="359">
                  <c:v>0.92366412213740456</c:v>
                </c:pt>
                <c:pt idx="360">
                  <c:v>0.9274809160305344</c:v>
                </c:pt>
                <c:pt idx="361">
                  <c:v>0.93129770992366412</c:v>
                </c:pt>
                <c:pt idx="362">
                  <c:v>0.93129770992366412</c:v>
                </c:pt>
                <c:pt idx="363">
                  <c:v>0.93511450381679384</c:v>
                </c:pt>
                <c:pt idx="364">
                  <c:v>0.93893129770992367</c:v>
                </c:pt>
                <c:pt idx="365">
                  <c:v>0.9427480916030534</c:v>
                </c:pt>
                <c:pt idx="366">
                  <c:v>0.94656488549618323</c:v>
                </c:pt>
                <c:pt idx="367">
                  <c:v>0.95038167938931295</c:v>
                </c:pt>
                <c:pt idx="368">
                  <c:v>0.95419847328244278</c:v>
                </c:pt>
                <c:pt idx="369">
                  <c:v>0.95419847328244278</c:v>
                </c:pt>
                <c:pt idx="370">
                  <c:v>0.95419847328244278</c:v>
                </c:pt>
                <c:pt idx="371">
                  <c:v>0.95419847328244278</c:v>
                </c:pt>
                <c:pt idx="372">
                  <c:v>0.95419847328244278</c:v>
                </c:pt>
                <c:pt idx="373">
                  <c:v>0.95419847328244278</c:v>
                </c:pt>
                <c:pt idx="374">
                  <c:v>0.95419847328244278</c:v>
                </c:pt>
                <c:pt idx="375">
                  <c:v>0.9580152671755725</c:v>
                </c:pt>
                <c:pt idx="376">
                  <c:v>0.96183206106870234</c:v>
                </c:pt>
                <c:pt idx="377">
                  <c:v>0.96564885496183206</c:v>
                </c:pt>
                <c:pt idx="378">
                  <c:v>0.96564885496183206</c:v>
                </c:pt>
                <c:pt idx="379">
                  <c:v>0.96564885496183206</c:v>
                </c:pt>
                <c:pt idx="380">
                  <c:v>0.96946564885496178</c:v>
                </c:pt>
                <c:pt idx="381">
                  <c:v>0.96946564885496178</c:v>
                </c:pt>
                <c:pt idx="382">
                  <c:v>0.96946564885496178</c:v>
                </c:pt>
                <c:pt idx="383">
                  <c:v>0.96946564885496178</c:v>
                </c:pt>
                <c:pt idx="384">
                  <c:v>0.96946564885496178</c:v>
                </c:pt>
                <c:pt idx="385">
                  <c:v>0.96946564885496178</c:v>
                </c:pt>
                <c:pt idx="386">
                  <c:v>0.96946564885496178</c:v>
                </c:pt>
                <c:pt idx="387">
                  <c:v>0.97328244274809161</c:v>
                </c:pt>
                <c:pt idx="388">
                  <c:v>0.97328244274809161</c:v>
                </c:pt>
                <c:pt idx="389">
                  <c:v>0.97328244274809161</c:v>
                </c:pt>
                <c:pt idx="390">
                  <c:v>0.97328244274809161</c:v>
                </c:pt>
                <c:pt idx="391">
                  <c:v>0.97328244274809161</c:v>
                </c:pt>
                <c:pt idx="392">
                  <c:v>0.97328244274809161</c:v>
                </c:pt>
                <c:pt idx="393">
                  <c:v>0.97328244274809161</c:v>
                </c:pt>
                <c:pt idx="394">
                  <c:v>0.97328244274809161</c:v>
                </c:pt>
                <c:pt idx="395">
                  <c:v>0.97328244274809161</c:v>
                </c:pt>
                <c:pt idx="396">
                  <c:v>0.97328244274809161</c:v>
                </c:pt>
                <c:pt idx="397">
                  <c:v>0.97328244274809161</c:v>
                </c:pt>
                <c:pt idx="398">
                  <c:v>0.97709923664122134</c:v>
                </c:pt>
                <c:pt idx="399">
                  <c:v>0.97709923664122134</c:v>
                </c:pt>
                <c:pt idx="400">
                  <c:v>0.97709923664122134</c:v>
                </c:pt>
                <c:pt idx="401">
                  <c:v>0.97709923664122134</c:v>
                </c:pt>
                <c:pt idx="402">
                  <c:v>0.97709923664122134</c:v>
                </c:pt>
                <c:pt idx="403">
                  <c:v>0.97709923664122134</c:v>
                </c:pt>
                <c:pt idx="404">
                  <c:v>0.97709923664122134</c:v>
                </c:pt>
                <c:pt idx="405">
                  <c:v>0.97709923664122134</c:v>
                </c:pt>
                <c:pt idx="406">
                  <c:v>0.98091603053435117</c:v>
                </c:pt>
                <c:pt idx="407">
                  <c:v>0.98091603053435117</c:v>
                </c:pt>
                <c:pt idx="408">
                  <c:v>0.98091603053435117</c:v>
                </c:pt>
                <c:pt idx="409">
                  <c:v>0.98473282442748089</c:v>
                </c:pt>
                <c:pt idx="410">
                  <c:v>0.98473282442748089</c:v>
                </c:pt>
                <c:pt idx="411">
                  <c:v>0.98473282442748089</c:v>
                </c:pt>
                <c:pt idx="412">
                  <c:v>0.98473282442748089</c:v>
                </c:pt>
                <c:pt idx="413">
                  <c:v>0.98473282442748089</c:v>
                </c:pt>
                <c:pt idx="414">
                  <c:v>0.98473282442748089</c:v>
                </c:pt>
                <c:pt idx="415">
                  <c:v>0.98473282442748089</c:v>
                </c:pt>
                <c:pt idx="416">
                  <c:v>0.98473282442748089</c:v>
                </c:pt>
                <c:pt idx="417">
                  <c:v>0.98473282442748089</c:v>
                </c:pt>
                <c:pt idx="418">
                  <c:v>0.98473282442748089</c:v>
                </c:pt>
                <c:pt idx="419">
                  <c:v>0.98473282442748089</c:v>
                </c:pt>
                <c:pt idx="420">
                  <c:v>0.98473282442748089</c:v>
                </c:pt>
                <c:pt idx="421">
                  <c:v>0.98473282442748089</c:v>
                </c:pt>
                <c:pt idx="422">
                  <c:v>0.98473282442748089</c:v>
                </c:pt>
                <c:pt idx="423">
                  <c:v>0.98473282442748089</c:v>
                </c:pt>
                <c:pt idx="424">
                  <c:v>0.98473282442748089</c:v>
                </c:pt>
                <c:pt idx="425">
                  <c:v>0.98473282442748089</c:v>
                </c:pt>
                <c:pt idx="426">
                  <c:v>0.98473282442748089</c:v>
                </c:pt>
                <c:pt idx="427">
                  <c:v>0.98473282442748089</c:v>
                </c:pt>
                <c:pt idx="428">
                  <c:v>0.98473282442748089</c:v>
                </c:pt>
                <c:pt idx="429">
                  <c:v>0.98473282442748089</c:v>
                </c:pt>
                <c:pt idx="430">
                  <c:v>0.98473282442748089</c:v>
                </c:pt>
                <c:pt idx="431">
                  <c:v>0.98854961832061072</c:v>
                </c:pt>
                <c:pt idx="432">
                  <c:v>0.98854961832061072</c:v>
                </c:pt>
                <c:pt idx="433">
                  <c:v>0.99236641221374045</c:v>
                </c:pt>
                <c:pt idx="434">
                  <c:v>0.99236641221374045</c:v>
                </c:pt>
                <c:pt idx="435">
                  <c:v>0.99236641221374045</c:v>
                </c:pt>
                <c:pt idx="436">
                  <c:v>0.99236641221374045</c:v>
                </c:pt>
                <c:pt idx="437">
                  <c:v>0.99236641221374045</c:v>
                </c:pt>
                <c:pt idx="438">
                  <c:v>0.99236641221374045</c:v>
                </c:pt>
                <c:pt idx="439">
                  <c:v>0.99236641221374045</c:v>
                </c:pt>
                <c:pt idx="440">
                  <c:v>0.99236641221374045</c:v>
                </c:pt>
                <c:pt idx="441">
                  <c:v>0.99618320610687028</c:v>
                </c:pt>
                <c:pt idx="442">
                  <c:v>0.99618320610687028</c:v>
                </c:pt>
                <c:pt idx="443">
                  <c:v>0.99618320610687028</c:v>
                </c:pt>
                <c:pt idx="444">
                  <c:v>0.99618320610687028</c:v>
                </c:pt>
                <c:pt idx="445">
                  <c:v>0.99618320610687028</c:v>
                </c:pt>
                <c:pt idx="446">
                  <c:v>0.99618320610687028</c:v>
                </c:pt>
                <c:pt idx="447">
                  <c:v>0.99618320610687028</c:v>
                </c:pt>
                <c:pt idx="448">
                  <c:v>0.99618320610687028</c:v>
                </c:pt>
                <c:pt idx="449">
                  <c:v>0.99618320610687028</c:v>
                </c:pt>
                <c:pt idx="450">
                  <c:v>0.99618320610687028</c:v>
                </c:pt>
                <c:pt idx="451">
                  <c:v>0.99618320610687028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40-4943-B930-240FB3D8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34552"/>
        <c:axId val="2094734553"/>
      </c:scatterChart>
      <c:valAx>
        <c:axId val="2094734552"/>
        <c:scaling>
          <c:orientation val="minMax"/>
          <c:max val="1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0" i="0" u="none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i="0" u="none" strike="noStrike">
                    <a:solidFill>
                      <a:srgbClr val="595959"/>
                    </a:solidFill>
                    <a:latin typeface="Calibri"/>
                  </a:rPr>
                  <a:t>1 - Specificity</a:t>
                </a:r>
              </a:p>
            </c:rich>
          </c:tx>
          <c:overlay val="1"/>
        </c:title>
        <c:numFmt formatCode="0.000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094734553"/>
        <c:crosses val="autoZero"/>
        <c:crossBetween val="between"/>
        <c:majorUnit val="0.25"/>
        <c:minorUnit val="0.125"/>
      </c:valAx>
      <c:valAx>
        <c:axId val="2094734553"/>
        <c:scaling>
          <c:orientation val="minMax"/>
          <c:max val="1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i="0" u="none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000" b="0" i="0" u="none" strike="noStrike">
                    <a:solidFill>
                      <a:srgbClr val="595959"/>
                    </a:solidFill>
                    <a:latin typeface="Calibri"/>
                  </a:rPr>
                  <a:t>Sensitivity</a:t>
                </a:r>
              </a:p>
            </c:rich>
          </c:tx>
          <c:overlay val="1"/>
        </c:title>
        <c:numFmt formatCode="0.000" sourceLinked="1"/>
        <c:majorTickMark val="none"/>
        <c:minorTickMark val="none"/>
        <c:tickLblPos val="nextTo"/>
        <c:spPr>
          <a:ln w="127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094734552"/>
        <c:crosses val="autoZero"/>
        <c:crossBetween val="between"/>
        <c:majorUnit val="0.25"/>
        <c:minorUnit val="0.125"/>
      </c:valAx>
      <c:spPr>
        <a:noFill/>
        <a:ln w="12700" cap="flat">
          <a:solidFill>
            <a:srgbClr val="BFBFBF"/>
          </a:solidFill>
          <a:prstDash val="solid"/>
          <a:round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224154</xdr:colOff>
      <xdr:row>4</xdr:row>
      <xdr:rowOff>79072</xdr:rowOff>
    </xdr:from>
    <xdr:to>
      <xdr:col>24</xdr:col>
      <xdr:colOff>101598</xdr:colOff>
      <xdr:row>24</xdr:row>
      <xdr:rowOff>75103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283396</xdr:colOff>
      <xdr:row>4</xdr:row>
      <xdr:rowOff>77167</xdr:rowOff>
    </xdr:from>
    <xdr:to>
      <xdr:col>11</xdr:col>
      <xdr:colOff>432961</xdr:colOff>
      <xdr:row>26</xdr:row>
      <xdr:rowOff>85473</xdr:rowOff>
    </xdr:to>
    <xdr:graphicFrame macro="">
      <xdr:nvGraphicFramePr>
        <xdr:cNvPr id="3" name="Диаграмма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7"/>
  <sheetViews>
    <sheetView showGridLines="0" workbookViewId="0"/>
  </sheetViews>
  <sheetFormatPr defaultColWidth="8.85546875" defaultRowHeight="15" customHeight="1" x14ac:dyDescent="0.25"/>
  <cols>
    <col min="1" max="1" width="26.42578125" style="1" customWidth="1"/>
    <col min="2" max="2" width="20.140625" style="1" customWidth="1"/>
    <col min="3" max="10" width="8.85546875" style="1" customWidth="1"/>
    <col min="11" max="16384" width="8.85546875" style="1"/>
  </cols>
  <sheetData>
    <row r="1" spans="1:9" ht="13.5" customHeight="1" x14ac:dyDescent="0.25">
      <c r="A1" s="2" t="s">
        <v>0</v>
      </c>
      <c r="B1" s="2" t="s">
        <v>1</v>
      </c>
      <c r="C1" s="3"/>
      <c r="D1" s="2" t="s">
        <v>2</v>
      </c>
      <c r="E1" s="2" t="s">
        <v>3</v>
      </c>
      <c r="F1" s="2" t="s">
        <v>4</v>
      </c>
      <c r="G1" s="3"/>
      <c r="H1" s="3"/>
      <c r="I1" s="3"/>
    </row>
    <row r="2" spans="1:9" ht="13.5" customHeight="1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3"/>
      <c r="G2" s="3"/>
      <c r="H2" s="3"/>
      <c r="I2" s="3"/>
    </row>
    <row r="3" spans="1:9" ht="13.5" customHeight="1" x14ac:dyDescent="0.25">
      <c r="A3" s="2" t="s">
        <v>10</v>
      </c>
      <c r="B3" s="2" t="s">
        <v>11</v>
      </c>
      <c r="C3" s="2" t="s">
        <v>12</v>
      </c>
      <c r="D3" s="2" t="s">
        <v>13</v>
      </c>
      <c r="E3" s="4">
        <v>0</v>
      </c>
      <c r="F3" s="4">
        <v>1</v>
      </c>
      <c r="G3" s="3"/>
      <c r="H3" s="3"/>
      <c r="I3" s="3"/>
    </row>
    <row r="4" spans="1:9" ht="13.5" customHeight="1" x14ac:dyDescent="0.25">
      <c r="A4" s="2" t="s">
        <v>14</v>
      </c>
      <c r="B4" s="2" t="s">
        <v>11</v>
      </c>
      <c r="C4" s="2" t="s">
        <v>12</v>
      </c>
      <c r="D4" s="2" t="s">
        <v>15</v>
      </c>
      <c r="E4" s="4">
        <v>0</v>
      </c>
      <c r="F4" s="4">
        <v>1</v>
      </c>
      <c r="G4" s="3"/>
      <c r="H4" s="3"/>
      <c r="I4" s="3"/>
    </row>
    <row r="5" spans="1:9" ht="13.5" customHeight="1" x14ac:dyDescent="0.25">
      <c r="A5" s="2" t="s">
        <v>16</v>
      </c>
      <c r="B5" s="2" t="s">
        <v>11</v>
      </c>
      <c r="C5" s="2" t="s">
        <v>17</v>
      </c>
      <c r="D5" s="2" t="s">
        <v>18</v>
      </c>
      <c r="E5" s="4">
        <v>0</v>
      </c>
      <c r="F5" s="4">
        <v>1</v>
      </c>
      <c r="G5" s="3"/>
      <c r="H5" s="3"/>
      <c r="I5" s="3"/>
    </row>
    <row r="6" spans="1:9" ht="13.5" customHeight="1" x14ac:dyDescent="0.25">
      <c r="A6" s="2" t="s">
        <v>19</v>
      </c>
      <c r="B6" s="2" t="s">
        <v>11</v>
      </c>
      <c r="C6" s="2" t="s">
        <v>12</v>
      </c>
      <c r="D6" s="2" t="s">
        <v>20</v>
      </c>
      <c r="E6" s="4">
        <v>0</v>
      </c>
      <c r="F6" s="4">
        <v>1</v>
      </c>
      <c r="G6" s="3"/>
      <c r="H6" s="3"/>
      <c r="I6" s="3"/>
    </row>
    <row r="7" spans="1:9" ht="13.5" customHeight="1" x14ac:dyDescent="0.25">
      <c r="A7" s="2" t="s">
        <v>21</v>
      </c>
      <c r="B7" s="2" t="s">
        <v>11</v>
      </c>
      <c r="C7" s="2" t="s">
        <v>12</v>
      </c>
      <c r="D7" s="2" t="s">
        <v>20</v>
      </c>
      <c r="E7" s="4">
        <v>0</v>
      </c>
      <c r="F7" s="4">
        <v>1</v>
      </c>
      <c r="G7" s="3"/>
      <c r="H7" s="3"/>
      <c r="I7" s="3"/>
    </row>
    <row r="8" spans="1:9" ht="13.5" customHeight="1" x14ac:dyDescent="0.25">
      <c r="A8" s="2" t="s">
        <v>22</v>
      </c>
      <c r="B8" s="2" t="s">
        <v>11</v>
      </c>
      <c r="C8" s="2" t="s">
        <v>12</v>
      </c>
      <c r="D8" s="2" t="s">
        <v>23</v>
      </c>
      <c r="E8" s="4">
        <v>0</v>
      </c>
      <c r="F8" s="4">
        <v>1</v>
      </c>
      <c r="G8" s="3"/>
      <c r="H8" s="3"/>
      <c r="I8" s="3"/>
    </row>
    <row r="9" spans="1:9" ht="13.5" customHeight="1" x14ac:dyDescent="0.25">
      <c r="A9" s="2" t="s">
        <v>24</v>
      </c>
      <c r="B9" s="2" t="s">
        <v>11</v>
      </c>
      <c r="C9" s="2" t="s">
        <v>12</v>
      </c>
      <c r="D9" s="2" t="s">
        <v>25</v>
      </c>
      <c r="E9" s="4">
        <v>0</v>
      </c>
      <c r="F9" s="4">
        <v>1</v>
      </c>
      <c r="G9" s="3"/>
      <c r="H9" s="3"/>
      <c r="I9" s="3"/>
    </row>
    <row r="10" spans="1:9" ht="13.5" customHeight="1" x14ac:dyDescent="0.25">
      <c r="A10" s="2" t="s">
        <v>26</v>
      </c>
      <c r="B10" s="2" t="s">
        <v>11</v>
      </c>
      <c r="C10" s="2" t="s">
        <v>27</v>
      </c>
      <c r="D10" s="2" t="s">
        <v>28</v>
      </c>
      <c r="E10" s="4">
        <v>0</v>
      </c>
      <c r="F10" s="4">
        <v>1</v>
      </c>
      <c r="G10" s="3"/>
      <c r="H10" s="3"/>
      <c r="I10" s="3"/>
    </row>
    <row r="11" spans="1:9" ht="13.5" customHeight="1" x14ac:dyDescent="0.25">
      <c r="A11" s="2" t="s">
        <v>29</v>
      </c>
      <c r="B11" s="2" t="s">
        <v>11</v>
      </c>
      <c r="C11" s="2" t="s">
        <v>30</v>
      </c>
      <c r="D11" s="2" t="s">
        <v>31</v>
      </c>
      <c r="E11" s="4">
        <v>0</v>
      </c>
      <c r="F11" s="4">
        <v>1</v>
      </c>
      <c r="G11" s="3"/>
      <c r="H11" s="3"/>
      <c r="I11" s="3"/>
    </row>
    <row r="12" spans="1:9" ht="13.5" customHeight="1" x14ac:dyDescent="0.25">
      <c r="A12" s="2" t="s">
        <v>32</v>
      </c>
      <c r="B12" s="2" t="s">
        <v>11</v>
      </c>
      <c r="C12" s="2" t="s">
        <v>30</v>
      </c>
      <c r="D12" s="2" t="s">
        <v>33</v>
      </c>
      <c r="E12" s="4">
        <v>0</v>
      </c>
      <c r="F12" s="4">
        <v>1</v>
      </c>
      <c r="G12" s="3"/>
      <c r="H12" s="3"/>
      <c r="I12" s="3"/>
    </row>
    <row r="13" spans="1:9" ht="13.5" customHeight="1" x14ac:dyDescent="0.25">
      <c r="A13" s="2" t="s">
        <v>34</v>
      </c>
      <c r="B13" s="2" t="s">
        <v>11</v>
      </c>
      <c r="C13" s="2" t="s">
        <v>35</v>
      </c>
      <c r="D13" s="2" t="s">
        <v>36</v>
      </c>
      <c r="E13" s="4">
        <v>0</v>
      </c>
      <c r="F13" s="4">
        <v>1</v>
      </c>
      <c r="G13" s="3"/>
      <c r="H13" s="3"/>
      <c r="I13" s="3"/>
    </row>
    <row r="14" spans="1:9" ht="13.5" customHeight="1" x14ac:dyDescent="0.25">
      <c r="A14" s="2" t="s">
        <v>37</v>
      </c>
      <c r="B14" s="2" t="s">
        <v>11</v>
      </c>
      <c r="C14" s="2" t="s">
        <v>30</v>
      </c>
      <c r="D14" s="2" t="s">
        <v>38</v>
      </c>
      <c r="E14" s="4">
        <v>0</v>
      </c>
      <c r="F14" s="4">
        <v>1</v>
      </c>
      <c r="G14" s="3"/>
      <c r="H14" s="3"/>
      <c r="I14" s="3"/>
    </row>
    <row r="15" spans="1:9" ht="13.5" customHeight="1" x14ac:dyDescent="0.25">
      <c r="A15" s="2" t="s">
        <v>39</v>
      </c>
      <c r="B15" s="2" t="s">
        <v>11</v>
      </c>
      <c r="C15" s="2" t="s">
        <v>27</v>
      </c>
      <c r="D15" s="2" t="s">
        <v>40</v>
      </c>
      <c r="E15" s="4">
        <v>0</v>
      </c>
      <c r="F15" s="4">
        <v>1</v>
      </c>
      <c r="G15" s="3"/>
      <c r="H15" s="3"/>
      <c r="I15" s="3"/>
    </row>
    <row r="16" spans="1:9" ht="13.5" customHeight="1" x14ac:dyDescent="0.25">
      <c r="A16" s="2" t="s">
        <v>41</v>
      </c>
      <c r="B16" s="2" t="s">
        <v>11</v>
      </c>
      <c r="C16" s="2" t="s">
        <v>42</v>
      </c>
      <c r="D16" s="2" t="s">
        <v>40</v>
      </c>
      <c r="E16" s="4">
        <v>0</v>
      </c>
      <c r="F16" s="4">
        <v>1</v>
      </c>
      <c r="G16" s="3"/>
      <c r="H16" s="3"/>
      <c r="I16" s="3"/>
    </row>
    <row r="17" spans="1:9" ht="13.5" customHeight="1" x14ac:dyDescent="0.25">
      <c r="A17" s="2" t="s">
        <v>43</v>
      </c>
      <c r="B17" s="2" t="s">
        <v>11</v>
      </c>
      <c r="C17" s="2" t="s">
        <v>42</v>
      </c>
      <c r="D17" s="2" t="s">
        <v>44</v>
      </c>
      <c r="E17" s="4">
        <v>0</v>
      </c>
      <c r="F17" s="4">
        <v>1</v>
      </c>
      <c r="G17" s="3"/>
      <c r="H17" s="3"/>
      <c r="I17" s="3"/>
    </row>
    <row r="18" spans="1:9" ht="13.5" customHeight="1" x14ac:dyDescent="0.25">
      <c r="A18" s="2" t="s">
        <v>45</v>
      </c>
      <c r="B18" s="2" t="s">
        <v>11</v>
      </c>
      <c r="C18" s="2" t="s">
        <v>42</v>
      </c>
      <c r="D18" s="2" t="s">
        <v>46</v>
      </c>
      <c r="E18" s="4">
        <v>0</v>
      </c>
      <c r="F18" s="4">
        <v>1</v>
      </c>
      <c r="G18" s="3"/>
      <c r="H18" s="3"/>
      <c r="I18" s="3"/>
    </row>
    <row r="19" spans="1:9" ht="13.5" customHeight="1" x14ac:dyDescent="0.25">
      <c r="A19" s="2" t="s">
        <v>47</v>
      </c>
      <c r="B19" s="2" t="s">
        <v>11</v>
      </c>
      <c r="C19" s="2" t="s">
        <v>42</v>
      </c>
      <c r="D19" s="2" t="s">
        <v>48</v>
      </c>
      <c r="E19" s="4">
        <v>0</v>
      </c>
      <c r="F19" s="4">
        <v>1</v>
      </c>
      <c r="G19" s="3"/>
      <c r="H19" s="3"/>
      <c r="I19" s="3"/>
    </row>
    <row r="20" spans="1:9" ht="13.5" customHeight="1" x14ac:dyDescent="0.25">
      <c r="A20" s="2" t="s">
        <v>49</v>
      </c>
      <c r="B20" s="2" t="s">
        <v>11</v>
      </c>
      <c r="C20" s="2" t="s">
        <v>50</v>
      </c>
      <c r="D20" s="2" t="s">
        <v>51</v>
      </c>
      <c r="E20" s="4">
        <v>0</v>
      </c>
      <c r="F20" s="4">
        <v>1</v>
      </c>
      <c r="G20" s="3"/>
      <c r="H20" s="3"/>
      <c r="I20" s="3"/>
    </row>
    <row r="21" spans="1:9" ht="13.5" customHeight="1" x14ac:dyDescent="0.25">
      <c r="A21" s="2" t="s">
        <v>52</v>
      </c>
      <c r="B21" s="2" t="s">
        <v>11</v>
      </c>
      <c r="C21" s="2" t="s">
        <v>53</v>
      </c>
      <c r="D21" s="2" t="s">
        <v>54</v>
      </c>
      <c r="E21" s="4">
        <v>0</v>
      </c>
      <c r="F21" s="4">
        <v>1</v>
      </c>
      <c r="G21" s="3"/>
      <c r="H21" s="3"/>
      <c r="I21" s="3"/>
    </row>
    <row r="22" spans="1:9" ht="13.5" customHeight="1" x14ac:dyDescent="0.25">
      <c r="A22" s="2" t="s">
        <v>55</v>
      </c>
      <c r="B22" s="2" t="s">
        <v>11</v>
      </c>
      <c r="C22" s="2" t="s">
        <v>53</v>
      </c>
      <c r="D22" s="2" t="s">
        <v>54</v>
      </c>
      <c r="E22" s="4">
        <v>0</v>
      </c>
      <c r="F22" s="4">
        <v>1</v>
      </c>
      <c r="G22" s="3"/>
      <c r="H22" s="3"/>
      <c r="I22" s="3"/>
    </row>
    <row r="23" spans="1:9" ht="13.5" customHeight="1" x14ac:dyDescent="0.25">
      <c r="A23" s="2" t="s">
        <v>56</v>
      </c>
      <c r="B23" s="2" t="s">
        <v>11</v>
      </c>
      <c r="C23" s="2" t="s">
        <v>53</v>
      </c>
      <c r="D23" s="2" t="s">
        <v>54</v>
      </c>
      <c r="E23" s="4">
        <v>0</v>
      </c>
      <c r="F23" s="4">
        <v>1</v>
      </c>
      <c r="G23" s="3"/>
      <c r="H23" s="3"/>
      <c r="I23" s="3"/>
    </row>
    <row r="24" spans="1:9" ht="13.5" customHeight="1" x14ac:dyDescent="0.25">
      <c r="A24" s="2" t="s">
        <v>57</v>
      </c>
      <c r="B24" s="2" t="s">
        <v>11</v>
      </c>
      <c r="C24" s="2" t="s">
        <v>53</v>
      </c>
      <c r="D24" s="2" t="s">
        <v>54</v>
      </c>
      <c r="E24" s="4">
        <v>0</v>
      </c>
      <c r="F24" s="4">
        <v>1</v>
      </c>
      <c r="G24" s="3"/>
      <c r="H24" s="3"/>
      <c r="I24" s="3"/>
    </row>
    <row r="25" spans="1:9" ht="13.5" customHeight="1" x14ac:dyDescent="0.25">
      <c r="A25" s="2" t="s">
        <v>58</v>
      </c>
      <c r="B25" s="2" t="s">
        <v>11</v>
      </c>
      <c r="C25" s="2" t="s">
        <v>42</v>
      </c>
      <c r="D25" s="2" t="s">
        <v>59</v>
      </c>
      <c r="E25" s="4">
        <v>0</v>
      </c>
      <c r="F25" s="4">
        <v>1</v>
      </c>
      <c r="G25" s="3"/>
      <c r="H25" s="3"/>
      <c r="I25" s="3"/>
    </row>
    <row r="26" spans="1:9" ht="13.5" customHeight="1" x14ac:dyDescent="0.25">
      <c r="A26" s="2" t="s">
        <v>60</v>
      </c>
      <c r="B26" s="2" t="s">
        <v>11</v>
      </c>
      <c r="C26" s="2" t="s">
        <v>42</v>
      </c>
      <c r="D26" s="2" t="s">
        <v>61</v>
      </c>
      <c r="E26" s="4">
        <v>0</v>
      </c>
      <c r="F26" s="4">
        <v>1</v>
      </c>
      <c r="G26" s="3"/>
      <c r="H26" s="3"/>
      <c r="I26" s="3"/>
    </row>
    <row r="27" spans="1:9" ht="13.5" customHeight="1" x14ac:dyDescent="0.25">
      <c r="A27" s="2" t="s">
        <v>62</v>
      </c>
      <c r="B27" s="2" t="s">
        <v>11</v>
      </c>
      <c r="C27" s="2" t="s">
        <v>35</v>
      </c>
      <c r="D27" s="2" t="s">
        <v>63</v>
      </c>
      <c r="E27" s="4">
        <v>0</v>
      </c>
      <c r="F27" s="4">
        <v>1</v>
      </c>
      <c r="G27" s="3"/>
      <c r="H27" s="3"/>
      <c r="I27" s="3"/>
    </row>
    <row r="28" spans="1:9" ht="13.5" customHeight="1" x14ac:dyDescent="0.25">
      <c r="A28" s="2" t="s">
        <v>64</v>
      </c>
      <c r="B28" s="2" t="s">
        <v>11</v>
      </c>
      <c r="C28" s="2" t="s">
        <v>65</v>
      </c>
      <c r="D28" s="2" t="s">
        <v>66</v>
      </c>
      <c r="E28" s="4">
        <v>0</v>
      </c>
      <c r="F28" s="4">
        <v>1</v>
      </c>
      <c r="G28" s="3"/>
      <c r="H28" s="3"/>
      <c r="I28" s="3"/>
    </row>
    <row r="29" spans="1:9" ht="13.5" customHeight="1" x14ac:dyDescent="0.25">
      <c r="A29" s="2" t="s">
        <v>67</v>
      </c>
      <c r="B29" s="2" t="s">
        <v>11</v>
      </c>
      <c r="C29" s="2" t="s">
        <v>65</v>
      </c>
      <c r="D29" s="2" t="s">
        <v>66</v>
      </c>
      <c r="E29" s="4">
        <v>0</v>
      </c>
      <c r="F29" s="4">
        <v>1</v>
      </c>
      <c r="G29" s="3"/>
      <c r="H29" s="3"/>
      <c r="I29" s="3"/>
    </row>
    <row r="30" spans="1:9" ht="13.5" customHeight="1" x14ac:dyDescent="0.25">
      <c r="A30" s="2" t="s">
        <v>68</v>
      </c>
      <c r="B30" s="2" t="s">
        <v>11</v>
      </c>
      <c r="C30" s="2" t="s">
        <v>65</v>
      </c>
      <c r="D30" s="2" t="s">
        <v>69</v>
      </c>
      <c r="E30" s="4">
        <v>0</v>
      </c>
      <c r="F30" s="4">
        <v>1</v>
      </c>
      <c r="G30" s="3"/>
      <c r="H30" s="3"/>
      <c r="I30" s="3"/>
    </row>
    <row r="31" spans="1:9" ht="13.5" customHeight="1" x14ac:dyDescent="0.25">
      <c r="A31" s="2" t="s">
        <v>70</v>
      </c>
      <c r="B31" s="2" t="s">
        <v>11</v>
      </c>
      <c r="C31" s="2" t="s">
        <v>35</v>
      </c>
      <c r="D31" s="2" t="s">
        <v>71</v>
      </c>
      <c r="E31" s="4">
        <v>0</v>
      </c>
      <c r="F31" s="4">
        <v>1</v>
      </c>
      <c r="G31" s="3"/>
      <c r="H31" s="3"/>
      <c r="I31" s="3"/>
    </row>
    <row r="32" spans="1:9" ht="13.5" customHeight="1" x14ac:dyDescent="0.25">
      <c r="A32" s="2" t="s">
        <v>72</v>
      </c>
      <c r="B32" s="2" t="s">
        <v>11</v>
      </c>
      <c r="C32" s="2" t="s">
        <v>53</v>
      </c>
      <c r="D32" s="2" t="s">
        <v>73</v>
      </c>
      <c r="E32" s="4">
        <v>0</v>
      </c>
      <c r="F32" s="4">
        <v>1</v>
      </c>
      <c r="G32" s="3"/>
      <c r="H32" s="3"/>
      <c r="I32" s="3"/>
    </row>
    <row r="33" spans="1:9" ht="13.5" customHeight="1" x14ac:dyDescent="0.25">
      <c r="A33" s="2" t="s">
        <v>74</v>
      </c>
      <c r="B33" s="2" t="s">
        <v>11</v>
      </c>
      <c r="C33" s="2" t="s">
        <v>53</v>
      </c>
      <c r="D33" s="2" t="s">
        <v>73</v>
      </c>
      <c r="E33" s="4">
        <v>0</v>
      </c>
      <c r="F33" s="4">
        <v>1</v>
      </c>
      <c r="G33" s="3"/>
      <c r="H33" s="3"/>
      <c r="I33" s="3"/>
    </row>
    <row r="34" spans="1:9" ht="13.5" customHeight="1" x14ac:dyDescent="0.25">
      <c r="A34" s="2" t="s">
        <v>75</v>
      </c>
      <c r="B34" s="2" t="s">
        <v>11</v>
      </c>
      <c r="C34" s="2" t="s">
        <v>65</v>
      </c>
      <c r="D34" s="2" t="s">
        <v>76</v>
      </c>
      <c r="E34" s="4">
        <v>0</v>
      </c>
      <c r="F34" s="4">
        <v>1</v>
      </c>
      <c r="G34" s="3"/>
      <c r="H34" s="3"/>
      <c r="I34" s="3"/>
    </row>
    <row r="35" spans="1:9" ht="13.5" customHeight="1" x14ac:dyDescent="0.25">
      <c r="A35" s="2" t="s">
        <v>77</v>
      </c>
      <c r="B35" s="2" t="s">
        <v>11</v>
      </c>
      <c r="C35" s="2" t="s">
        <v>35</v>
      </c>
      <c r="D35" s="2" t="s">
        <v>78</v>
      </c>
      <c r="E35" s="4">
        <v>0</v>
      </c>
      <c r="F35" s="4">
        <v>1</v>
      </c>
      <c r="G35" s="3"/>
      <c r="H35" s="3"/>
      <c r="I35" s="3"/>
    </row>
    <row r="36" spans="1:9" ht="13.5" customHeight="1" x14ac:dyDescent="0.25">
      <c r="A36" s="2" t="s">
        <v>79</v>
      </c>
      <c r="B36" s="2" t="s">
        <v>11</v>
      </c>
      <c r="C36" s="2" t="s">
        <v>35</v>
      </c>
      <c r="D36" s="2" t="s">
        <v>80</v>
      </c>
      <c r="E36" s="4">
        <v>0</v>
      </c>
      <c r="F36" s="4">
        <v>1</v>
      </c>
      <c r="G36" s="3"/>
      <c r="H36" s="3"/>
      <c r="I36" s="3"/>
    </row>
    <row r="37" spans="1:9" ht="13.5" customHeight="1" x14ac:dyDescent="0.25">
      <c r="A37" s="2" t="s">
        <v>81</v>
      </c>
      <c r="B37" s="2" t="s">
        <v>11</v>
      </c>
      <c r="C37" s="2" t="s">
        <v>17</v>
      </c>
      <c r="D37" s="2" t="s">
        <v>82</v>
      </c>
      <c r="E37" s="4">
        <v>0</v>
      </c>
      <c r="F37" s="4">
        <v>1</v>
      </c>
      <c r="G37" s="3"/>
      <c r="H37" s="3"/>
      <c r="I37" s="3"/>
    </row>
    <row r="38" spans="1:9" ht="13.5" customHeight="1" x14ac:dyDescent="0.25">
      <c r="A38" s="2" t="s">
        <v>83</v>
      </c>
      <c r="B38" s="2" t="s">
        <v>11</v>
      </c>
      <c r="C38" s="2" t="s">
        <v>65</v>
      </c>
      <c r="D38" s="2" t="s">
        <v>84</v>
      </c>
      <c r="E38" s="4">
        <v>0</v>
      </c>
      <c r="F38" s="4">
        <v>1</v>
      </c>
      <c r="G38" s="3"/>
      <c r="H38" s="3"/>
      <c r="I38" s="3"/>
    </row>
    <row r="39" spans="1:9" ht="13.5" customHeight="1" x14ac:dyDescent="0.25">
      <c r="A39" s="2" t="s">
        <v>85</v>
      </c>
      <c r="B39" s="2" t="s">
        <v>11</v>
      </c>
      <c r="C39" s="2" t="s">
        <v>53</v>
      </c>
      <c r="D39" s="2" t="s">
        <v>86</v>
      </c>
      <c r="E39" s="4">
        <v>0</v>
      </c>
      <c r="F39" s="4">
        <v>1</v>
      </c>
      <c r="G39" s="3"/>
      <c r="H39" s="3"/>
      <c r="I39" s="3"/>
    </row>
    <row r="40" spans="1:9" ht="13.5" customHeight="1" x14ac:dyDescent="0.25">
      <c r="A40" s="2" t="s">
        <v>87</v>
      </c>
      <c r="B40" s="2" t="s">
        <v>11</v>
      </c>
      <c r="C40" s="2" t="s">
        <v>53</v>
      </c>
      <c r="D40" s="2" t="s">
        <v>88</v>
      </c>
      <c r="E40" s="4">
        <v>0</v>
      </c>
      <c r="F40" s="4">
        <v>1</v>
      </c>
      <c r="G40" s="3"/>
      <c r="H40" s="3"/>
      <c r="I40" s="3"/>
    </row>
    <row r="41" spans="1:9" ht="13.5" customHeight="1" x14ac:dyDescent="0.25">
      <c r="A41" s="2" t="s">
        <v>89</v>
      </c>
      <c r="B41" s="2" t="s">
        <v>11</v>
      </c>
      <c r="C41" s="2" t="s">
        <v>53</v>
      </c>
      <c r="D41" s="2" t="s">
        <v>90</v>
      </c>
      <c r="E41" s="4">
        <v>0</v>
      </c>
      <c r="F41" s="4">
        <v>1</v>
      </c>
      <c r="G41" s="3"/>
      <c r="H41" s="3"/>
      <c r="I41" s="3"/>
    </row>
    <row r="42" spans="1:9" ht="13.5" customHeight="1" x14ac:dyDescent="0.25">
      <c r="A42" s="2" t="s">
        <v>91</v>
      </c>
      <c r="B42" s="2" t="s">
        <v>11</v>
      </c>
      <c r="C42" s="2" t="s">
        <v>53</v>
      </c>
      <c r="D42" s="2" t="s">
        <v>90</v>
      </c>
      <c r="E42" s="4">
        <v>0</v>
      </c>
      <c r="F42" s="4">
        <v>1</v>
      </c>
      <c r="G42" s="3"/>
      <c r="H42" s="3"/>
      <c r="I42" s="3"/>
    </row>
    <row r="43" spans="1:9" ht="13.5" customHeight="1" x14ac:dyDescent="0.25">
      <c r="A43" s="2" t="s">
        <v>92</v>
      </c>
      <c r="B43" s="2" t="s">
        <v>11</v>
      </c>
      <c r="C43" s="2" t="s">
        <v>93</v>
      </c>
      <c r="D43" s="2" t="s">
        <v>90</v>
      </c>
      <c r="E43" s="4">
        <v>0</v>
      </c>
      <c r="F43" s="4">
        <v>1</v>
      </c>
      <c r="G43" s="3"/>
      <c r="H43" s="3"/>
      <c r="I43" s="3"/>
    </row>
    <row r="44" spans="1:9" ht="13.5" customHeight="1" x14ac:dyDescent="0.25">
      <c r="A44" s="2" t="s">
        <v>94</v>
      </c>
      <c r="B44" s="2" t="s">
        <v>11</v>
      </c>
      <c r="C44" s="2" t="s">
        <v>30</v>
      </c>
      <c r="D44" s="2" t="s">
        <v>95</v>
      </c>
      <c r="E44" s="4">
        <v>0</v>
      </c>
      <c r="F44" s="4">
        <v>1</v>
      </c>
      <c r="G44" s="3"/>
      <c r="H44" s="3"/>
      <c r="I44" s="3"/>
    </row>
    <row r="45" spans="1:9" ht="13.5" customHeight="1" x14ac:dyDescent="0.25">
      <c r="A45" s="2" t="s">
        <v>96</v>
      </c>
      <c r="B45" s="2" t="s">
        <v>11</v>
      </c>
      <c r="C45" s="2" t="s">
        <v>65</v>
      </c>
      <c r="D45" s="2" t="s">
        <v>97</v>
      </c>
      <c r="E45" s="4">
        <v>0</v>
      </c>
      <c r="F45" s="4">
        <v>1</v>
      </c>
      <c r="G45" s="3"/>
      <c r="H45" s="3"/>
      <c r="I45" s="3"/>
    </row>
    <row r="46" spans="1:9" ht="13.5" customHeight="1" x14ac:dyDescent="0.25">
      <c r="A46" s="2" t="s">
        <v>98</v>
      </c>
      <c r="B46" s="2" t="s">
        <v>11</v>
      </c>
      <c r="C46" s="2" t="s">
        <v>65</v>
      </c>
      <c r="D46" s="2" t="s">
        <v>97</v>
      </c>
      <c r="E46" s="4">
        <v>0</v>
      </c>
      <c r="F46" s="4">
        <v>1</v>
      </c>
      <c r="G46" s="3"/>
      <c r="H46" s="3"/>
      <c r="I46" s="3"/>
    </row>
    <row r="47" spans="1:9" ht="13.5" customHeight="1" x14ac:dyDescent="0.25">
      <c r="A47" s="2" t="s">
        <v>99</v>
      </c>
      <c r="B47" s="2" t="s">
        <v>11</v>
      </c>
      <c r="C47" s="2" t="s">
        <v>65</v>
      </c>
      <c r="D47" s="2" t="s">
        <v>97</v>
      </c>
      <c r="E47" s="4">
        <v>0</v>
      </c>
      <c r="F47" s="4">
        <v>1</v>
      </c>
      <c r="G47" s="3"/>
      <c r="H47" s="3"/>
      <c r="I47" s="3"/>
    </row>
    <row r="48" spans="1:9" ht="13.5" customHeight="1" x14ac:dyDescent="0.25">
      <c r="A48" s="2" t="s">
        <v>100</v>
      </c>
      <c r="B48" s="2" t="s">
        <v>11</v>
      </c>
      <c r="C48" s="2" t="s">
        <v>65</v>
      </c>
      <c r="D48" s="2" t="s">
        <v>97</v>
      </c>
      <c r="E48" s="4">
        <v>0</v>
      </c>
      <c r="F48" s="4">
        <v>1</v>
      </c>
      <c r="G48" s="3"/>
      <c r="H48" s="3"/>
      <c r="I48" s="3"/>
    </row>
    <row r="49" spans="1:9" ht="13.5" customHeight="1" x14ac:dyDescent="0.25">
      <c r="A49" s="2" t="s">
        <v>101</v>
      </c>
      <c r="B49" s="2" t="s">
        <v>11</v>
      </c>
      <c r="C49" s="2" t="s">
        <v>65</v>
      </c>
      <c r="D49" s="2" t="s">
        <v>97</v>
      </c>
      <c r="E49" s="4">
        <v>0</v>
      </c>
      <c r="F49" s="4">
        <v>1</v>
      </c>
      <c r="G49" s="3"/>
      <c r="H49" s="3"/>
      <c r="I49" s="3"/>
    </row>
    <row r="50" spans="1:9" ht="13.5" customHeight="1" x14ac:dyDescent="0.25">
      <c r="A50" s="2" t="s">
        <v>102</v>
      </c>
      <c r="B50" s="2" t="s">
        <v>11</v>
      </c>
      <c r="C50" s="2" t="s">
        <v>65</v>
      </c>
      <c r="D50" s="2" t="s">
        <v>97</v>
      </c>
      <c r="E50" s="4">
        <v>0</v>
      </c>
      <c r="F50" s="4">
        <v>1</v>
      </c>
      <c r="G50" s="3"/>
      <c r="H50" s="3"/>
      <c r="I50" s="3"/>
    </row>
    <row r="51" spans="1:9" ht="13.5" customHeight="1" x14ac:dyDescent="0.25">
      <c r="A51" s="2" t="s">
        <v>103</v>
      </c>
      <c r="B51" s="2" t="s">
        <v>11</v>
      </c>
      <c r="C51" s="2" t="s">
        <v>65</v>
      </c>
      <c r="D51" s="2" t="s">
        <v>97</v>
      </c>
      <c r="E51" s="4">
        <v>0</v>
      </c>
      <c r="F51" s="4">
        <v>1</v>
      </c>
      <c r="G51" s="3"/>
      <c r="H51" s="3"/>
      <c r="I51" s="3"/>
    </row>
    <row r="52" spans="1:9" ht="13.5" customHeight="1" x14ac:dyDescent="0.25">
      <c r="A52" s="2" t="s">
        <v>104</v>
      </c>
      <c r="B52" s="2" t="s">
        <v>11</v>
      </c>
      <c r="C52" s="2" t="s">
        <v>65</v>
      </c>
      <c r="D52" s="2" t="s">
        <v>105</v>
      </c>
      <c r="E52" s="4">
        <v>0</v>
      </c>
      <c r="F52" s="4">
        <v>1</v>
      </c>
      <c r="G52" s="3"/>
      <c r="H52" s="3"/>
      <c r="I52" s="3"/>
    </row>
    <row r="53" spans="1:9" ht="13.5" customHeight="1" x14ac:dyDescent="0.25">
      <c r="A53" s="2" t="s">
        <v>106</v>
      </c>
      <c r="B53" s="2" t="s">
        <v>11</v>
      </c>
      <c r="C53" s="2" t="s">
        <v>65</v>
      </c>
      <c r="D53" s="2" t="s">
        <v>105</v>
      </c>
      <c r="E53" s="4">
        <v>0</v>
      </c>
      <c r="F53" s="4">
        <v>1</v>
      </c>
      <c r="G53" s="3"/>
      <c r="H53" s="3"/>
      <c r="I53" s="3"/>
    </row>
    <row r="54" spans="1:9" ht="13.5" customHeight="1" x14ac:dyDescent="0.25">
      <c r="A54" s="2" t="s">
        <v>107</v>
      </c>
      <c r="B54" s="2" t="s">
        <v>11</v>
      </c>
      <c r="C54" s="2" t="s">
        <v>65</v>
      </c>
      <c r="D54" s="2" t="s">
        <v>105</v>
      </c>
      <c r="E54" s="4">
        <v>0</v>
      </c>
      <c r="F54" s="4">
        <v>1</v>
      </c>
      <c r="G54" s="3"/>
      <c r="H54" s="3"/>
      <c r="I54" s="3"/>
    </row>
    <row r="55" spans="1:9" ht="13.5" customHeight="1" x14ac:dyDescent="0.25">
      <c r="A55" s="2" t="s">
        <v>108</v>
      </c>
      <c r="B55" s="2" t="s">
        <v>11</v>
      </c>
      <c r="C55" s="2" t="s">
        <v>65</v>
      </c>
      <c r="D55" s="2" t="s">
        <v>105</v>
      </c>
      <c r="E55" s="4">
        <v>0</v>
      </c>
      <c r="F55" s="4">
        <v>1</v>
      </c>
      <c r="G55" s="3"/>
      <c r="H55" s="3"/>
      <c r="I55" s="3"/>
    </row>
    <row r="56" spans="1:9" ht="13.5" customHeight="1" x14ac:dyDescent="0.25">
      <c r="A56" s="2" t="s">
        <v>109</v>
      </c>
      <c r="B56" s="2" t="s">
        <v>11</v>
      </c>
      <c r="C56" s="2" t="s">
        <v>65</v>
      </c>
      <c r="D56" s="2" t="s">
        <v>110</v>
      </c>
      <c r="E56" s="4">
        <v>0</v>
      </c>
      <c r="F56" s="4">
        <v>1</v>
      </c>
      <c r="G56" s="3"/>
      <c r="H56" s="3"/>
      <c r="I56" s="3"/>
    </row>
    <row r="57" spans="1:9" ht="13.5" customHeight="1" x14ac:dyDescent="0.25">
      <c r="A57" s="2" t="s">
        <v>111</v>
      </c>
      <c r="B57" s="2" t="s">
        <v>11</v>
      </c>
      <c r="C57" s="2" t="s">
        <v>65</v>
      </c>
      <c r="D57" s="2" t="s">
        <v>112</v>
      </c>
      <c r="E57" s="4">
        <v>0</v>
      </c>
      <c r="F57" s="4">
        <v>1</v>
      </c>
      <c r="G57" s="3"/>
      <c r="H57" s="3"/>
      <c r="I57" s="3"/>
    </row>
    <row r="58" spans="1:9" ht="13.5" customHeight="1" x14ac:dyDescent="0.25">
      <c r="A58" s="2" t="s">
        <v>113</v>
      </c>
      <c r="B58" s="2" t="s">
        <v>11</v>
      </c>
      <c r="C58" s="2" t="s">
        <v>114</v>
      </c>
      <c r="D58" s="2" t="s">
        <v>115</v>
      </c>
      <c r="E58" s="4">
        <v>0</v>
      </c>
      <c r="F58" s="4">
        <v>1</v>
      </c>
      <c r="G58" s="3"/>
      <c r="H58" s="3"/>
      <c r="I58" s="3"/>
    </row>
    <row r="59" spans="1:9" ht="13.5" customHeight="1" x14ac:dyDescent="0.25">
      <c r="A59" s="2" t="s">
        <v>116</v>
      </c>
      <c r="B59" s="2" t="s">
        <v>11</v>
      </c>
      <c r="C59" s="2" t="s">
        <v>65</v>
      </c>
      <c r="D59" s="2" t="s">
        <v>115</v>
      </c>
      <c r="E59" s="4">
        <v>0</v>
      </c>
      <c r="F59" s="4">
        <v>1</v>
      </c>
      <c r="G59" s="3"/>
      <c r="H59" s="3"/>
      <c r="I59" s="3"/>
    </row>
    <row r="60" spans="1:9" ht="13.5" customHeight="1" x14ac:dyDescent="0.25">
      <c r="A60" s="2" t="s">
        <v>117</v>
      </c>
      <c r="B60" s="2" t="s">
        <v>11</v>
      </c>
      <c r="C60" s="2" t="s">
        <v>65</v>
      </c>
      <c r="D60" s="2" t="s">
        <v>118</v>
      </c>
      <c r="E60" s="4">
        <v>0</v>
      </c>
      <c r="F60" s="4">
        <v>1</v>
      </c>
      <c r="G60" s="3"/>
      <c r="H60" s="3"/>
      <c r="I60" s="3"/>
    </row>
    <row r="61" spans="1:9" ht="13.5" customHeight="1" x14ac:dyDescent="0.25">
      <c r="A61" s="2" t="s">
        <v>119</v>
      </c>
      <c r="B61" s="2" t="s">
        <v>11</v>
      </c>
      <c r="C61" s="2" t="s">
        <v>65</v>
      </c>
      <c r="D61" s="2" t="s">
        <v>118</v>
      </c>
      <c r="E61" s="4">
        <v>0</v>
      </c>
      <c r="F61" s="4">
        <v>1</v>
      </c>
      <c r="G61" s="3"/>
      <c r="H61" s="3"/>
      <c r="I61" s="3"/>
    </row>
    <row r="62" spans="1:9" ht="13.5" customHeight="1" x14ac:dyDescent="0.25">
      <c r="A62" s="2" t="s">
        <v>120</v>
      </c>
      <c r="B62" s="2" t="s">
        <v>11</v>
      </c>
      <c r="C62" s="2" t="s">
        <v>65</v>
      </c>
      <c r="D62" s="2" t="s">
        <v>118</v>
      </c>
      <c r="E62" s="4">
        <v>0</v>
      </c>
      <c r="F62" s="4">
        <v>1</v>
      </c>
      <c r="G62" s="3"/>
      <c r="H62" s="3"/>
      <c r="I62" s="3"/>
    </row>
    <row r="63" spans="1:9" ht="13.5" customHeight="1" x14ac:dyDescent="0.25">
      <c r="A63" s="2" t="s">
        <v>121</v>
      </c>
      <c r="B63" s="2" t="s">
        <v>11</v>
      </c>
      <c r="C63" s="2" t="s">
        <v>65</v>
      </c>
      <c r="D63" s="2" t="s">
        <v>118</v>
      </c>
      <c r="E63" s="4">
        <v>0</v>
      </c>
      <c r="F63" s="4">
        <v>1</v>
      </c>
      <c r="G63" s="3"/>
      <c r="H63" s="3"/>
      <c r="I63" s="3"/>
    </row>
    <row r="64" spans="1:9" ht="13.5" customHeight="1" x14ac:dyDescent="0.25">
      <c r="A64" s="2" t="s">
        <v>122</v>
      </c>
      <c r="B64" s="2" t="s">
        <v>11</v>
      </c>
      <c r="C64" s="2" t="s">
        <v>65</v>
      </c>
      <c r="D64" s="2" t="s">
        <v>118</v>
      </c>
      <c r="E64" s="4">
        <v>0</v>
      </c>
      <c r="F64" s="4">
        <v>1</v>
      </c>
      <c r="G64" s="3"/>
      <c r="H64" s="3"/>
      <c r="I64" s="3"/>
    </row>
    <row r="65" spans="1:9" ht="13.5" customHeight="1" x14ac:dyDescent="0.25">
      <c r="A65" s="2" t="s">
        <v>123</v>
      </c>
      <c r="B65" s="2" t="s">
        <v>11</v>
      </c>
      <c r="C65" s="2" t="s">
        <v>65</v>
      </c>
      <c r="D65" s="2" t="s">
        <v>124</v>
      </c>
      <c r="E65" s="4">
        <v>0</v>
      </c>
      <c r="F65" s="4">
        <v>1</v>
      </c>
      <c r="G65" s="3"/>
      <c r="H65" s="3"/>
      <c r="I65" s="3"/>
    </row>
    <row r="66" spans="1:9" ht="13.5" customHeight="1" x14ac:dyDescent="0.25">
      <c r="A66" s="2" t="s">
        <v>125</v>
      </c>
      <c r="B66" s="2" t="s">
        <v>11</v>
      </c>
      <c r="C66" s="2" t="s">
        <v>65</v>
      </c>
      <c r="D66" s="2" t="s">
        <v>124</v>
      </c>
      <c r="E66" s="4">
        <v>0</v>
      </c>
      <c r="F66" s="4">
        <v>1</v>
      </c>
      <c r="G66" s="3"/>
      <c r="H66" s="3"/>
      <c r="I66" s="3"/>
    </row>
    <row r="67" spans="1:9" ht="13.5" customHeight="1" x14ac:dyDescent="0.25">
      <c r="A67" s="2" t="s">
        <v>126</v>
      </c>
      <c r="B67" s="2" t="s">
        <v>11</v>
      </c>
      <c r="C67" s="2" t="s">
        <v>65</v>
      </c>
      <c r="D67" s="2" t="s">
        <v>124</v>
      </c>
      <c r="E67" s="4">
        <v>0</v>
      </c>
      <c r="F67" s="4">
        <v>1</v>
      </c>
      <c r="G67" s="3"/>
      <c r="H67" s="3"/>
      <c r="I67" s="3"/>
    </row>
    <row r="68" spans="1:9" ht="13.5" customHeight="1" x14ac:dyDescent="0.25">
      <c r="A68" s="2" t="s">
        <v>127</v>
      </c>
      <c r="B68" s="2" t="s">
        <v>11</v>
      </c>
      <c r="C68" s="2" t="s">
        <v>65</v>
      </c>
      <c r="D68" s="2" t="s">
        <v>124</v>
      </c>
      <c r="E68" s="4">
        <v>0</v>
      </c>
      <c r="F68" s="4">
        <v>1</v>
      </c>
      <c r="G68" s="3"/>
      <c r="H68" s="3"/>
      <c r="I68" s="3"/>
    </row>
    <row r="69" spans="1:9" ht="13.5" customHeight="1" x14ac:dyDescent="0.25">
      <c r="A69" s="2" t="s">
        <v>128</v>
      </c>
      <c r="B69" s="2" t="s">
        <v>11</v>
      </c>
      <c r="C69" s="2" t="s">
        <v>35</v>
      </c>
      <c r="D69" s="2" t="s">
        <v>124</v>
      </c>
      <c r="E69" s="4">
        <v>0</v>
      </c>
      <c r="F69" s="4">
        <v>1</v>
      </c>
      <c r="G69" s="3"/>
      <c r="H69" s="3"/>
      <c r="I69" s="3"/>
    </row>
    <row r="70" spans="1:9" ht="13.5" customHeight="1" x14ac:dyDescent="0.25">
      <c r="A70" s="2" t="s">
        <v>129</v>
      </c>
      <c r="B70" s="2" t="s">
        <v>11</v>
      </c>
      <c r="C70" s="2" t="s">
        <v>65</v>
      </c>
      <c r="D70" s="2" t="s">
        <v>130</v>
      </c>
      <c r="E70" s="4">
        <v>0</v>
      </c>
      <c r="F70" s="4">
        <v>1</v>
      </c>
      <c r="G70" s="3"/>
      <c r="H70" s="3"/>
      <c r="I70" s="3"/>
    </row>
    <row r="71" spans="1:9" ht="13.5" customHeight="1" x14ac:dyDescent="0.25">
      <c r="A71" s="2" t="s">
        <v>131</v>
      </c>
      <c r="B71" s="2" t="s">
        <v>11</v>
      </c>
      <c r="C71" s="2" t="s">
        <v>65</v>
      </c>
      <c r="D71" s="2" t="s">
        <v>130</v>
      </c>
      <c r="E71" s="4">
        <v>0</v>
      </c>
      <c r="F71" s="4">
        <v>1</v>
      </c>
      <c r="G71" s="3"/>
      <c r="H71" s="3"/>
      <c r="I71" s="3"/>
    </row>
    <row r="72" spans="1:9" ht="13.5" customHeight="1" x14ac:dyDescent="0.25">
      <c r="A72" s="2" t="s">
        <v>132</v>
      </c>
      <c r="B72" s="2" t="s">
        <v>11</v>
      </c>
      <c r="C72" s="2" t="s">
        <v>65</v>
      </c>
      <c r="D72" s="2" t="s">
        <v>130</v>
      </c>
      <c r="E72" s="4">
        <v>0</v>
      </c>
      <c r="F72" s="4">
        <v>1</v>
      </c>
      <c r="G72" s="3"/>
      <c r="H72" s="3"/>
      <c r="I72" s="3"/>
    </row>
    <row r="73" spans="1:9" ht="13.5" customHeight="1" x14ac:dyDescent="0.25">
      <c r="A73" s="2" t="s">
        <v>133</v>
      </c>
      <c r="B73" s="2" t="s">
        <v>11</v>
      </c>
      <c r="C73" s="2" t="s">
        <v>65</v>
      </c>
      <c r="D73" s="2" t="s">
        <v>134</v>
      </c>
      <c r="E73" s="4">
        <v>0</v>
      </c>
      <c r="F73" s="4">
        <v>1</v>
      </c>
      <c r="G73" s="3"/>
      <c r="H73" s="3"/>
      <c r="I73" s="3"/>
    </row>
    <row r="74" spans="1:9" ht="13.5" customHeight="1" x14ac:dyDescent="0.25">
      <c r="A74" s="2" t="s">
        <v>135</v>
      </c>
      <c r="B74" s="2" t="s">
        <v>11</v>
      </c>
      <c r="C74" s="2" t="s">
        <v>65</v>
      </c>
      <c r="D74" s="2" t="s">
        <v>136</v>
      </c>
      <c r="E74" s="4">
        <v>0</v>
      </c>
      <c r="F74" s="4">
        <v>1</v>
      </c>
      <c r="G74" s="3"/>
      <c r="H74" s="3"/>
      <c r="I74" s="3"/>
    </row>
    <row r="75" spans="1:9" ht="13.5" customHeight="1" x14ac:dyDescent="0.25">
      <c r="A75" s="2" t="s">
        <v>137</v>
      </c>
      <c r="B75" s="2" t="s">
        <v>11</v>
      </c>
      <c r="C75" s="2" t="s">
        <v>138</v>
      </c>
      <c r="D75" s="2" t="s">
        <v>139</v>
      </c>
      <c r="E75" s="4">
        <v>0</v>
      </c>
      <c r="F75" s="4">
        <v>1</v>
      </c>
      <c r="G75" s="3"/>
      <c r="H75" s="3"/>
      <c r="I75" s="3"/>
    </row>
    <row r="76" spans="1:9" ht="13.5" customHeight="1" x14ac:dyDescent="0.25">
      <c r="A76" s="2" t="s">
        <v>140</v>
      </c>
      <c r="B76" s="2" t="s">
        <v>11</v>
      </c>
      <c r="C76" s="2" t="s">
        <v>114</v>
      </c>
      <c r="D76" s="2" t="s">
        <v>139</v>
      </c>
      <c r="E76" s="4">
        <v>0</v>
      </c>
      <c r="F76" s="4">
        <v>1</v>
      </c>
      <c r="G76" s="3"/>
      <c r="H76" s="3"/>
      <c r="I76" s="3"/>
    </row>
    <row r="77" spans="1:9" ht="13.5" customHeight="1" x14ac:dyDescent="0.25">
      <c r="A77" s="2" t="s">
        <v>141</v>
      </c>
      <c r="B77" s="2" t="s">
        <v>11</v>
      </c>
      <c r="C77" s="2" t="s">
        <v>138</v>
      </c>
      <c r="D77" s="2" t="s">
        <v>142</v>
      </c>
      <c r="E77" s="4">
        <v>0</v>
      </c>
      <c r="F77" s="4">
        <v>1</v>
      </c>
      <c r="G77" s="3"/>
      <c r="H77" s="3"/>
      <c r="I77" s="3"/>
    </row>
    <row r="78" spans="1:9" ht="13.5" customHeight="1" x14ac:dyDescent="0.25">
      <c r="A78" s="2" t="s">
        <v>143</v>
      </c>
      <c r="B78" s="2" t="s">
        <v>11</v>
      </c>
      <c r="C78" s="2" t="s">
        <v>138</v>
      </c>
      <c r="D78" s="2" t="s">
        <v>142</v>
      </c>
      <c r="E78" s="4">
        <v>0</v>
      </c>
      <c r="F78" s="4">
        <v>1</v>
      </c>
      <c r="G78" s="3"/>
      <c r="H78" s="3"/>
      <c r="I78" s="3"/>
    </row>
    <row r="79" spans="1:9" ht="13.5" customHeight="1" x14ac:dyDescent="0.25">
      <c r="A79" s="2" t="s">
        <v>144</v>
      </c>
      <c r="B79" s="2" t="s">
        <v>11</v>
      </c>
      <c r="C79" s="2" t="s">
        <v>114</v>
      </c>
      <c r="D79" s="2" t="s">
        <v>142</v>
      </c>
      <c r="E79" s="4">
        <v>0</v>
      </c>
      <c r="F79" s="4">
        <v>1</v>
      </c>
      <c r="G79" s="3"/>
      <c r="H79" s="3"/>
      <c r="I79" s="3"/>
    </row>
    <row r="80" spans="1:9" ht="13.5" customHeight="1" x14ac:dyDescent="0.25">
      <c r="A80" s="2" t="s">
        <v>145</v>
      </c>
      <c r="B80" s="2" t="s">
        <v>11</v>
      </c>
      <c r="C80" s="2" t="s">
        <v>65</v>
      </c>
      <c r="D80" s="2" t="s">
        <v>146</v>
      </c>
      <c r="E80" s="4">
        <v>0</v>
      </c>
      <c r="F80" s="4">
        <v>1</v>
      </c>
      <c r="G80" s="3"/>
      <c r="H80" s="3"/>
      <c r="I80" s="3"/>
    </row>
    <row r="81" spans="1:9" ht="13.5" customHeight="1" x14ac:dyDescent="0.25">
      <c r="A81" s="2" t="s">
        <v>147</v>
      </c>
      <c r="B81" s="2" t="s">
        <v>11</v>
      </c>
      <c r="C81" s="2" t="s">
        <v>65</v>
      </c>
      <c r="D81" s="2" t="s">
        <v>148</v>
      </c>
      <c r="E81" s="4">
        <v>0</v>
      </c>
      <c r="F81" s="4">
        <v>1</v>
      </c>
      <c r="G81" s="3"/>
      <c r="H81" s="3"/>
      <c r="I81" s="3"/>
    </row>
    <row r="82" spans="1:9" ht="13.5" customHeight="1" x14ac:dyDescent="0.25">
      <c r="A82" s="2" t="s">
        <v>149</v>
      </c>
      <c r="B82" s="2" t="s">
        <v>11</v>
      </c>
      <c r="C82" s="2" t="s">
        <v>35</v>
      </c>
      <c r="D82" s="2" t="s">
        <v>150</v>
      </c>
      <c r="E82" s="4">
        <v>0</v>
      </c>
      <c r="F82" s="4">
        <v>1</v>
      </c>
      <c r="G82" s="3"/>
      <c r="H82" s="3"/>
      <c r="I82" s="3"/>
    </row>
    <row r="83" spans="1:9" ht="13.5" customHeight="1" x14ac:dyDescent="0.25">
      <c r="A83" s="2" t="s">
        <v>151</v>
      </c>
      <c r="B83" s="2" t="s">
        <v>11</v>
      </c>
      <c r="C83" s="2" t="s">
        <v>12</v>
      </c>
      <c r="D83" s="2" t="s">
        <v>152</v>
      </c>
      <c r="E83" s="4">
        <v>0</v>
      </c>
      <c r="F83" s="4">
        <v>1</v>
      </c>
      <c r="G83" s="3"/>
      <c r="H83" s="3"/>
      <c r="I83" s="3"/>
    </row>
    <row r="84" spans="1:9" ht="13.5" customHeight="1" x14ac:dyDescent="0.25">
      <c r="A84" s="2" t="s">
        <v>153</v>
      </c>
      <c r="B84" s="2" t="s">
        <v>11</v>
      </c>
      <c r="C84" s="2" t="s">
        <v>65</v>
      </c>
      <c r="D84" s="2" t="s">
        <v>154</v>
      </c>
      <c r="E84" s="4">
        <v>0</v>
      </c>
      <c r="F84" s="4">
        <v>1</v>
      </c>
      <c r="G84" s="3"/>
      <c r="H84" s="3"/>
      <c r="I84" s="3"/>
    </row>
    <row r="85" spans="1:9" ht="13.5" customHeight="1" x14ac:dyDescent="0.25">
      <c r="A85" s="2" t="s">
        <v>155</v>
      </c>
      <c r="B85" s="2" t="s">
        <v>11</v>
      </c>
      <c r="C85" s="2" t="s">
        <v>138</v>
      </c>
      <c r="D85" s="2" t="s">
        <v>156</v>
      </c>
      <c r="E85" s="4">
        <v>0</v>
      </c>
      <c r="F85" s="4">
        <v>1</v>
      </c>
      <c r="G85" s="3"/>
      <c r="H85" s="3"/>
      <c r="I85" s="3"/>
    </row>
    <row r="86" spans="1:9" ht="13.5" customHeight="1" x14ac:dyDescent="0.25">
      <c r="A86" s="2" t="s">
        <v>157</v>
      </c>
      <c r="B86" s="2" t="s">
        <v>11</v>
      </c>
      <c r="C86" s="2" t="s">
        <v>35</v>
      </c>
      <c r="D86" s="2" t="s">
        <v>158</v>
      </c>
      <c r="E86" s="4">
        <v>0</v>
      </c>
      <c r="F86" s="4">
        <v>1</v>
      </c>
      <c r="G86" s="3"/>
      <c r="H86" s="3"/>
      <c r="I86" s="3"/>
    </row>
    <row r="87" spans="1:9" ht="13.5" customHeight="1" x14ac:dyDescent="0.25">
      <c r="A87" s="2" t="s">
        <v>159</v>
      </c>
      <c r="B87" s="2" t="s">
        <v>11</v>
      </c>
      <c r="C87" s="2" t="s">
        <v>65</v>
      </c>
      <c r="D87" s="2" t="s">
        <v>160</v>
      </c>
      <c r="E87" s="4">
        <v>0</v>
      </c>
      <c r="F87" s="4">
        <v>1</v>
      </c>
      <c r="G87" s="3"/>
      <c r="H87" s="3"/>
      <c r="I87" s="3"/>
    </row>
    <row r="88" spans="1:9" ht="13.5" customHeight="1" x14ac:dyDescent="0.25">
      <c r="A88" s="2" t="s">
        <v>161</v>
      </c>
      <c r="B88" s="2" t="s">
        <v>11</v>
      </c>
      <c r="C88" s="2" t="s">
        <v>65</v>
      </c>
      <c r="D88" s="2" t="s">
        <v>160</v>
      </c>
      <c r="E88" s="4">
        <v>0</v>
      </c>
      <c r="F88" s="4">
        <v>1</v>
      </c>
      <c r="G88" s="3"/>
      <c r="H88" s="3"/>
      <c r="I88" s="3"/>
    </row>
    <row r="89" spans="1:9" ht="13.5" customHeight="1" x14ac:dyDescent="0.25">
      <c r="A89" s="2" t="s">
        <v>162</v>
      </c>
      <c r="B89" s="2" t="s">
        <v>11</v>
      </c>
      <c r="C89" s="2" t="s">
        <v>42</v>
      </c>
      <c r="D89" s="2" t="s">
        <v>163</v>
      </c>
      <c r="E89" s="4">
        <v>0</v>
      </c>
      <c r="F89" s="4">
        <v>1</v>
      </c>
      <c r="G89" s="3"/>
      <c r="H89" s="3"/>
      <c r="I89" s="3"/>
    </row>
    <row r="90" spans="1:9" ht="13.5" customHeight="1" x14ac:dyDescent="0.25">
      <c r="A90" s="2" t="s">
        <v>164</v>
      </c>
      <c r="B90" s="2" t="s">
        <v>11</v>
      </c>
      <c r="C90" s="2" t="s">
        <v>65</v>
      </c>
      <c r="D90" s="2" t="s">
        <v>165</v>
      </c>
      <c r="E90" s="4">
        <v>0</v>
      </c>
      <c r="F90" s="4">
        <v>1</v>
      </c>
      <c r="G90" s="3"/>
      <c r="H90" s="3"/>
      <c r="I90" s="3"/>
    </row>
    <row r="91" spans="1:9" ht="13.5" customHeight="1" x14ac:dyDescent="0.25">
      <c r="A91" s="2" t="s">
        <v>166</v>
      </c>
      <c r="B91" s="2" t="s">
        <v>11</v>
      </c>
      <c r="C91" s="2" t="s">
        <v>65</v>
      </c>
      <c r="D91" s="2" t="s">
        <v>167</v>
      </c>
      <c r="E91" s="4">
        <v>0</v>
      </c>
      <c r="F91" s="4">
        <v>1</v>
      </c>
      <c r="G91" s="3"/>
      <c r="H91" s="3"/>
      <c r="I91" s="3"/>
    </row>
    <row r="92" spans="1:9" ht="13.5" customHeight="1" x14ac:dyDescent="0.25">
      <c r="A92" s="2" t="s">
        <v>168</v>
      </c>
      <c r="B92" s="2" t="s">
        <v>11</v>
      </c>
      <c r="C92" s="2" t="s">
        <v>65</v>
      </c>
      <c r="D92" s="2" t="s">
        <v>167</v>
      </c>
      <c r="E92" s="4">
        <v>0</v>
      </c>
      <c r="F92" s="4">
        <v>1</v>
      </c>
      <c r="G92" s="3"/>
      <c r="H92" s="3"/>
      <c r="I92" s="3"/>
    </row>
    <row r="93" spans="1:9" ht="13.5" customHeight="1" x14ac:dyDescent="0.25">
      <c r="A93" s="2" t="s">
        <v>169</v>
      </c>
      <c r="B93" s="2" t="s">
        <v>11</v>
      </c>
      <c r="C93" s="2" t="s">
        <v>138</v>
      </c>
      <c r="D93" s="2" t="s">
        <v>167</v>
      </c>
      <c r="E93" s="4">
        <v>0</v>
      </c>
      <c r="F93" s="4">
        <v>1</v>
      </c>
      <c r="G93" s="3"/>
      <c r="H93" s="3"/>
      <c r="I93" s="3"/>
    </row>
    <row r="94" spans="1:9" ht="13.5" customHeight="1" x14ac:dyDescent="0.25">
      <c r="A94" s="2" t="s">
        <v>170</v>
      </c>
      <c r="B94" s="2" t="s">
        <v>11</v>
      </c>
      <c r="C94" s="2" t="s">
        <v>65</v>
      </c>
      <c r="D94" s="2" t="s">
        <v>171</v>
      </c>
      <c r="E94" s="4">
        <v>0</v>
      </c>
      <c r="F94" s="4">
        <v>1</v>
      </c>
      <c r="G94" s="3"/>
      <c r="H94" s="3"/>
      <c r="I94" s="3"/>
    </row>
    <row r="95" spans="1:9" ht="13.5" customHeight="1" x14ac:dyDescent="0.25">
      <c r="A95" s="2" t="s">
        <v>172</v>
      </c>
      <c r="B95" s="2" t="s">
        <v>11</v>
      </c>
      <c r="C95" s="2" t="s">
        <v>35</v>
      </c>
      <c r="D95" s="2" t="s">
        <v>173</v>
      </c>
      <c r="E95" s="4">
        <v>0</v>
      </c>
      <c r="F95" s="4">
        <v>1</v>
      </c>
      <c r="G95" s="3"/>
      <c r="H95" s="3"/>
      <c r="I95" s="3"/>
    </row>
    <row r="96" spans="1:9" ht="13.5" customHeight="1" x14ac:dyDescent="0.25">
      <c r="A96" s="2" t="s">
        <v>174</v>
      </c>
      <c r="B96" s="2" t="s">
        <v>11</v>
      </c>
      <c r="C96" s="2" t="s">
        <v>138</v>
      </c>
      <c r="D96" s="2" t="s">
        <v>175</v>
      </c>
      <c r="E96" s="4">
        <v>0</v>
      </c>
      <c r="F96" s="4">
        <v>1</v>
      </c>
      <c r="G96" s="3"/>
      <c r="H96" s="3"/>
      <c r="I96" s="3"/>
    </row>
    <row r="97" spans="1:9" ht="13.5" customHeight="1" x14ac:dyDescent="0.25">
      <c r="A97" s="2" t="s">
        <v>176</v>
      </c>
      <c r="B97" s="2" t="s">
        <v>11</v>
      </c>
      <c r="C97" s="2" t="s">
        <v>138</v>
      </c>
      <c r="D97" s="2" t="s">
        <v>177</v>
      </c>
      <c r="E97" s="4">
        <v>0</v>
      </c>
      <c r="F97" s="4">
        <v>1</v>
      </c>
      <c r="G97" s="3"/>
      <c r="H97" s="3"/>
      <c r="I97" s="3"/>
    </row>
    <row r="98" spans="1:9" ht="13.5" customHeight="1" x14ac:dyDescent="0.25">
      <c r="A98" s="2" t="s">
        <v>178</v>
      </c>
      <c r="B98" s="2" t="s">
        <v>11</v>
      </c>
      <c r="C98" s="2" t="s">
        <v>35</v>
      </c>
      <c r="D98" s="2" t="s">
        <v>179</v>
      </c>
      <c r="E98" s="4">
        <v>0</v>
      </c>
      <c r="F98" s="4">
        <v>1</v>
      </c>
      <c r="G98" s="3"/>
      <c r="H98" s="3"/>
      <c r="I98" s="3"/>
    </row>
    <row r="99" spans="1:9" ht="13.5" customHeight="1" x14ac:dyDescent="0.25">
      <c r="A99" s="2" t="s">
        <v>180</v>
      </c>
      <c r="B99" s="2" t="s">
        <v>11</v>
      </c>
      <c r="C99" s="2" t="s">
        <v>65</v>
      </c>
      <c r="D99" s="2" t="s">
        <v>181</v>
      </c>
      <c r="E99" s="4">
        <v>0</v>
      </c>
      <c r="F99" s="4">
        <v>1</v>
      </c>
      <c r="G99" s="3"/>
      <c r="H99" s="3"/>
      <c r="I99" s="3"/>
    </row>
    <row r="100" spans="1:9" ht="13.5" customHeight="1" x14ac:dyDescent="0.25">
      <c r="A100" s="2" t="s">
        <v>182</v>
      </c>
      <c r="B100" s="2" t="s">
        <v>11</v>
      </c>
      <c r="C100" s="2" t="s">
        <v>65</v>
      </c>
      <c r="D100" s="2" t="s">
        <v>181</v>
      </c>
      <c r="E100" s="4">
        <v>0</v>
      </c>
      <c r="F100" s="4">
        <v>1</v>
      </c>
      <c r="G100" s="3"/>
      <c r="H100" s="3"/>
      <c r="I100" s="3"/>
    </row>
    <row r="101" spans="1:9" ht="13.5" customHeight="1" x14ac:dyDescent="0.25">
      <c r="A101" s="2" t="s">
        <v>183</v>
      </c>
      <c r="B101" s="2" t="s">
        <v>11</v>
      </c>
      <c r="C101" s="2" t="s">
        <v>35</v>
      </c>
      <c r="D101" s="2" t="s">
        <v>184</v>
      </c>
      <c r="E101" s="4">
        <v>0</v>
      </c>
      <c r="F101" s="4">
        <v>1</v>
      </c>
      <c r="G101" s="3"/>
      <c r="H101" s="3"/>
      <c r="I101" s="3"/>
    </row>
    <row r="102" spans="1:9" ht="13.5" customHeight="1" x14ac:dyDescent="0.25">
      <c r="A102" s="2" t="s">
        <v>185</v>
      </c>
      <c r="B102" s="2" t="s">
        <v>11</v>
      </c>
      <c r="C102" s="2" t="s">
        <v>65</v>
      </c>
      <c r="D102" s="2" t="s">
        <v>186</v>
      </c>
      <c r="E102" s="4">
        <v>0</v>
      </c>
      <c r="F102" s="4">
        <v>1</v>
      </c>
      <c r="G102" s="3"/>
      <c r="H102" s="3"/>
      <c r="I102" s="3"/>
    </row>
    <row r="103" spans="1:9" ht="13.5" customHeight="1" x14ac:dyDescent="0.25">
      <c r="A103" s="2" t="s">
        <v>187</v>
      </c>
      <c r="B103" s="2" t="s">
        <v>11</v>
      </c>
      <c r="C103" s="2" t="s">
        <v>65</v>
      </c>
      <c r="D103" s="2" t="s">
        <v>186</v>
      </c>
      <c r="E103" s="4">
        <v>0</v>
      </c>
      <c r="F103" s="4">
        <v>1</v>
      </c>
      <c r="G103" s="3"/>
      <c r="H103" s="3"/>
      <c r="I103" s="3"/>
    </row>
    <row r="104" spans="1:9" ht="13.5" customHeight="1" x14ac:dyDescent="0.25">
      <c r="A104" s="2" t="s">
        <v>188</v>
      </c>
      <c r="B104" s="2" t="s">
        <v>11</v>
      </c>
      <c r="C104" s="2" t="s">
        <v>65</v>
      </c>
      <c r="D104" s="2" t="s">
        <v>186</v>
      </c>
      <c r="E104" s="4">
        <v>0</v>
      </c>
      <c r="F104" s="4">
        <v>1</v>
      </c>
      <c r="G104" s="3"/>
      <c r="H104" s="3"/>
      <c r="I104" s="3"/>
    </row>
    <row r="105" spans="1:9" ht="13.5" customHeight="1" x14ac:dyDescent="0.25">
      <c r="A105" s="2" t="s">
        <v>189</v>
      </c>
      <c r="B105" s="2" t="s">
        <v>11</v>
      </c>
      <c r="C105" s="2" t="s">
        <v>53</v>
      </c>
      <c r="D105" s="2" t="s">
        <v>190</v>
      </c>
      <c r="E105" s="4">
        <v>0</v>
      </c>
      <c r="F105" s="4">
        <v>1</v>
      </c>
      <c r="G105" s="3"/>
      <c r="H105" s="3"/>
      <c r="I105" s="3"/>
    </row>
    <row r="106" spans="1:9" ht="13.5" customHeight="1" x14ac:dyDescent="0.25">
      <c r="A106" s="2" t="s">
        <v>191</v>
      </c>
      <c r="B106" s="2" t="s">
        <v>11</v>
      </c>
      <c r="C106" s="2" t="s">
        <v>65</v>
      </c>
      <c r="D106" s="2" t="s">
        <v>192</v>
      </c>
      <c r="E106" s="4">
        <v>0</v>
      </c>
      <c r="F106" s="4">
        <v>1</v>
      </c>
      <c r="G106" s="3"/>
      <c r="H106" s="3"/>
      <c r="I106" s="3"/>
    </row>
    <row r="107" spans="1:9" ht="13.5" customHeight="1" x14ac:dyDescent="0.25">
      <c r="A107" s="2" t="s">
        <v>193</v>
      </c>
      <c r="B107" s="2" t="s">
        <v>11</v>
      </c>
      <c r="C107" s="2" t="s">
        <v>65</v>
      </c>
      <c r="D107" s="2" t="s">
        <v>192</v>
      </c>
      <c r="E107" s="4">
        <v>0</v>
      </c>
      <c r="F107" s="4">
        <v>1</v>
      </c>
      <c r="G107" s="3"/>
      <c r="H107" s="3"/>
      <c r="I107" s="3"/>
    </row>
    <row r="108" spans="1:9" ht="13.5" customHeight="1" x14ac:dyDescent="0.25">
      <c r="A108" s="2" t="s">
        <v>194</v>
      </c>
      <c r="B108" s="2" t="s">
        <v>11</v>
      </c>
      <c r="C108" s="2" t="s">
        <v>65</v>
      </c>
      <c r="D108" s="2" t="s">
        <v>192</v>
      </c>
      <c r="E108" s="4">
        <v>0</v>
      </c>
      <c r="F108" s="4">
        <v>1</v>
      </c>
      <c r="G108" s="3"/>
      <c r="H108" s="3"/>
      <c r="I108" s="3"/>
    </row>
    <row r="109" spans="1:9" ht="13.5" customHeight="1" x14ac:dyDescent="0.25">
      <c r="A109" s="2" t="s">
        <v>195</v>
      </c>
      <c r="B109" s="2" t="s">
        <v>11</v>
      </c>
      <c r="C109" s="2" t="s">
        <v>65</v>
      </c>
      <c r="D109" s="2" t="s">
        <v>192</v>
      </c>
      <c r="E109" s="4">
        <v>0</v>
      </c>
      <c r="F109" s="4">
        <v>1</v>
      </c>
      <c r="G109" s="3"/>
      <c r="H109" s="3"/>
      <c r="I109" s="3"/>
    </row>
    <row r="110" spans="1:9" ht="13.5" customHeight="1" x14ac:dyDescent="0.25">
      <c r="A110" s="2" t="s">
        <v>196</v>
      </c>
      <c r="B110" s="2" t="s">
        <v>11</v>
      </c>
      <c r="C110" s="2" t="s">
        <v>35</v>
      </c>
      <c r="D110" s="2" t="s">
        <v>197</v>
      </c>
      <c r="E110" s="4">
        <v>0</v>
      </c>
      <c r="F110" s="4">
        <v>1</v>
      </c>
      <c r="G110" s="3"/>
      <c r="H110" s="3"/>
      <c r="I110" s="3"/>
    </row>
    <row r="111" spans="1:9" ht="13.5" customHeight="1" x14ac:dyDescent="0.25">
      <c r="A111" s="2" t="s">
        <v>198</v>
      </c>
      <c r="B111" s="2" t="s">
        <v>11</v>
      </c>
      <c r="C111" s="2" t="s">
        <v>35</v>
      </c>
      <c r="D111" s="2" t="s">
        <v>197</v>
      </c>
      <c r="E111" s="4">
        <v>0</v>
      </c>
      <c r="F111" s="4">
        <v>1</v>
      </c>
      <c r="G111" s="3"/>
      <c r="H111" s="3"/>
      <c r="I111" s="3"/>
    </row>
    <row r="112" spans="1:9" ht="13.5" customHeight="1" x14ac:dyDescent="0.25">
      <c r="A112" s="2" t="s">
        <v>199</v>
      </c>
      <c r="B112" s="2" t="s">
        <v>11</v>
      </c>
      <c r="C112" s="2" t="s">
        <v>65</v>
      </c>
      <c r="D112" s="2" t="s">
        <v>200</v>
      </c>
      <c r="E112" s="4">
        <v>0</v>
      </c>
      <c r="F112" s="4">
        <v>1</v>
      </c>
      <c r="G112" s="3"/>
      <c r="H112" s="3"/>
      <c r="I112" s="3"/>
    </row>
    <row r="113" spans="1:9" ht="13.5" customHeight="1" x14ac:dyDescent="0.25">
      <c r="A113" s="2" t="s">
        <v>201</v>
      </c>
      <c r="B113" s="2" t="s">
        <v>11</v>
      </c>
      <c r="C113" s="2" t="s">
        <v>17</v>
      </c>
      <c r="D113" s="2" t="s">
        <v>202</v>
      </c>
      <c r="E113" s="4">
        <v>0</v>
      </c>
      <c r="F113" s="4">
        <v>1</v>
      </c>
      <c r="G113" s="3"/>
      <c r="H113" s="3"/>
      <c r="I113" s="3"/>
    </row>
    <row r="114" spans="1:9" ht="13.5" customHeight="1" x14ac:dyDescent="0.25">
      <c r="A114" s="2" t="s">
        <v>203</v>
      </c>
      <c r="B114" s="2" t="s">
        <v>11</v>
      </c>
      <c r="C114" s="2" t="s">
        <v>204</v>
      </c>
      <c r="D114" s="2" t="s">
        <v>205</v>
      </c>
      <c r="E114" s="4">
        <v>0</v>
      </c>
      <c r="F114" s="4">
        <v>1</v>
      </c>
      <c r="G114" s="3"/>
      <c r="H114" s="3"/>
      <c r="I114" s="3"/>
    </row>
    <row r="115" spans="1:9" ht="13.5" customHeight="1" x14ac:dyDescent="0.25">
      <c r="A115" s="2" t="s">
        <v>206</v>
      </c>
      <c r="B115" s="2" t="s">
        <v>11</v>
      </c>
      <c r="C115" s="2" t="s">
        <v>35</v>
      </c>
      <c r="D115" s="2" t="s">
        <v>207</v>
      </c>
      <c r="E115" s="4">
        <v>0</v>
      </c>
      <c r="F115" s="4">
        <v>1</v>
      </c>
      <c r="G115" s="3"/>
      <c r="H115" s="3"/>
      <c r="I115" s="3"/>
    </row>
    <row r="116" spans="1:9" ht="13.5" customHeight="1" x14ac:dyDescent="0.25">
      <c r="A116" s="2" t="s">
        <v>208</v>
      </c>
      <c r="B116" s="2" t="s">
        <v>11</v>
      </c>
      <c r="C116" s="2" t="s">
        <v>65</v>
      </c>
      <c r="D116" s="2" t="s">
        <v>209</v>
      </c>
      <c r="E116" s="4">
        <v>0</v>
      </c>
      <c r="F116" s="4">
        <v>1</v>
      </c>
      <c r="G116" s="3"/>
      <c r="H116" s="3"/>
      <c r="I116" s="3"/>
    </row>
    <row r="117" spans="1:9" ht="13.5" customHeight="1" x14ac:dyDescent="0.25">
      <c r="A117" s="2" t="s">
        <v>210</v>
      </c>
      <c r="B117" s="2" t="s">
        <v>11</v>
      </c>
      <c r="C117" s="2" t="s">
        <v>65</v>
      </c>
      <c r="D117" s="2" t="s">
        <v>211</v>
      </c>
      <c r="E117" s="4">
        <v>0</v>
      </c>
      <c r="F117" s="4">
        <v>1</v>
      </c>
      <c r="G117" s="3"/>
      <c r="H117" s="3"/>
      <c r="I117" s="3"/>
    </row>
    <row r="118" spans="1:9" ht="13.5" customHeight="1" x14ac:dyDescent="0.25">
      <c r="A118" s="2" t="s">
        <v>212</v>
      </c>
      <c r="B118" s="2" t="s">
        <v>11</v>
      </c>
      <c r="C118" s="2" t="s">
        <v>50</v>
      </c>
      <c r="D118" s="2" t="s">
        <v>213</v>
      </c>
      <c r="E118" s="4">
        <v>0</v>
      </c>
      <c r="F118" s="4">
        <v>1</v>
      </c>
      <c r="G118" s="3"/>
      <c r="H118" s="3"/>
      <c r="I118" s="3"/>
    </row>
    <row r="119" spans="1:9" ht="13.5" customHeight="1" x14ac:dyDescent="0.25">
      <c r="A119" s="2" t="s">
        <v>214</v>
      </c>
      <c r="B119" s="2" t="s">
        <v>11</v>
      </c>
      <c r="C119" s="2" t="s">
        <v>65</v>
      </c>
      <c r="D119" s="2" t="s">
        <v>215</v>
      </c>
      <c r="E119" s="4">
        <v>0</v>
      </c>
      <c r="F119" s="4">
        <v>1</v>
      </c>
      <c r="G119" s="3"/>
      <c r="H119" s="3"/>
      <c r="I119" s="3"/>
    </row>
    <row r="120" spans="1:9" ht="13.5" customHeight="1" x14ac:dyDescent="0.25">
      <c r="A120" s="2" t="s">
        <v>216</v>
      </c>
      <c r="B120" s="2" t="s">
        <v>11</v>
      </c>
      <c r="C120" s="2" t="s">
        <v>65</v>
      </c>
      <c r="D120" s="2" t="s">
        <v>217</v>
      </c>
      <c r="E120" s="4">
        <v>0</v>
      </c>
      <c r="F120" s="4">
        <v>1</v>
      </c>
      <c r="G120" s="3"/>
      <c r="H120" s="3"/>
      <c r="I120" s="3"/>
    </row>
    <row r="121" spans="1:9" ht="13.5" customHeight="1" x14ac:dyDescent="0.25">
      <c r="A121" s="2" t="s">
        <v>218</v>
      </c>
      <c r="B121" s="2" t="s">
        <v>11</v>
      </c>
      <c r="C121" s="2" t="s">
        <v>219</v>
      </c>
      <c r="D121" s="2" t="s">
        <v>220</v>
      </c>
      <c r="E121" s="4">
        <v>0</v>
      </c>
      <c r="F121" s="4">
        <v>1</v>
      </c>
      <c r="G121" s="3"/>
      <c r="H121" s="3"/>
      <c r="I121" s="3"/>
    </row>
    <row r="122" spans="1:9" ht="13.5" customHeight="1" x14ac:dyDescent="0.25">
      <c r="A122" s="2" t="s">
        <v>221</v>
      </c>
      <c r="B122" s="2" t="s">
        <v>11</v>
      </c>
      <c r="C122" s="2" t="s">
        <v>65</v>
      </c>
      <c r="D122" s="2" t="s">
        <v>222</v>
      </c>
      <c r="E122" s="4">
        <v>0</v>
      </c>
      <c r="F122" s="4">
        <v>1</v>
      </c>
      <c r="G122" s="3"/>
      <c r="H122" s="3"/>
      <c r="I122" s="3"/>
    </row>
    <row r="123" spans="1:9" ht="13.5" customHeight="1" x14ac:dyDescent="0.25">
      <c r="A123" s="2" t="s">
        <v>223</v>
      </c>
      <c r="B123" s="2" t="s">
        <v>11</v>
      </c>
      <c r="C123" s="2" t="s">
        <v>35</v>
      </c>
      <c r="D123" s="2" t="s">
        <v>224</v>
      </c>
      <c r="E123" s="4">
        <v>0</v>
      </c>
      <c r="F123" s="4">
        <v>1</v>
      </c>
      <c r="G123" s="3"/>
      <c r="H123" s="3"/>
      <c r="I123" s="3"/>
    </row>
    <row r="124" spans="1:9" ht="13.5" customHeight="1" x14ac:dyDescent="0.25">
      <c r="A124" s="2" t="s">
        <v>225</v>
      </c>
      <c r="B124" s="2" t="s">
        <v>11</v>
      </c>
      <c r="C124" s="2" t="s">
        <v>53</v>
      </c>
      <c r="D124" s="2" t="s">
        <v>226</v>
      </c>
      <c r="E124" s="4">
        <v>0</v>
      </c>
      <c r="F124" s="4">
        <v>1</v>
      </c>
      <c r="G124" s="3"/>
      <c r="H124" s="3"/>
      <c r="I124" s="3"/>
    </row>
    <row r="125" spans="1:9" ht="13.5" customHeight="1" x14ac:dyDescent="0.25">
      <c r="A125" s="2" t="s">
        <v>227</v>
      </c>
      <c r="B125" s="2" t="s">
        <v>11</v>
      </c>
      <c r="C125" s="2" t="s">
        <v>228</v>
      </c>
      <c r="D125" s="2" t="s">
        <v>229</v>
      </c>
      <c r="E125" s="4">
        <v>0</v>
      </c>
      <c r="F125" s="4">
        <v>1</v>
      </c>
      <c r="G125" s="3"/>
      <c r="H125" s="3"/>
      <c r="I125" s="3"/>
    </row>
    <row r="126" spans="1:9" ht="13.5" customHeight="1" x14ac:dyDescent="0.25">
      <c r="A126" s="2" t="s">
        <v>230</v>
      </c>
      <c r="B126" s="2" t="s">
        <v>11</v>
      </c>
      <c r="C126" s="2" t="s">
        <v>231</v>
      </c>
      <c r="D126" s="2" t="s">
        <v>232</v>
      </c>
      <c r="E126" s="4">
        <v>0</v>
      </c>
      <c r="F126" s="4">
        <v>1</v>
      </c>
      <c r="G126" s="3"/>
      <c r="H126" s="3"/>
      <c r="I126" s="3"/>
    </row>
    <row r="127" spans="1:9" ht="13.5" customHeight="1" x14ac:dyDescent="0.25">
      <c r="A127" s="2" t="s">
        <v>233</v>
      </c>
      <c r="B127" s="2" t="s">
        <v>11</v>
      </c>
      <c r="C127" s="2" t="s">
        <v>204</v>
      </c>
      <c r="D127" s="2" t="s">
        <v>234</v>
      </c>
      <c r="E127" s="4">
        <v>0</v>
      </c>
      <c r="F127" s="4">
        <v>1</v>
      </c>
      <c r="G127" s="3"/>
      <c r="H127" s="3"/>
      <c r="I127" s="3"/>
    </row>
    <row r="128" spans="1:9" ht="13.5" customHeight="1" x14ac:dyDescent="0.25">
      <c r="A128" s="2" t="s">
        <v>235</v>
      </c>
      <c r="B128" s="2" t="s">
        <v>11</v>
      </c>
      <c r="C128" s="2" t="s">
        <v>35</v>
      </c>
      <c r="D128" s="2" t="s">
        <v>236</v>
      </c>
      <c r="E128" s="4">
        <v>0</v>
      </c>
      <c r="F128" s="4">
        <v>1</v>
      </c>
      <c r="G128" s="3"/>
      <c r="H128" s="3"/>
      <c r="I128" s="3"/>
    </row>
    <row r="129" spans="1:9" ht="13.5" customHeight="1" x14ac:dyDescent="0.25">
      <c r="A129" s="2" t="s">
        <v>237</v>
      </c>
      <c r="B129" s="2" t="s">
        <v>11</v>
      </c>
      <c r="C129" s="2" t="s">
        <v>53</v>
      </c>
      <c r="D129" s="2" t="s">
        <v>238</v>
      </c>
      <c r="E129" s="4">
        <v>0</v>
      </c>
      <c r="F129" s="4">
        <v>1</v>
      </c>
      <c r="G129" s="3"/>
      <c r="H129" s="3"/>
      <c r="I129" s="3"/>
    </row>
    <row r="130" spans="1:9" ht="13.5" customHeight="1" x14ac:dyDescent="0.25">
      <c r="A130" s="2" t="s">
        <v>239</v>
      </c>
      <c r="B130" s="2" t="s">
        <v>11</v>
      </c>
      <c r="C130" s="2" t="s">
        <v>65</v>
      </c>
      <c r="D130" s="2" t="s">
        <v>238</v>
      </c>
      <c r="E130" s="4">
        <v>0</v>
      </c>
      <c r="F130" s="4">
        <v>1</v>
      </c>
      <c r="G130" s="3"/>
      <c r="H130" s="3"/>
      <c r="I130" s="3"/>
    </row>
    <row r="131" spans="1:9" ht="13.5" customHeight="1" x14ac:dyDescent="0.25">
      <c r="A131" s="2" t="s">
        <v>240</v>
      </c>
      <c r="B131" s="2" t="s">
        <v>11</v>
      </c>
      <c r="C131" s="2" t="s">
        <v>53</v>
      </c>
      <c r="D131" s="2" t="s">
        <v>238</v>
      </c>
      <c r="E131" s="4">
        <v>0</v>
      </c>
      <c r="F131" s="4">
        <v>1</v>
      </c>
      <c r="G131" s="3"/>
      <c r="H131" s="3"/>
      <c r="I131" s="3"/>
    </row>
    <row r="132" spans="1:9" ht="13.5" customHeight="1" x14ac:dyDescent="0.25">
      <c r="A132" s="2" t="s">
        <v>241</v>
      </c>
      <c r="B132" s="2" t="s">
        <v>11</v>
      </c>
      <c r="C132" s="2" t="s">
        <v>53</v>
      </c>
      <c r="D132" s="2" t="s">
        <v>238</v>
      </c>
      <c r="E132" s="4">
        <v>0</v>
      </c>
      <c r="F132" s="4">
        <v>1</v>
      </c>
      <c r="G132" s="3"/>
      <c r="H132" s="3"/>
      <c r="I132" s="3"/>
    </row>
    <row r="133" spans="1:9" ht="13.5" customHeight="1" x14ac:dyDescent="0.25">
      <c r="A133" s="2" t="s">
        <v>242</v>
      </c>
      <c r="B133" s="2" t="s">
        <v>11</v>
      </c>
      <c r="C133" s="2" t="s">
        <v>35</v>
      </c>
      <c r="D133" s="2" t="s">
        <v>243</v>
      </c>
      <c r="E133" s="4">
        <v>0</v>
      </c>
      <c r="F133" s="4">
        <v>1</v>
      </c>
      <c r="G133" s="3"/>
      <c r="H133" s="3"/>
      <c r="I133" s="3"/>
    </row>
    <row r="134" spans="1:9" ht="13.5" customHeight="1" x14ac:dyDescent="0.25">
      <c r="A134" s="2" t="s">
        <v>244</v>
      </c>
      <c r="B134" s="2" t="s">
        <v>11</v>
      </c>
      <c r="C134" s="2" t="s">
        <v>35</v>
      </c>
      <c r="D134" s="2" t="s">
        <v>243</v>
      </c>
      <c r="E134" s="4">
        <v>0</v>
      </c>
      <c r="F134" s="4">
        <v>1</v>
      </c>
      <c r="G134" s="3"/>
      <c r="H134" s="3"/>
      <c r="I134" s="3"/>
    </row>
    <row r="135" spans="1:9" ht="13.5" customHeight="1" x14ac:dyDescent="0.25">
      <c r="A135" s="2" t="s">
        <v>245</v>
      </c>
      <c r="B135" s="2" t="s">
        <v>11</v>
      </c>
      <c r="C135" s="2" t="s">
        <v>65</v>
      </c>
      <c r="D135" s="2" t="s">
        <v>246</v>
      </c>
      <c r="E135" s="4">
        <v>0</v>
      </c>
      <c r="F135" s="4">
        <v>1</v>
      </c>
      <c r="G135" s="3"/>
      <c r="H135" s="3"/>
      <c r="I135" s="3"/>
    </row>
    <row r="136" spans="1:9" ht="13.5" customHeight="1" x14ac:dyDescent="0.25">
      <c r="A136" s="2" t="s">
        <v>247</v>
      </c>
      <c r="B136" s="2" t="s">
        <v>11</v>
      </c>
      <c r="C136" s="2" t="s">
        <v>65</v>
      </c>
      <c r="D136" s="2" t="s">
        <v>246</v>
      </c>
      <c r="E136" s="4">
        <v>0</v>
      </c>
      <c r="F136" s="4">
        <v>1</v>
      </c>
      <c r="G136" s="3"/>
      <c r="H136" s="3"/>
      <c r="I136" s="3"/>
    </row>
    <row r="137" spans="1:9" ht="13.5" customHeight="1" x14ac:dyDescent="0.25">
      <c r="A137" s="2" t="s">
        <v>248</v>
      </c>
      <c r="B137" s="2" t="s">
        <v>11</v>
      </c>
      <c r="C137" s="2" t="s">
        <v>249</v>
      </c>
      <c r="D137" s="2" t="s">
        <v>250</v>
      </c>
      <c r="E137" s="4">
        <v>0</v>
      </c>
      <c r="F137" s="4">
        <v>1</v>
      </c>
      <c r="G137" s="3"/>
      <c r="H137" s="3"/>
      <c r="I137" s="3"/>
    </row>
    <row r="138" spans="1:9" ht="13.5" customHeight="1" x14ac:dyDescent="0.25">
      <c r="A138" s="2" t="s">
        <v>251</v>
      </c>
      <c r="B138" s="2" t="s">
        <v>11</v>
      </c>
      <c r="C138" s="2" t="s">
        <v>252</v>
      </c>
      <c r="D138" s="2" t="s">
        <v>253</v>
      </c>
      <c r="E138" s="4">
        <v>0</v>
      </c>
      <c r="F138" s="4">
        <v>1</v>
      </c>
      <c r="G138" s="3"/>
      <c r="H138" s="3"/>
      <c r="I138" s="3"/>
    </row>
    <row r="139" spans="1:9" ht="13.5" customHeight="1" x14ac:dyDescent="0.25">
      <c r="A139" s="2" t="s">
        <v>254</v>
      </c>
      <c r="B139" s="2" t="s">
        <v>11</v>
      </c>
      <c r="C139" s="2" t="s">
        <v>53</v>
      </c>
      <c r="D139" s="2" t="s">
        <v>253</v>
      </c>
      <c r="E139" s="4">
        <v>0</v>
      </c>
      <c r="F139" s="4">
        <v>1</v>
      </c>
      <c r="G139" s="3"/>
      <c r="H139" s="3"/>
      <c r="I139" s="3"/>
    </row>
    <row r="140" spans="1:9" ht="13.5" customHeight="1" x14ac:dyDescent="0.25">
      <c r="A140" s="2" t="s">
        <v>255</v>
      </c>
      <c r="B140" s="2" t="s">
        <v>11</v>
      </c>
      <c r="C140" s="2" t="s">
        <v>65</v>
      </c>
      <c r="D140" s="2" t="s">
        <v>256</v>
      </c>
      <c r="E140" s="4">
        <v>0</v>
      </c>
      <c r="F140" s="4">
        <v>1</v>
      </c>
      <c r="G140" s="3"/>
      <c r="H140" s="3"/>
      <c r="I140" s="3"/>
    </row>
    <row r="141" spans="1:9" ht="13.5" customHeight="1" x14ac:dyDescent="0.25">
      <c r="A141" s="2" t="s">
        <v>257</v>
      </c>
      <c r="B141" s="2" t="s">
        <v>11</v>
      </c>
      <c r="C141" s="2" t="s">
        <v>53</v>
      </c>
      <c r="D141" s="2" t="s">
        <v>258</v>
      </c>
      <c r="E141" s="4">
        <v>0</v>
      </c>
      <c r="F141" s="4">
        <v>1</v>
      </c>
      <c r="G141" s="3"/>
      <c r="H141" s="3"/>
      <c r="I141" s="3"/>
    </row>
    <row r="142" spans="1:9" ht="13.5" customHeight="1" x14ac:dyDescent="0.25">
      <c r="A142" s="2" t="s">
        <v>259</v>
      </c>
      <c r="B142" s="2" t="s">
        <v>11</v>
      </c>
      <c r="C142" s="2" t="s">
        <v>249</v>
      </c>
      <c r="D142" s="2" t="s">
        <v>258</v>
      </c>
      <c r="E142" s="4">
        <v>0</v>
      </c>
      <c r="F142" s="4">
        <v>1</v>
      </c>
      <c r="G142" s="3"/>
      <c r="H142" s="3"/>
      <c r="I142" s="3"/>
    </row>
    <row r="143" spans="1:9" ht="13.5" customHeight="1" x14ac:dyDescent="0.25">
      <c r="A143" s="2" t="s">
        <v>260</v>
      </c>
      <c r="B143" s="2" t="s">
        <v>11</v>
      </c>
      <c r="C143" s="2" t="s">
        <v>53</v>
      </c>
      <c r="D143" s="2" t="s">
        <v>261</v>
      </c>
      <c r="E143" s="4">
        <v>0</v>
      </c>
      <c r="F143" s="4">
        <v>1</v>
      </c>
      <c r="G143" s="3"/>
      <c r="H143" s="3"/>
      <c r="I143" s="3"/>
    </row>
    <row r="144" spans="1:9" ht="13.5" customHeight="1" x14ac:dyDescent="0.25">
      <c r="A144" s="2" t="s">
        <v>262</v>
      </c>
      <c r="B144" s="2" t="s">
        <v>11</v>
      </c>
      <c r="C144" s="2" t="s">
        <v>65</v>
      </c>
      <c r="D144" s="2" t="s">
        <v>263</v>
      </c>
      <c r="E144" s="4">
        <v>0</v>
      </c>
      <c r="F144" s="4">
        <v>1</v>
      </c>
      <c r="G144" s="3"/>
      <c r="H144" s="3"/>
      <c r="I144" s="3"/>
    </row>
    <row r="145" spans="1:9" ht="13.5" customHeight="1" x14ac:dyDescent="0.25">
      <c r="A145" s="2" t="s">
        <v>264</v>
      </c>
      <c r="B145" s="2" t="s">
        <v>11</v>
      </c>
      <c r="C145" s="2" t="s">
        <v>53</v>
      </c>
      <c r="D145" s="2" t="s">
        <v>263</v>
      </c>
      <c r="E145" s="4">
        <v>0</v>
      </c>
      <c r="F145" s="4">
        <v>1</v>
      </c>
      <c r="G145" s="3"/>
      <c r="H145" s="3"/>
      <c r="I145" s="3"/>
    </row>
    <row r="146" spans="1:9" ht="13.5" customHeight="1" x14ac:dyDescent="0.25">
      <c r="A146" s="2" t="s">
        <v>265</v>
      </c>
      <c r="B146" s="2" t="s">
        <v>11</v>
      </c>
      <c r="C146" s="2" t="s">
        <v>65</v>
      </c>
      <c r="D146" s="2" t="s">
        <v>266</v>
      </c>
      <c r="E146" s="4">
        <v>0</v>
      </c>
      <c r="F146" s="4">
        <v>1</v>
      </c>
      <c r="G146" s="3"/>
      <c r="H146" s="3"/>
      <c r="I146" s="3"/>
    </row>
    <row r="147" spans="1:9" ht="13.5" customHeight="1" x14ac:dyDescent="0.25">
      <c r="A147" s="2" t="s">
        <v>267</v>
      </c>
      <c r="B147" s="2" t="s">
        <v>11</v>
      </c>
      <c r="C147" s="2" t="s">
        <v>35</v>
      </c>
      <c r="D147" s="2" t="s">
        <v>268</v>
      </c>
      <c r="E147" s="4">
        <v>0</v>
      </c>
      <c r="F147" s="4">
        <v>1</v>
      </c>
      <c r="G147" s="3"/>
      <c r="H147" s="3"/>
      <c r="I147" s="3"/>
    </row>
    <row r="148" spans="1:9" ht="13.5" customHeight="1" x14ac:dyDescent="0.25">
      <c r="A148" s="2" t="s">
        <v>269</v>
      </c>
      <c r="B148" s="2" t="s">
        <v>11</v>
      </c>
      <c r="C148" s="2" t="s">
        <v>35</v>
      </c>
      <c r="D148" s="2" t="s">
        <v>268</v>
      </c>
      <c r="E148" s="4">
        <v>0</v>
      </c>
      <c r="F148" s="4">
        <v>1</v>
      </c>
      <c r="G148" s="3"/>
      <c r="H148" s="3"/>
      <c r="I148" s="3"/>
    </row>
    <row r="149" spans="1:9" ht="13.5" customHeight="1" x14ac:dyDescent="0.25">
      <c r="A149" s="2" t="s">
        <v>270</v>
      </c>
      <c r="B149" s="2" t="s">
        <v>11</v>
      </c>
      <c r="C149" s="2" t="s">
        <v>35</v>
      </c>
      <c r="D149" s="2" t="s">
        <v>271</v>
      </c>
      <c r="E149" s="4">
        <v>0</v>
      </c>
      <c r="F149" s="4">
        <v>1</v>
      </c>
      <c r="G149" s="3"/>
      <c r="H149" s="3"/>
      <c r="I149" s="3"/>
    </row>
    <row r="150" spans="1:9" ht="13.5" customHeight="1" x14ac:dyDescent="0.25">
      <c r="A150" s="2" t="s">
        <v>272</v>
      </c>
      <c r="B150" s="2" t="s">
        <v>11</v>
      </c>
      <c r="C150" s="2" t="s">
        <v>53</v>
      </c>
      <c r="D150" s="2" t="s">
        <v>273</v>
      </c>
      <c r="E150" s="4">
        <v>0</v>
      </c>
      <c r="F150" s="4">
        <v>1</v>
      </c>
      <c r="G150" s="3"/>
      <c r="H150" s="3"/>
      <c r="I150" s="3"/>
    </row>
    <row r="151" spans="1:9" ht="13.5" customHeight="1" x14ac:dyDescent="0.25">
      <c r="A151" s="2" t="s">
        <v>274</v>
      </c>
      <c r="B151" s="2" t="s">
        <v>11</v>
      </c>
      <c r="C151" s="2" t="s">
        <v>65</v>
      </c>
      <c r="D151" s="2" t="s">
        <v>273</v>
      </c>
      <c r="E151" s="4">
        <v>0</v>
      </c>
      <c r="F151" s="4">
        <v>1</v>
      </c>
      <c r="G151" s="3"/>
      <c r="H151" s="3"/>
      <c r="I151" s="3"/>
    </row>
    <row r="152" spans="1:9" ht="13.5" customHeight="1" x14ac:dyDescent="0.25">
      <c r="A152" s="2" t="s">
        <v>275</v>
      </c>
      <c r="B152" s="2" t="s">
        <v>11</v>
      </c>
      <c r="C152" s="2" t="s">
        <v>53</v>
      </c>
      <c r="D152" s="2" t="s">
        <v>276</v>
      </c>
      <c r="E152" s="4">
        <v>0</v>
      </c>
      <c r="F152" s="4">
        <v>1</v>
      </c>
      <c r="G152" s="3"/>
      <c r="H152" s="3"/>
      <c r="I152" s="3"/>
    </row>
    <row r="153" spans="1:9" ht="13.5" customHeight="1" x14ac:dyDescent="0.25">
      <c r="A153" s="2" t="s">
        <v>277</v>
      </c>
      <c r="B153" s="2" t="s">
        <v>11</v>
      </c>
      <c r="C153" s="2" t="s">
        <v>35</v>
      </c>
      <c r="D153" s="2" t="s">
        <v>278</v>
      </c>
      <c r="E153" s="4">
        <v>0</v>
      </c>
      <c r="F153" s="4">
        <v>1</v>
      </c>
      <c r="G153" s="3"/>
      <c r="H153" s="3"/>
      <c r="I153" s="3"/>
    </row>
    <row r="154" spans="1:9" ht="13.5" customHeight="1" x14ac:dyDescent="0.25">
      <c r="A154" s="2" t="s">
        <v>279</v>
      </c>
      <c r="B154" s="2" t="s">
        <v>11</v>
      </c>
      <c r="C154" s="2" t="s">
        <v>280</v>
      </c>
      <c r="D154" s="2" t="s">
        <v>281</v>
      </c>
      <c r="E154" s="4">
        <v>0</v>
      </c>
      <c r="F154" s="4">
        <v>1</v>
      </c>
      <c r="G154" s="3"/>
      <c r="H154" s="3"/>
      <c r="I154" s="3"/>
    </row>
    <row r="155" spans="1:9" ht="13.5" customHeight="1" x14ac:dyDescent="0.25">
      <c r="A155" s="2" t="s">
        <v>282</v>
      </c>
      <c r="B155" s="2" t="s">
        <v>11</v>
      </c>
      <c r="C155" s="2" t="s">
        <v>252</v>
      </c>
      <c r="D155" s="2" t="s">
        <v>283</v>
      </c>
      <c r="E155" s="4">
        <v>0</v>
      </c>
      <c r="F155" s="4">
        <v>1</v>
      </c>
      <c r="G155" s="3"/>
      <c r="H155" s="3"/>
      <c r="I155" s="3"/>
    </row>
    <row r="156" spans="1:9" ht="13.5" customHeight="1" x14ac:dyDescent="0.25">
      <c r="A156" s="2" t="s">
        <v>284</v>
      </c>
      <c r="B156" s="2" t="s">
        <v>11</v>
      </c>
      <c r="C156" s="2" t="s">
        <v>35</v>
      </c>
      <c r="D156" s="2" t="s">
        <v>285</v>
      </c>
      <c r="E156" s="4">
        <v>0</v>
      </c>
      <c r="F156" s="4">
        <v>1</v>
      </c>
      <c r="G156" s="3"/>
      <c r="H156" s="3"/>
      <c r="I156" s="3"/>
    </row>
    <row r="157" spans="1:9" ht="13.5" customHeight="1" x14ac:dyDescent="0.25">
      <c r="A157" s="2" t="s">
        <v>286</v>
      </c>
      <c r="B157" s="2" t="s">
        <v>11</v>
      </c>
      <c r="C157" s="2" t="s">
        <v>35</v>
      </c>
      <c r="D157" s="2" t="s">
        <v>287</v>
      </c>
      <c r="E157" s="4">
        <v>0</v>
      </c>
      <c r="F157" s="4">
        <v>1</v>
      </c>
      <c r="G157" s="3"/>
      <c r="H157" s="3"/>
      <c r="I157" s="3"/>
    </row>
    <row r="158" spans="1:9" ht="13.5" customHeight="1" x14ac:dyDescent="0.25">
      <c r="A158" s="2" t="s">
        <v>288</v>
      </c>
      <c r="B158" s="2" t="s">
        <v>11</v>
      </c>
      <c r="C158" s="2" t="s">
        <v>35</v>
      </c>
      <c r="D158" s="2" t="s">
        <v>289</v>
      </c>
      <c r="E158" s="4">
        <v>0</v>
      </c>
      <c r="F158" s="4">
        <v>1</v>
      </c>
      <c r="G158" s="3"/>
      <c r="H158" s="3"/>
      <c r="I158" s="3"/>
    </row>
    <row r="159" spans="1:9" ht="13.5" customHeight="1" x14ac:dyDescent="0.25">
      <c r="A159" s="2" t="s">
        <v>290</v>
      </c>
      <c r="B159" s="2" t="s">
        <v>11</v>
      </c>
      <c r="C159" s="2" t="s">
        <v>291</v>
      </c>
      <c r="D159" s="2" t="s">
        <v>292</v>
      </c>
      <c r="E159" s="4">
        <v>0</v>
      </c>
      <c r="F159" s="4">
        <v>1</v>
      </c>
      <c r="G159" s="3"/>
      <c r="H159" s="3"/>
      <c r="I159" s="3"/>
    </row>
    <row r="160" spans="1:9" ht="13.5" customHeight="1" x14ac:dyDescent="0.25">
      <c r="A160" s="2" t="s">
        <v>293</v>
      </c>
      <c r="B160" s="2" t="s">
        <v>11</v>
      </c>
      <c r="C160" s="2" t="s">
        <v>65</v>
      </c>
      <c r="D160" s="2" t="s">
        <v>294</v>
      </c>
      <c r="E160" s="4">
        <v>0</v>
      </c>
      <c r="F160" s="4">
        <v>1</v>
      </c>
      <c r="G160" s="3"/>
      <c r="H160" s="3"/>
      <c r="I160" s="3"/>
    </row>
    <row r="161" spans="1:9" ht="13.5" customHeight="1" x14ac:dyDescent="0.25">
      <c r="A161" s="2" t="s">
        <v>295</v>
      </c>
      <c r="B161" s="2" t="s">
        <v>11</v>
      </c>
      <c r="C161" s="2" t="s">
        <v>50</v>
      </c>
      <c r="D161" s="2" t="s">
        <v>296</v>
      </c>
      <c r="E161" s="4">
        <v>0</v>
      </c>
      <c r="F161" s="4">
        <v>1</v>
      </c>
      <c r="G161" s="3"/>
      <c r="H161" s="3"/>
      <c r="I161" s="3"/>
    </row>
    <row r="162" spans="1:9" ht="13.5" customHeight="1" x14ac:dyDescent="0.25">
      <c r="A162" s="2" t="s">
        <v>297</v>
      </c>
      <c r="B162" s="2" t="s">
        <v>11</v>
      </c>
      <c r="C162" s="2" t="s">
        <v>291</v>
      </c>
      <c r="D162" s="2" t="s">
        <v>296</v>
      </c>
      <c r="E162" s="4">
        <v>0</v>
      </c>
      <c r="F162" s="4">
        <v>1</v>
      </c>
      <c r="G162" s="3"/>
      <c r="H162" s="3"/>
      <c r="I162" s="3"/>
    </row>
    <row r="163" spans="1:9" ht="13.5" customHeight="1" x14ac:dyDescent="0.25">
      <c r="A163" s="2" t="s">
        <v>298</v>
      </c>
      <c r="B163" s="2" t="s">
        <v>11</v>
      </c>
      <c r="C163" s="2" t="s">
        <v>53</v>
      </c>
      <c r="D163" s="2" t="s">
        <v>299</v>
      </c>
      <c r="E163" s="4">
        <v>0</v>
      </c>
      <c r="F163" s="4">
        <v>1</v>
      </c>
      <c r="G163" s="3"/>
      <c r="H163" s="3"/>
      <c r="I163" s="3"/>
    </row>
    <row r="164" spans="1:9" ht="13.5" customHeight="1" x14ac:dyDescent="0.25">
      <c r="A164" s="2" t="s">
        <v>300</v>
      </c>
      <c r="B164" s="2" t="s">
        <v>11</v>
      </c>
      <c r="C164" s="2" t="s">
        <v>53</v>
      </c>
      <c r="D164" s="2" t="s">
        <v>299</v>
      </c>
      <c r="E164" s="4">
        <v>0</v>
      </c>
      <c r="F164" s="4">
        <v>1</v>
      </c>
      <c r="G164" s="3"/>
      <c r="H164" s="3"/>
      <c r="I164" s="3"/>
    </row>
    <row r="165" spans="1:9" ht="13.5" customHeight="1" x14ac:dyDescent="0.25">
      <c r="A165" s="2" t="s">
        <v>301</v>
      </c>
      <c r="B165" s="2" t="s">
        <v>11</v>
      </c>
      <c r="C165" s="2" t="s">
        <v>291</v>
      </c>
      <c r="D165" s="2" t="s">
        <v>302</v>
      </c>
      <c r="E165" s="4">
        <v>0</v>
      </c>
      <c r="F165" s="4">
        <v>1</v>
      </c>
      <c r="G165" s="3"/>
      <c r="H165" s="3"/>
      <c r="I165" s="3"/>
    </row>
    <row r="166" spans="1:9" ht="13.5" customHeight="1" x14ac:dyDescent="0.25">
      <c r="A166" s="2" t="s">
        <v>303</v>
      </c>
      <c r="B166" s="2" t="s">
        <v>11</v>
      </c>
      <c r="C166" s="2" t="s">
        <v>65</v>
      </c>
      <c r="D166" s="2" t="s">
        <v>304</v>
      </c>
      <c r="E166" s="4">
        <v>0</v>
      </c>
      <c r="F166" s="4">
        <v>1</v>
      </c>
      <c r="G166" s="3"/>
      <c r="H166" s="3"/>
      <c r="I166" s="3"/>
    </row>
    <row r="167" spans="1:9" ht="13.5" customHeight="1" x14ac:dyDescent="0.25">
      <c r="A167" s="2" t="s">
        <v>305</v>
      </c>
      <c r="B167" s="2" t="s">
        <v>11</v>
      </c>
      <c r="C167" s="2" t="s">
        <v>50</v>
      </c>
      <c r="D167" s="2" t="s">
        <v>306</v>
      </c>
      <c r="E167" s="4">
        <v>0</v>
      </c>
      <c r="F167" s="4">
        <v>1</v>
      </c>
      <c r="G167" s="3"/>
      <c r="H167" s="3"/>
      <c r="I167" s="3"/>
    </row>
    <row r="168" spans="1:9" ht="13.5" customHeight="1" x14ac:dyDescent="0.25">
      <c r="A168" s="2" t="s">
        <v>307</v>
      </c>
      <c r="B168" s="2" t="s">
        <v>11</v>
      </c>
      <c r="C168" s="2" t="s">
        <v>12</v>
      </c>
      <c r="D168" s="2" t="s">
        <v>308</v>
      </c>
      <c r="E168" s="4">
        <v>0</v>
      </c>
      <c r="F168" s="4">
        <v>1</v>
      </c>
      <c r="G168" s="3"/>
      <c r="H168" s="3"/>
      <c r="I168" s="3"/>
    </row>
    <row r="169" spans="1:9" ht="13.5" customHeight="1" x14ac:dyDescent="0.25">
      <c r="A169" s="2" t="s">
        <v>309</v>
      </c>
      <c r="B169" s="2" t="s">
        <v>11</v>
      </c>
      <c r="C169" s="2" t="s">
        <v>310</v>
      </c>
      <c r="D169" s="2" t="s">
        <v>311</v>
      </c>
      <c r="E169" s="4">
        <v>0</v>
      </c>
      <c r="F169" s="4">
        <v>1</v>
      </c>
      <c r="G169" s="3"/>
      <c r="H169" s="3"/>
      <c r="I169" s="3"/>
    </row>
    <row r="170" spans="1:9" ht="13.5" customHeight="1" x14ac:dyDescent="0.25">
      <c r="A170" s="2" t="s">
        <v>312</v>
      </c>
      <c r="B170" s="2" t="s">
        <v>11</v>
      </c>
      <c r="C170" s="2" t="s">
        <v>65</v>
      </c>
      <c r="D170" s="2" t="s">
        <v>313</v>
      </c>
      <c r="E170" s="4">
        <v>0</v>
      </c>
      <c r="F170" s="4">
        <v>1</v>
      </c>
      <c r="G170" s="3"/>
      <c r="H170" s="3"/>
      <c r="I170" s="3"/>
    </row>
    <row r="171" spans="1:9" ht="13.5" customHeight="1" x14ac:dyDescent="0.25">
      <c r="A171" s="2" t="s">
        <v>314</v>
      </c>
      <c r="B171" s="2" t="s">
        <v>11</v>
      </c>
      <c r="C171" s="2" t="s">
        <v>65</v>
      </c>
      <c r="D171" s="2" t="s">
        <v>313</v>
      </c>
      <c r="E171" s="4">
        <v>0</v>
      </c>
      <c r="F171" s="4">
        <v>1</v>
      </c>
      <c r="G171" s="3"/>
      <c r="H171" s="3"/>
      <c r="I171" s="3"/>
    </row>
    <row r="172" spans="1:9" ht="13.5" customHeight="1" x14ac:dyDescent="0.25">
      <c r="A172" s="2" t="s">
        <v>315</v>
      </c>
      <c r="B172" s="2" t="s">
        <v>11</v>
      </c>
      <c r="C172" s="2" t="s">
        <v>65</v>
      </c>
      <c r="D172" s="2" t="s">
        <v>313</v>
      </c>
      <c r="E172" s="4">
        <v>0</v>
      </c>
      <c r="F172" s="4">
        <v>1</v>
      </c>
      <c r="G172" s="3"/>
      <c r="H172" s="3"/>
      <c r="I172" s="3"/>
    </row>
    <row r="173" spans="1:9" ht="13.5" customHeight="1" x14ac:dyDescent="0.25">
      <c r="A173" s="2" t="s">
        <v>316</v>
      </c>
      <c r="B173" s="2" t="s">
        <v>11</v>
      </c>
      <c r="C173" s="2" t="s">
        <v>65</v>
      </c>
      <c r="D173" s="2" t="s">
        <v>317</v>
      </c>
      <c r="E173" s="4">
        <v>0</v>
      </c>
      <c r="F173" s="4">
        <v>1</v>
      </c>
      <c r="G173" s="3"/>
      <c r="H173" s="3"/>
      <c r="I173" s="3"/>
    </row>
    <row r="174" spans="1:9" ht="13.5" customHeight="1" x14ac:dyDescent="0.25">
      <c r="A174" s="2" t="s">
        <v>318</v>
      </c>
      <c r="B174" s="2" t="s">
        <v>11</v>
      </c>
      <c r="C174" s="2" t="s">
        <v>65</v>
      </c>
      <c r="D174" s="2" t="s">
        <v>319</v>
      </c>
      <c r="E174" s="4">
        <v>0</v>
      </c>
      <c r="F174" s="4">
        <v>1</v>
      </c>
      <c r="G174" s="3"/>
      <c r="H174" s="3"/>
      <c r="I174" s="3"/>
    </row>
    <row r="175" spans="1:9" ht="13.5" customHeight="1" x14ac:dyDescent="0.25">
      <c r="A175" s="2" t="s">
        <v>320</v>
      </c>
      <c r="B175" s="2" t="s">
        <v>11</v>
      </c>
      <c r="C175" s="2" t="s">
        <v>321</v>
      </c>
      <c r="D175" s="2" t="s">
        <v>322</v>
      </c>
      <c r="E175" s="4">
        <v>0</v>
      </c>
      <c r="F175" s="4">
        <v>1</v>
      </c>
      <c r="G175" s="3"/>
      <c r="H175" s="3"/>
      <c r="I175" s="3"/>
    </row>
    <row r="176" spans="1:9" ht="13.5" customHeight="1" x14ac:dyDescent="0.25">
      <c r="A176" s="2" t="s">
        <v>323</v>
      </c>
      <c r="B176" s="2" t="s">
        <v>11</v>
      </c>
      <c r="C176" s="2" t="s">
        <v>321</v>
      </c>
      <c r="D176" s="2" t="s">
        <v>322</v>
      </c>
      <c r="E176" s="4">
        <v>0</v>
      </c>
      <c r="F176" s="4">
        <v>1</v>
      </c>
      <c r="G176" s="3"/>
      <c r="H176" s="3"/>
      <c r="I176" s="3"/>
    </row>
    <row r="177" spans="1:9" ht="13.5" customHeight="1" x14ac:dyDescent="0.25">
      <c r="A177" s="2" t="s">
        <v>324</v>
      </c>
      <c r="B177" s="2" t="s">
        <v>11</v>
      </c>
      <c r="C177" s="2" t="s">
        <v>35</v>
      </c>
      <c r="D177" s="2" t="s">
        <v>325</v>
      </c>
      <c r="E177" s="4">
        <v>0</v>
      </c>
      <c r="F177" s="4">
        <v>1</v>
      </c>
      <c r="G177" s="3"/>
      <c r="H177" s="3"/>
      <c r="I177" s="3"/>
    </row>
    <row r="178" spans="1:9" ht="13.5" customHeight="1" x14ac:dyDescent="0.25">
      <c r="A178" s="2" t="s">
        <v>326</v>
      </c>
      <c r="B178" s="2" t="s">
        <v>11</v>
      </c>
      <c r="C178" s="2" t="s">
        <v>65</v>
      </c>
      <c r="D178" s="2" t="s">
        <v>327</v>
      </c>
      <c r="E178" s="4">
        <v>0</v>
      </c>
      <c r="F178" s="4">
        <v>1</v>
      </c>
      <c r="G178" s="3"/>
      <c r="H178" s="3"/>
      <c r="I178" s="3"/>
    </row>
    <row r="179" spans="1:9" ht="13.5" customHeight="1" x14ac:dyDescent="0.25">
      <c r="A179" s="2" t="s">
        <v>328</v>
      </c>
      <c r="B179" s="2" t="s">
        <v>11</v>
      </c>
      <c r="C179" s="2" t="s">
        <v>35</v>
      </c>
      <c r="D179" s="2" t="s">
        <v>329</v>
      </c>
      <c r="E179" s="4">
        <v>0</v>
      </c>
      <c r="F179" s="4">
        <v>1</v>
      </c>
      <c r="G179" s="3"/>
      <c r="H179" s="3"/>
      <c r="I179" s="3"/>
    </row>
    <row r="180" spans="1:9" ht="13.5" customHeight="1" x14ac:dyDescent="0.25">
      <c r="A180" s="2" t="s">
        <v>330</v>
      </c>
      <c r="B180" s="2" t="s">
        <v>11</v>
      </c>
      <c r="C180" s="2" t="s">
        <v>35</v>
      </c>
      <c r="D180" s="2" t="s">
        <v>331</v>
      </c>
      <c r="E180" s="4">
        <v>0</v>
      </c>
      <c r="F180" s="4">
        <v>1</v>
      </c>
      <c r="G180" s="3"/>
      <c r="H180" s="3"/>
      <c r="I180" s="3"/>
    </row>
    <row r="181" spans="1:9" ht="13.5" customHeight="1" x14ac:dyDescent="0.25">
      <c r="A181" s="2" t="s">
        <v>332</v>
      </c>
      <c r="B181" s="2" t="s">
        <v>11</v>
      </c>
      <c r="C181" s="2" t="s">
        <v>65</v>
      </c>
      <c r="D181" s="2" t="s">
        <v>333</v>
      </c>
      <c r="E181" s="4">
        <v>0</v>
      </c>
      <c r="F181" s="4">
        <v>1</v>
      </c>
      <c r="G181" s="3"/>
      <c r="H181" s="3"/>
      <c r="I181" s="3"/>
    </row>
    <row r="182" spans="1:9" ht="13.5" customHeight="1" x14ac:dyDescent="0.25">
      <c r="A182" s="2" t="s">
        <v>334</v>
      </c>
      <c r="B182" s="2" t="s">
        <v>11</v>
      </c>
      <c r="C182" s="2" t="s">
        <v>65</v>
      </c>
      <c r="D182" s="2" t="s">
        <v>335</v>
      </c>
      <c r="E182" s="4">
        <v>0</v>
      </c>
      <c r="F182" s="4">
        <v>1</v>
      </c>
      <c r="G182" s="3"/>
      <c r="H182" s="3"/>
      <c r="I182" s="3"/>
    </row>
    <row r="183" spans="1:9" ht="13.5" customHeight="1" x14ac:dyDescent="0.25">
      <c r="A183" s="2" t="s">
        <v>336</v>
      </c>
      <c r="B183" s="2" t="s">
        <v>11</v>
      </c>
      <c r="C183" s="2" t="s">
        <v>65</v>
      </c>
      <c r="D183" s="2" t="s">
        <v>337</v>
      </c>
      <c r="E183" s="4">
        <v>0</v>
      </c>
      <c r="F183" s="4">
        <v>1</v>
      </c>
      <c r="G183" s="3"/>
      <c r="H183" s="3"/>
      <c r="I183" s="3"/>
    </row>
    <row r="184" spans="1:9" ht="13.5" customHeight="1" x14ac:dyDescent="0.25">
      <c r="A184" s="2" t="s">
        <v>338</v>
      </c>
      <c r="B184" s="2" t="s">
        <v>11</v>
      </c>
      <c r="C184" s="2" t="s">
        <v>291</v>
      </c>
      <c r="D184" s="2" t="s">
        <v>339</v>
      </c>
      <c r="E184" s="4">
        <v>0</v>
      </c>
      <c r="F184" s="4">
        <v>1</v>
      </c>
      <c r="G184" s="3"/>
      <c r="H184" s="3"/>
      <c r="I184" s="3"/>
    </row>
    <row r="185" spans="1:9" ht="13.5" customHeight="1" x14ac:dyDescent="0.25">
      <c r="A185" s="2" t="s">
        <v>340</v>
      </c>
      <c r="B185" s="2" t="s">
        <v>11</v>
      </c>
      <c r="C185" s="2" t="s">
        <v>321</v>
      </c>
      <c r="D185" s="2" t="s">
        <v>341</v>
      </c>
      <c r="E185" s="4">
        <v>0</v>
      </c>
      <c r="F185" s="4">
        <v>1</v>
      </c>
      <c r="G185" s="3"/>
      <c r="H185" s="3"/>
      <c r="I185" s="3"/>
    </row>
    <row r="186" spans="1:9" ht="13.5" customHeight="1" x14ac:dyDescent="0.25">
      <c r="A186" s="2" t="s">
        <v>342</v>
      </c>
      <c r="B186" s="2" t="s">
        <v>11</v>
      </c>
      <c r="C186" s="2" t="s">
        <v>50</v>
      </c>
      <c r="D186" s="2" t="s">
        <v>343</v>
      </c>
      <c r="E186" s="4">
        <v>0</v>
      </c>
      <c r="F186" s="4">
        <v>1</v>
      </c>
      <c r="G186" s="3"/>
      <c r="H186" s="3"/>
      <c r="I186" s="3"/>
    </row>
    <row r="187" spans="1:9" ht="13.5" customHeight="1" x14ac:dyDescent="0.25">
      <c r="A187" s="2" t="s">
        <v>344</v>
      </c>
      <c r="B187" s="2" t="s">
        <v>345</v>
      </c>
      <c r="C187" s="2" t="s">
        <v>346</v>
      </c>
      <c r="D187" s="4">
        <v>0</v>
      </c>
      <c r="E187" s="4">
        <v>1</v>
      </c>
      <c r="F187" s="3"/>
      <c r="G187" s="3"/>
      <c r="H187" s="3"/>
      <c r="I187" s="3"/>
    </row>
    <row r="188" spans="1:9" ht="13.5" customHeight="1" x14ac:dyDescent="0.25">
      <c r="A188" s="2" t="s">
        <v>347</v>
      </c>
      <c r="B188" s="2" t="s">
        <v>11</v>
      </c>
      <c r="C188" s="2" t="s">
        <v>321</v>
      </c>
      <c r="D188" s="2" t="s">
        <v>348</v>
      </c>
      <c r="E188" s="4">
        <v>0</v>
      </c>
      <c r="F188" s="4">
        <v>1</v>
      </c>
      <c r="G188" s="3"/>
      <c r="H188" s="3"/>
      <c r="I188" s="3"/>
    </row>
    <row r="189" spans="1:9" ht="13.5" customHeight="1" x14ac:dyDescent="0.25">
      <c r="A189" s="2" t="s">
        <v>349</v>
      </c>
      <c r="B189" s="2" t="s">
        <v>11</v>
      </c>
      <c r="C189" s="2" t="s">
        <v>321</v>
      </c>
      <c r="D189" s="2" t="s">
        <v>350</v>
      </c>
      <c r="E189" s="4">
        <v>0</v>
      </c>
      <c r="F189" s="4">
        <v>1</v>
      </c>
      <c r="G189" s="3"/>
      <c r="H189" s="3"/>
      <c r="I189" s="3"/>
    </row>
    <row r="190" spans="1:9" ht="13.5" customHeight="1" x14ac:dyDescent="0.25">
      <c r="A190" s="2" t="s">
        <v>351</v>
      </c>
      <c r="B190" s="2" t="s">
        <v>11</v>
      </c>
      <c r="C190" s="2" t="s">
        <v>65</v>
      </c>
      <c r="D190" s="2" t="s">
        <v>352</v>
      </c>
      <c r="E190" s="4">
        <v>0</v>
      </c>
      <c r="F190" s="4">
        <v>1</v>
      </c>
      <c r="G190" s="3"/>
      <c r="H190" s="3"/>
      <c r="I190" s="3"/>
    </row>
    <row r="191" spans="1:9" ht="13.5" customHeight="1" x14ac:dyDescent="0.25">
      <c r="A191" s="2" t="s">
        <v>353</v>
      </c>
      <c r="B191" s="2" t="s">
        <v>11</v>
      </c>
      <c r="C191" s="2" t="s">
        <v>138</v>
      </c>
      <c r="D191" s="2" t="s">
        <v>354</v>
      </c>
      <c r="E191" s="4">
        <v>0</v>
      </c>
      <c r="F191" s="4">
        <v>1</v>
      </c>
      <c r="G191" s="3"/>
      <c r="H191" s="3"/>
      <c r="I191" s="3"/>
    </row>
    <row r="192" spans="1:9" ht="13.5" customHeight="1" x14ac:dyDescent="0.25">
      <c r="A192" s="2" t="s">
        <v>355</v>
      </c>
      <c r="B192" s="2" t="s">
        <v>11</v>
      </c>
      <c r="C192" s="2" t="s">
        <v>35</v>
      </c>
      <c r="D192" s="2" t="s">
        <v>356</v>
      </c>
      <c r="E192" s="4">
        <v>0</v>
      </c>
      <c r="F192" s="4">
        <v>1</v>
      </c>
      <c r="G192" s="3"/>
      <c r="H192" s="3"/>
      <c r="I192" s="3"/>
    </row>
    <row r="193" spans="1:9" ht="13.5" customHeight="1" x14ac:dyDescent="0.25">
      <c r="A193" s="2" t="s">
        <v>357</v>
      </c>
      <c r="B193" s="2" t="s">
        <v>11</v>
      </c>
      <c r="C193" s="2" t="s">
        <v>65</v>
      </c>
      <c r="D193" s="2" t="s">
        <v>358</v>
      </c>
      <c r="E193" s="4">
        <v>0</v>
      </c>
      <c r="F193" s="4">
        <v>1</v>
      </c>
      <c r="G193" s="3"/>
      <c r="H193" s="3"/>
      <c r="I193" s="3"/>
    </row>
    <row r="194" spans="1:9" ht="13.5" customHeight="1" x14ac:dyDescent="0.25">
      <c r="A194" s="2" t="s">
        <v>359</v>
      </c>
      <c r="B194" s="2" t="s">
        <v>11</v>
      </c>
      <c r="C194" s="2" t="s">
        <v>321</v>
      </c>
      <c r="D194" s="2" t="s">
        <v>360</v>
      </c>
      <c r="E194" s="4">
        <v>0</v>
      </c>
      <c r="F194" s="4">
        <v>1</v>
      </c>
      <c r="G194" s="3"/>
      <c r="H194" s="3"/>
      <c r="I194" s="3"/>
    </row>
    <row r="195" spans="1:9" ht="13.5" customHeight="1" x14ac:dyDescent="0.25">
      <c r="A195" s="2" t="s">
        <v>361</v>
      </c>
      <c r="B195" s="2" t="s">
        <v>11</v>
      </c>
      <c r="C195" s="2" t="s">
        <v>35</v>
      </c>
      <c r="D195" s="2" t="s">
        <v>362</v>
      </c>
      <c r="E195" s="4">
        <v>0</v>
      </c>
      <c r="F195" s="4">
        <v>1</v>
      </c>
      <c r="G195" s="3"/>
      <c r="H195" s="3"/>
      <c r="I195" s="3"/>
    </row>
    <row r="196" spans="1:9" ht="13.5" customHeight="1" x14ac:dyDescent="0.25">
      <c r="A196" s="2" t="s">
        <v>363</v>
      </c>
      <c r="B196" s="2" t="s">
        <v>11</v>
      </c>
      <c r="C196" s="2" t="s">
        <v>35</v>
      </c>
      <c r="D196" s="2" t="s">
        <v>364</v>
      </c>
      <c r="E196" s="4">
        <v>0</v>
      </c>
      <c r="F196" s="4">
        <v>1</v>
      </c>
      <c r="G196" s="3"/>
      <c r="H196" s="3"/>
      <c r="I196" s="3"/>
    </row>
    <row r="197" spans="1:9" ht="13.5" customHeight="1" x14ac:dyDescent="0.25">
      <c r="A197" s="2" t="s">
        <v>365</v>
      </c>
      <c r="B197" s="2" t="s">
        <v>11</v>
      </c>
      <c r="C197" s="2" t="s">
        <v>366</v>
      </c>
      <c r="D197" s="2" t="s">
        <v>367</v>
      </c>
      <c r="E197" s="4">
        <v>0</v>
      </c>
      <c r="F197" s="4">
        <v>1</v>
      </c>
      <c r="G197" s="3"/>
      <c r="H197" s="3"/>
      <c r="I197" s="3"/>
    </row>
    <row r="198" spans="1:9" ht="13.5" customHeight="1" x14ac:dyDescent="0.25">
      <c r="A198" s="2" t="s">
        <v>368</v>
      </c>
      <c r="B198" s="2" t="s">
        <v>11</v>
      </c>
      <c r="C198" s="2" t="s">
        <v>280</v>
      </c>
      <c r="D198" s="2" t="s">
        <v>367</v>
      </c>
      <c r="E198" s="4">
        <v>0</v>
      </c>
      <c r="F198" s="4">
        <v>1</v>
      </c>
      <c r="G198" s="3"/>
      <c r="H198" s="3"/>
      <c r="I198" s="3"/>
    </row>
    <row r="199" spans="1:9" ht="13.5" customHeight="1" x14ac:dyDescent="0.25">
      <c r="A199" s="2" t="s">
        <v>369</v>
      </c>
      <c r="B199" s="2" t="s">
        <v>11</v>
      </c>
      <c r="C199" s="2" t="s">
        <v>65</v>
      </c>
      <c r="D199" s="2" t="s">
        <v>370</v>
      </c>
      <c r="E199" s="4">
        <v>0</v>
      </c>
      <c r="F199" s="4">
        <v>1</v>
      </c>
      <c r="G199" s="3"/>
      <c r="H199" s="3"/>
      <c r="I199" s="3"/>
    </row>
    <row r="200" spans="1:9" ht="13.5" customHeight="1" x14ac:dyDescent="0.25">
      <c r="A200" s="2" t="s">
        <v>371</v>
      </c>
      <c r="B200" s="2" t="s">
        <v>11</v>
      </c>
      <c r="C200" s="2" t="s">
        <v>321</v>
      </c>
      <c r="D200" s="2" t="s">
        <v>372</v>
      </c>
      <c r="E200" s="4">
        <v>0</v>
      </c>
      <c r="F200" s="4">
        <v>1</v>
      </c>
      <c r="G200" s="3"/>
      <c r="H200" s="3"/>
      <c r="I200" s="3"/>
    </row>
    <row r="201" spans="1:9" ht="13.5" customHeight="1" x14ac:dyDescent="0.25">
      <c r="A201" s="2" t="s">
        <v>373</v>
      </c>
      <c r="B201" s="2" t="s">
        <v>11</v>
      </c>
      <c r="C201" s="2" t="s">
        <v>35</v>
      </c>
      <c r="D201" s="2" t="s">
        <v>374</v>
      </c>
      <c r="E201" s="4">
        <v>0</v>
      </c>
      <c r="F201" s="4">
        <v>1</v>
      </c>
      <c r="G201" s="3"/>
      <c r="H201" s="3"/>
      <c r="I201" s="3"/>
    </row>
    <row r="202" spans="1:9" ht="13.5" customHeight="1" x14ac:dyDescent="0.25">
      <c r="A202" s="2" t="s">
        <v>375</v>
      </c>
      <c r="B202" s="2" t="s">
        <v>11</v>
      </c>
      <c r="C202" s="2" t="s">
        <v>376</v>
      </c>
      <c r="D202" s="2" t="s">
        <v>377</v>
      </c>
      <c r="E202" s="4">
        <v>0</v>
      </c>
      <c r="F202" s="4">
        <v>1</v>
      </c>
      <c r="G202" s="3"/>
      <c r="H202" s="3"/>
      <c r="I202" s="3"/>
    </row>
    <row r="203" spans="1:9" ht="13.5" customHeight="1" x14ac:dyDescent="0.25">
      <c r="A203" s="2" t="s">
        <v>378</v>
      </c>
      <c r="B203" s="2" t="s">
        <v>11</v>
      </c>
      <c r="C203" s="2" t="s">
        <v>35</v>
      </c>
      <c r="D203" s="2" t="s">
        <v>379</v>
      </c>
      <c r="E203" s="4">
        <v>0</v>
      </c>
      <c r="F203" s="4">
        <v>1</v>
      </c>
      <c r="G203" s="3"/>
      <c r="H203" s="3"/>
      <c r="I203" s="3"/>
    </row>
    <row r="204" spans="1:9" ht="13.5" customHeight="1" x14ac:dyDescent="0.25">
      <c r="A204" s="2" t="s">
        <v>380</v>
      </c>
      <c r="B204" s="2" t="s">
        <v>11</v>
      </c>
      <c r="C204" s="2" t="s">
        <v>321</v>
      </c>
      <c r="D204" s="2" t="s">
        <v>381</v>
      </c>
      <c r="E204" s="4">
        <v>0</v>
      </c>
      <c r="F204" s="4">
        <v>1</v>
      </c>
      <c r="G204" s="3"/>
      <c r="H204" s="3"/>
      <c r="I204" s="3"/>
    </row>
    <row r="205" spans="1:9" ht="13.5" customHeight="1" x14ac:dyDescent="0.25">
      <c r="A205" s="2" t="s">
        <v>382</v>
      </c>
      <c r="B205" s="2" t="s">
        <v>11</v>
      </c>
      <c r="C205" s="2" t="s">
        <v>321</v>
      </c>
      <c r="D205" s="2" t="s">
        <v>383</v>
      </c>
      <c r="E205" s="4">
        <v>0</v>
      </c>
      <c r="F205" s="4">
        <v>1</v>
      </c>
      <c r="G205" s="3"/>
      <c r="H205" s="3"/>
      <c r="I205" s="3"/>
    </row>
    <row r="206" spans="1:9" ht="13.5" customHeight="1" x14ac:dyDescent="0.25">
      <c r="A206" s="2" t="s">
        <v>384</v>
      </c>
      <c r="B206" s="2" t="s">
        <v>11</v>
      </c>
      <c r="C206" s="2" t="s">
        <v>50</v>
      </c>
      <c r="D206" s="2" t="s">
        <v>383</v>
      </c>
      <c r="E206" s="4">
        <v>0</v>
      </c>
      <c r="F206" s="4">
        <v>1</v>
      </c>
      <c r="G206" s="3"/>
      <c r="H206" s="3"/>
      <c r="I206" s="3"/>
    </row>
    <row r="207" spans="1:9" ht="13.5" customHeight="1" x14ac:dyDescent="0.25">
      <c r="A207" s="2" t="s">
        <v>385</v>
      </c>
      <c r="B207" s="2" t="s">
        <v>11</v>
      </c>
      <c r="C207" s="2" t="s">
        <v>321</v>
      </c>
      <c r="D207" s="2" t="s">
        <v>386</v>
      </c>
      <c r="E207" s="4">
        <v>0</v>
      </c>
      <c r="F207" s="4">
        <v>1</v>
      </c>
      <c r="G207" s="3"/>
      <c r="H207" s="3"/>
      <c r="I207" s="3"/>
    </row>
    <row r="208" spans="1:9" ht="13.5" customHeight="1" x14ac:dyDescent="0.25">
      <c r="A208" s="2" t="s">
        <v>387</v>
      </c>
      <c r="B208" s="2" t="s">
        <v>11</v>
      </c>
      <c r="C208" s="2" t="s">
        <v>321</v>
      </c>
      <c r="D208" s="2" t="s">
        <v>386</v>
      </c>
      <c r="E208" s="4">
        <v>0</v>
      </c>
      <c r="F208" s="4">
        <v>1</v>
      </c>
      <c r="G208" s="3"/>
      <c r="H208" s="3"/>
      <c r="I208" s="3"/>
    </row>
    <row r="209" spans="1:9" ht="13.5" customHeight="1" x14ac:dyDescent="0.25">
      <c r="A209" s="2" t="s">
        <v>388</v>
      </c>
      <c r="B209" s="2" t="s">
        <v>11</v>
      </c>
      <c r="C209" s="2" t="s">
        <v>35</v>
      </c>
      <c r="D209" s="2" t="s">
        <v>389</v>
      </c>
      <c r="E209" s="4">
        <v>0</v>
      </c>
      <c r="F209" s="4">
        <v>1</v>
      </c>
      <c r="G209" s="3"/>
      <c r="H209" s="3"/>
      <c r="I209" s="3"/>
    </row>
    <row r="210" spans="1:9" ht="13.5" customHeight="1" x14ac:dyDescent="0.25">
      <c r="A210" s="2" t="s">
        <v>390</v>
      </c>
      <c r="B210" s="2" t="s">
        <v>11</v>
      </c>
      <c r="C210" s="2" t="s">
        <v>35</v>
      </c>
      <c r="D210" s="2" t="s">
        <v>391</v>
      </c>
      <c r="E210" s="4">
        <v>0</v>
      </c>
      <c r="F210" s="4">
        <v>1</v>
      </c>
      <c r="G210" s="3"/>
      <c r="H210" s="3"/>
      <c r="I210" s="3"/>
    </row>
    <row r="211" spans="1:9" ht="13.5" customHeight="1" x14ac:dyDescent="0.25">
      <c r="A211" s="2" t="s">
        <v>392</v>
      </c>
      <c r="B211" s="2" t="s">
        <v>11</v>
      </c>
      <c r="C211" s="2" t="s">
        <v>65</v>
      </c>
      <c r="D211" s="2" t="s">
        <v>393</v>
      </c>
      <c r="E211" s="4">
        <v>0</v>
      </c>
      <c r="F211" s="4">
        <v>1</v>
      </c>
      <c r="G211" s="3"/>
      <c r="H211" s="3"/>
      <c r="I211" s="3"/>
    </row>
    <row r="212" spans="1:9" ht="13.5" customHeight="1" x14ac:dyDescent="0.25">
      <c r="A212" s="2" t="s">
        <v>394</v>
      </c>
      <c r="B212" s="2" t="s">
        <v>11</v>
      </c>
      <c r="C212" s="2" t="s">
        <v>65</v>
      </c>
      <c r="D212" s="2" t="s">
        <v>395</v>
      </c>
      <c r="E212" s="4">
        <v>0</v>
      </c>
      <c r="F212" s="4">
        <v>1</v>
      </c>
      <c r="G212" s="3"/>
      <c r="H212" s="3"/>
      <c r="I212" s="3"/>
    </row>
    <row r="213" spans="1:9" ht="13.5" customHeight="1" x14ac:dyDescent="0.25">
      <c r="A213" s="2" t="s">
        <v>396</v>
      </c>
      <c r="B213" s="2" t="s">
        <v>11</v>
      </c>
      <c r="C213" s="2" t="s">
        <v>65</v>
      </c>
      <c r="D213" s="2" t="s">
        <v>395</v>
      </c>
      <c r="E213" s="4">
        <v>0</v>
      </c>
      <c r="F213" s="4">
        <v>1</v>
      </c>
      <c r="G213" s="3"/>
      <c r="H213" s="3"/>
      <c r="I213" s="3"/>
    </row>
    <row r="214" spans="1:9" ht="13.5" customHeight="1" x14ac:dyDescent="0.25">
      <c r="A214" s="2" t="s">
        <v>397</v>
      </c>
      <c r="B214" s="2" t="s">
        <v>11</v>
      </c>
      <c r="C214" s="2" t="s">
        <v>65</v>
      </c>
      <c r="D214" s="2" t="s">
        <v>395</v>
      </c>
      <c r="E214" s="4">
        <v>0</v>
      </c>
      <c r="F214" s="4">
        <v>1</v>
      </c>
      <c r="G214" s="3"/>
      <c r="H214" s="3"/>
      <c r="I214" s="3"/>
    </row>
    <row r="215" spans="1:9" ht="13.5" customHeight="1" x14ac:dyDescent="0.25">
      <c r="A215" s="2" t="s">
        <v>398</v>
      </c>
      <c r="B215" s="2" t="s">
        <v>11</v>
      </c>
      <c r="C215" s="2" t="s">
        <v>65</v>
      </c>
      <c r="D215" s="2" t="s">
        <v>399</v>
      </c>
      <c r="E215" s="4">
        <v>0</v>
      </c>
      <c r="F215" s="4">
        <v>1</v>
      </c>
      <c r="G215" s="3"/>
      <c r="H215" s="3"/>
      <c r="I215" s="3"/>
    </row>
    <row r="216" spans="1:9" ht="13.5" customHeight="1" x14ac:dyDescent="0.25">
      <c r="A216" s="2" t="s">
        <v>400</v>
      </c>
      <c r="B216" s="2" t="s">
        <v>11</v>
      </c>
      <c r="C216" s="2" t="s">
        <v>65</v>
      </c>
      <c r="D216" s="2" t="s">
        <v>399</v>
      </c>
      <c r="E216" s="4">
        <v>0</v>
      </c>
      <c r="F216" s="4">
        <v>1</v>
      </c>
      <c r="G216" s="3"/>
      <c r="H216" s="3"/>
      <c r="I216" s="3"/>
    </row>
    <row r="217" spans="1:9" ht="13.5" customHeight="1" x14ac:dyDescent="0.25">
      <c r="A217" s="2" t="s">
        <v>401</v>
      </c>
      <c r="B217" s="2" t="s">
        <v>11</v>
      </c>
      <c r="C217" s="2" t="s">
        <v>65</v>
      </c>
      <c r="D217" s="2" t="s">
        <v>402</v>
      </c>
      <c r="E217" s="4">
        <v>0</v>
      </c>
      <c r="F217" s="4">
        <v>1</v>
      </c>
      <c r="G217" s="3"/>
      <c r="H217" s="3"/>
      <c r="I217" s="3"/>
    </row>
    <row r="218" spans="1:9" ht="13.5" customHeight="1" x14ac:dyDescent="0.25">
      <c r="A218" s="2" t="s">
        <v>403</v>
      </c>
      <c r="B218" s="2" t="s">
        <v>11</v>
      </c>
      <c r="C218" s="2" t="s">
        <v>65</v>
      </c>
      <c r="D218" s="2" t="s">
        <v>404</v>
      </c>
      <c r="E218" s="4">
        <v>0</v>
      </c>
      <c r="F218" s="4">
        <v>1</v>
      </c>
      <c r="G218" s="3"/>
      <c r="H218" s="3"/>
      <c r="I218" s="3"/>
    </row>
    <row r="219" spans="1:9" ht="13.5" customHeight="1" x14ac:dyDescent="0.25">
      <c r="A219" s="2" t="s">
        <v>405</v>
      </c>
      <c r="B219" s="2" t="s">
        <v>11</v>
      </c>
      <c r="C219" s="2" t="s">
        <v>65</v>
      </c>
      <c r="D219" s="2" t="s">
        <v>406</v>
      </c>
      <c r="E219" s="4">
        <v>0</v>
      </c>
      <c r="F219" s="4">
        <v>1</v>
      </c>
      <c r="G219" s="3"/>
      <c r="H219" s="3"/>
      <c r="I219" s="3"/>
    </row>
    <row r="220" spans="1:9" ht="13.5" customHeight="1" x14ac:dyDescent="0.25">
      <c r="A220" s="2" t="s">
        <v>407</v>
      </c>
      <c r="B220" s="2" t="s">
        <v>11</v>
      </c>
      <c r="C220" s="2" t="s">
        <v>50</v>
      </c>
      <c r="D220" s="2" t="s">
        <v>408</v>
      </c>
      <c r="E220" s="4">
        <v>0</v>
      </c>
      <c r="F220" s="4">
        <v>1</v>
      </c>
      <c r="G220" s="3"/>
      <c r="H220" s="3"/>
      <c r="I220" s="3"/>
    </row>
    <row r="221" spans="1:9" ht="13.5" customHeight="1" x14ac:dyDescent="0.25">
      <c r="A221" s="2" t="s">
        <v>409</v>
      </c>
      <c r="B221" s="2" t="s">
        <v>11</v>
      </c>
      <c r="C221" s="2" t="s">
        <v>280</v>
      </c>
      <c r="D221" s="2" t="s">
        <v>410</v>
      </c>
      <c r="E221" s="4">
        <v>0</v>
      </c>
      <c r="F221" s="4">
        <v>1</v>
      </c>
      <c r="G221" s="3"/>
      <c r="H221" s="3"/>
      <c r="I221" s="3"/>
    </row>
    <row r="222" spans="1:9" ht="13.5" customHeight="1" x14ac:dyDescent="0.25">
      <c r="A222" s="2" t="s">
        <v>411</v>
      </c>
      <c r="B222" s="2" t="s">
        <v>11</v>
      </c>
      <c r="C222" s="2" t="s">
        <v>50</v>
      </c>
      <c r="D222" s="2" t="s">
        <v>412</v>
      </c>
      <c r="E222" s="4">
        <v>0</v>
      </c>
      <c r="F222" s="4">
        <v>1</v>
      </c>
      <c r="G222" s="3"/>
      <c r="H222" s="3"/>
      <c r="I222" s="3"/>
    </row>
    <row r="223" spans="1:9" ht="13.5" customHeight="1" x14ac:dyDescent="0.25">
      <c r="A223" s="2" t="s">
        <v>413</v>
      </c>
      <c r="B223" s="2" t="s">
        <v>11</v>
      </c>
      <c r="C223" s="2" t="s">
        <v>65</v>
      </c>
      <c r="D223" s="2" t="s">
        <v>414</v>
      </c>
      <c r="E223" s="4">
        <v>0</v>
      </c>
      <c r="F223" s="4">
        <v>1</v>
      </c>
      <c r="G223" s="3"/>
      <c r="H223" s="3"/>
      <c r="I223" s="3"/>
    </row>
    <row r="224" spans="1:9" ht="13.5" customHeight="1" x14ac:dyDescent="0.25">
      <c r="A224" s="2" t="s">
        <v>415</v>
      </c>
      <c r="B224" s="2" t="s">
        <v>11</v>
      </c>
      <c r="C224" s="2" t="s">
        <v>65</v>
      </c>
      <c r="D224" s="2" t="s">
        <v>414</v>
      </c>
      <c r="E224" s="4">
        <v>0</v>
      </c>
      <c r="F224" s="4">
        <v>1</v>
      </c>
      <c r="G224" s="3"/>
      <c r="H224" s="3"/>
      <c r="I224" s="3"/>
    </row>
    <row r="225" spans="1:9" ht="13.5" customHeight="1" x14ac:dyDescent="0.25">
      <c r="A225" s="2" t="s">
        <v>416</v>
      </c>
      <c r="B225" s="2" t="s">
        <v>11</v>
      </c>
      <c r="C225" s="2" t="s">
        <v>65</v>
      </c>
      <c r="D225" s="2" t="s">
        <v>417</v>
      </c>
      <c r="E225" s="4">
        <v>0</v>
      </c>
      <c r="F225" s="4">
        <v>1</v>
      </c>
      <c r="G225" s="3"/>
      <c r="H225" s="3"/>
      <c r="I225" s="3"/>
    </row>
    <row r="226" spans="1:9" ht="13.5" customHeight="1" x14ac:dyDescent="0.25">
      <c r="A226" s="2" t="s">
        <v>418</v>
      </c>
      <c r="B226" s="2" t="s">
        <v>11</v>
      </c>
      <c r="C226" s="2" t="s">
        <v>419</v>
      </c>
      <c r="D226" s="2" t="s">
        <v>420</v>
      </c>
      <c r="E226" s="4">
        <v>0</v>
      </c>
      <c r="F226" s="4">
        <v>1</v>
      </c>
      <c r="G226" s="3"/>
      <c r="H226" s="3"/>
      <c r="I226" s="3"/>
    </row>
    <row r="227" spans="1:9" ht="13.5" customHeight="1" x14ac:dyDescent="0.25">
      <c r="A227" s="2" t="s">
        <v>421</v>
      </c>
      <c r="B227" s="2" t="s">
        <v>11</v>
      </c>
      <c r="C227" s="2" t="s">
        <v>65</v>
      </c>
      <c r="D227" s="2" t="s">
        <v>422</v>
      </c>
      <c r="E227" s="4">
        <v>0</v>
      </c>
      <c r="F227" s="4">
        <v>1</v>
      </c>
      <c r="G227" s="3"/>
      <c r="H227" s="3"/>
      <c r="I227" s="3"/>
    </row>
    <row r="228" spans="1:9" ht="13.5" customHeight="1" x14ac:dyDescent="0.25">
      <c r="A228" s="2" t="s">
        <v>423</v>
      </c>
      <c r="B228" s="2" t="s">
        <v>11</v>
      </c>
      <c r="C228" s="2" t="s">
        <v>424</v>
      </c>
      <c r="D228" s="2" t="s">
        <v>425</v>
      </c>
      <c r="E228" s="4">
        <v>0</v>
      </c>
      <c r="F228" s="4">
        <v>1</v>
      </c>
      <c r="G228" s="3"/>
      <c r="H228" s="3"/>
      <c r="I228" s="3"/>
    </row>
    <row r="229" spans="1:9" ht="13.5" customHeight="1" x14ac:dyDescent="0.25">
      <c r="A229" s="2" t="s">
        <v>426</v>
      </c>
      <c r="B229" s="2" t="s">
        <v>11</v>
      </c>
      <c r="C229" s="2" t="s">
        <v>65</v>
      </c>
      <c r="D229" s="2" t="s">
        <v>427</v>
      </c>
      <c r="E229" s="4">
        <v>0</v>
      </c>
      <c r="F229" s="4">
        <v>1</v>
      </c>
      <c r="G229" s="3"/>
      <c r="H229" s="3"/>
      <c r="I229" s="3"/>
    </row>
    <row r="230" spans="1:9" ht="13.5" customHeight="1" x14ac:dyDescent="0.25">
      <c r="A230" s="2" t="s">
        <v>428</v>
      </c>
      <c r="B230" s="2" t="s">
        <v>11</v>
      </c>
      <c r="C230" s="2" t="s">
        <v>429</v>
      </c>
      <c r="D230" s="2" t="s">
        <v>427</v>
      </c>
      <c r="E230" s="4">
        <v>0</v>
      </c>
      <c r="F230" s="4">
        <v>1</v>
      </c>
      <c r="G230" s="3"/>
      <c r="H230" s="3"/>
      <c r="I230" s="3"/>
    </row>
    <row r="231" spans="1:9" ht="13.5" customHeight="1" x14ac:dyDescent="0.25">
      <c r="A231" s="2" t="s">
        <v>430</v>
      </c>
      <c r="B231" s="2" t="s">
        <v>11</v>
      </c>
      <c r="C231" s="2" t="s">
        <v>42</v>
      </c>
      <c r="D231" s="2" t="s">
        <v>431</v>
      </c>
      <c r="E231" s="4">
        <v>0</v>
      </c>
      <c r="F231" s="4">
        <v>1</v>
      </c>
      <c r="G231" s="3"/>
      <c r="H231" s="3"/>
      <c r="I231" s="3"/>
    </row>
    <row r="232" spans="1:9" ht="13.5" customHeight="1" x14ac:dyDescent="0.25">
      <c r="A232" s="2" t="s">
        <v>432</v>
      </c>
      <c r="B232" s="2" t="s">
        <v>11</v>
      </c>
      <c r="C232" s="2" t="s">
        <v>65</v>
      </c>
      <c r="D232" s="2" t="s">
        <v>433</v>
      </c>
      <c r="E232" s="4">
        <v>0</v>
      </c>
      <c r="F232" s="4">
        <v>1</v>
      </c>
      <c r="G232" s="3"/>
      <c r="H232" s="3"/>
      <c r="I232" s="3"/>
    </row>
    <row r="233" spans="1:9" ht="13.5" customHeight="1" x14ac:dyDescent="0.25">
      <c r="A233" s="2" t="s">
        <v>434</v>
      </c>
      <c r="B233" s="2" t="s">
        <v>11</v>
      </c>
      <c r="C233" s="2" t="s">
        <v>65</v>
      </c>
      <c r="D233" s="2" t="s">
        <v>435</v>
      </c>
      <c r="E233" s="4">
        <v>0</v>
      </c>
      <c r="F233" s="4">
        <v>1</v>
      </c>
      <c r="G233" s="3"/>
      <c r="H233" s="3"/>
      <c r="I233" s="3"/>
    </row>
    <row r="234" spans="1:9" ht="13.5" customHeight="1" x14ac:dyDescent="0.25">
      <c r="A234" s="2" t="s">
        <v>436</v>
      </c>
      <c r="B234" s="2" t="s">
        <v>11</v>
      </c>
      <c r="C234" s="2" t="s">
        <v>291</v>
      </c>
      <c r="D234" s="2" t="s">
        <v>437</v>
      </c>
      <c r="E234" s="4">
        <v>0</v>
      </c>
      <c r="F234" s="4">
        <v>1</v>
      </c>
      <c r="G234" s="3"/>
      <c r="H234" s="3"/>
      <c r="I234" s="3"/>
    </row>
    <row r="235" spans="1:9" ht="13.5" customHeight="1" x14ac:dyDescent="0.25">
      <c r="A235" s="2" t="s">
        <v>438</v>
      </c>
      <c r="B235" s="2" t="s">
        <v>11</v>
      </c>
      <c r="C235" s="2" t="s">
        <v>53</v>
      </c>
      <c r="D235" s="2" t="s">
        <v>439</v>
      </c>
      <c r="E235" s="4">
        <v>0</v>
      </c>
      <c r="F235" s="4">
        <v>1</v>
      </c>
      <c r="G235" s="3"/>
      <c r="H235" s="3"/>
      <c r="I235" s="3"/>
    </row>
    <row r="236" spans="1:9" ht="13.5" customHeight="1" x14ac:dyDescent="0.25">
      <c r="A236" s="2" t="s">
        <v>440</v>
      </c>
      <c r="B236" s="2" t="s">
        <v>11</v>
      </c>
      <c r="C236" s="2" t="s">
        <v>50</v>
      </c>
      <c r="D236" s="2" t="s">
        <v>441</v>
      </c>
      <c r="E236" s="4">
        <v>0</v>
      </c>
      <c r="F236" s="4">
        <v>1</v>
      </c>
      <c r="G236" s="3"/>
      <c r="H236" s="3"/>
      <c r="I236" s="3"/>
    </row>
    <row r="237" spans="1:9" ht="13.5" customHeight="1" x14ac:dyDescent="0.25">
      <c r="A237" s="2" t="s">
        <v>442</v>
      </c>
      <c r="B237" s="2" t="s">
        <v>11</v>
      </c>
      <c r="C237" s="2" t="s">
        <v>424</v>
      </c>
      <c r="D237" s="2" t="s">
        <v>443</v>
      </c>
      <c r="E237" s="4">
        <v>0</v>
      </c>
      <c r="F237" s="4">
        <v>1</v>
      </c>
      <c r="G237" s="3"/>
      <c r="H237" s="3"/>
      <c r="I237" s="3"/>
    </row>
    <row r="238" spans="1:9" ht="13.5" customHeight="1" x14ac:dyDescent="0.25">
      <c r="A238" s="2" t="s">
        <v>444</v>
      </c>
      <c r="B238" s="2" t="s">
        <v>11</v>
      </c>
      <c r="C238" s="2" t="s">
        <v>445</v>
      </c>
      <c r="D238" s="2" t="s">
        <v>446</v>
      </c>
      <c r="E238" s="4">
        <v>0</v>
      </c>
      <c r="F238" s="4">
        <v>1</v>
      </c>
      <c r="G238" s="3"/>
      <c r="H238" s="3"/>
      <c r="I238" s="3"/>
    </row>
    <row r="239" spans="1:9" ht="13.5" customHeight="1" x14ac:dyDescent="0.25">
      <c r="A239" s="2" t="s">
        <v>447</v>
      </c>
      <c r="B239" s="2" t="s">
        <v>11</v>
      </c>
      <c r="C239" s="2" t="s">
        <v>35</v>
      </c>
      <c r="D239" s="2" t="s">
        <v>448</v>
      </c>
      <c r="E239" s="4">
        <v>0</v>
      </c>
      <c r="F239" s="4">
        <v>1</v>
      </c>
      <c r="G239" s="3"/>
      <c r="H239" s="3"/>
      <c r="I239" s="3"/>
    </row>
    <row r="240" spans="1:9" ht="13.5" customHeight="1" x14ac:dyDescent="0.25">
      <c r="A240" s="2" t="s">
        <v>449</v>
      </c>
      <c r="B240" s="2" t="s">
        <v>11</v>
      </c>
      <c r="C240" s="2" t="s">
        <v>53</v>
      </c>
      <c r="D240" s="2" t="s">
        <v>450</v>
      </c>
      <c r="E240" s="4">
        <v>0</v>
      </c>
      <c r="F240" s="4">
        <v>1</v>
      </c>
      <c r="G240" s="3"/>
      <c r="H240" s="3"/>
      <c r="I240" s="3"/>
    </row>
    <row r="241" spans="1:9" ht="13.5" customHeight="1" x14ac:dyDescent="0.25">
      <c r="A241" s="2" t="s">
        <v>451</v>
      </c>
      <c r="B241" s="2" t="s">
        <v>11</v>
      </c>
      <c r="C241" s="2" t="s">
        <v>65</v>
      </c>
      <c r="D241" s="2" t="s">
        <v>452</v>
      </c>
      <c r="E241" s="4">
        <v>0</v>
      </c>
      <c r="F241" s="4">
        <v>1</v>
      </c>
      <c r="G241" s="3"/>
      <c r="H241" s="3"/>
      <c r="I241" s="3"/>
    </row>
    <row r="242" spans="1:9" ht="13.5" customHeight="1" x14ac:dyDescent="0.25">
      <c r="A242" s="2" t="s">
        <v>453</v>
      </c>
      <c r="B242" s="2" t="s">
        <v>11</v>
      </c>
      <c r="C242" s="2" t="s">
        <v>50</v>
      </c>
      <c r="D242" s="2" t="s">
        <v>454</v>
      </c>
      <c r="E242" s="4">
        <v>0</v>
      </c>
      <c r="F242" s="4">
        <v>1</v>
      </c>
      <c r="G242" s="3"/>
      <c r="H242" s="3"/>
      <c r="I242" s="3"/>
    </row>
    <row r="243" spans="1:9" ht="13.5" customHeight="1" x14ac:dyDescent="0.25">
      <c r="A243" s="2" t="s">
        <v>455</v>
      </c>
      <c r="B243" s="2" t="s">
        <v>11</v>
      </c>
      <c r="C243" s="2" t="s">
        <v>53</v>
      </c>
      <c r="D243" s="2" t="s">
        <v>456</v>
      </c>
      <c r="E243" s="4">
        <v>0</v>
      </c>
      <c r="F243" s="4">
        <v>1</v>
      </c>
      <c r="G243" s="3"/>
      <c r="H243" s="3"/>
      <c r="I243" s="3"/>
    </row>
    <row r="244" spans="1:9" ht="13.5" customHeight="1" x14ac:dyDescent="0.25">
      <c r="A244" s="2" t="s">
        <v>457</v>
      </c>
      <c r="B244" s="2" t="s">
        <v>11</v>
      </c>
      <c r="C244" s="2" t="s">
        <v>53</v>
      </c>
      <c r="D244" s="2" t="s">
        <v>458</v>
      </c>
      <c r="E244" s="4">
        <v>0</v>
      </c>
      <c r="F244" s="4">
        <v>1</v>
      </c>
      <c r="G244" s="3"/>
      <c r="H244" s="3"/>
      <c r="I244" s="3"/>
    </row>
    <row r="245" spans="1:9" ht="13.5" customHeight="1" x14ac:dyDescent="0.25">
      <c r="A245" s="2" t="s">
        <v>459</v>
      </c>
      <c r="B245" s="2" t="s">
        <v>11</v>
      </c>
      <c r="C245" s="2" t="s">
        <v>204</v>
      </c>
      <c r="D245" s="2" t="s">
        <v>460</v>
      </c>
      <c r="E245" s="4">
        <v>0</v>
      </c>
      <c r="F245" s="4">
        <v>1</v>
      </c>
      <c r="G245" s="3"/>
      <c r="H245" s="3"/>
      <c r="I245" s="3"/>
    </row>
    <row r="246" spans="1:9" ht="13.5" customHeight="1" x14ac:dyDescent="0.25">
      <c r="A246" s="2" t="s">
        <v>461</v>
      </c>
      <c r="B246" s="2" t="s">
        <v>11</v>
      </c>
      <c r="C246" s="2" t="s">
        <v>53</v>
      </c>
      <c r="D246" s="2" t="s">
        <v>462</v>
      </c>
      <c r="E246" s="4">
        <v>0</v>
      </c>
      <c r="F246" s="4">
        <v>1</v>
      </c>
      <c r="G246" s="3"/>
      <c r="H246" s="3"/>
      <c r="I246" s="3"/>
    </row>
    <row r="247" spans="1:9" ht="13.5" customHeight="1" x14ac:dyDescent="0.25">
      <c r="A247" s="2" t="s">
        <v>463</v>
      </c>
      <c r="B247" s="2" t="s">
        <v>11</v>
      </c>
      <c r="C247" s="2" t="s">
        <v>53</v>
      </c>
      <c r="D247" s="2" t="s">
        <v>464</v>
      </c>
      <c r="E247" s="4">
        <v>0</v>
      </c>
      <c r="F247" s="4">
        <v>1</v>
      </c>
      <c r="G247" s="3"/>
      <c r="H247" s="3"/>
      <c r="I247" s="3"/>
    </row>
    <row r="248" spans="1:9" ht="13.5" customHeight="1" x14ac:dyDescent="0.25">
      <c r="A248" s="2" t="s">
        <v>465</v>
      </c>
      <c r="B248" s="2" t="s">
        <v>11</v>
      </c>
      <c r="C248" s="2" t="s">
        <v>65</v>
      </c>
      <c r="D248" s="2" t="s">
        <v>466</v>
      </c>
      <c r="E248" s="4">
        <v>0</v>
      </c>
      <c r="F248" s="4">
        <v>1</v>
      </c>
      <c r="G248" s="3"/>
      <c r="H248" s="3"/>
      <c r="I248" s="3"/>
    </row>
    <row r="249" spans="1:9" ht="13.5" customHeight="1" x14ac:dyDescent="0.25">
      <c r="A249" s="2" t="s">
        <v>467</v>
      </c>
      <c r="B249" s="2" t="s">
        <v>11</v>
      </c>
      <c r="C249" s="2" t="s">
        <v>53</v>
      </c>
      <c r="D249" s="2" t="s">
        <v>468</v>
      </c>
      <c r="E249" s="4">
        <v>0</v>
      </c>
      <c r="F249" s="4">
        <v>1</v>
      </c>
      <c r="G249" s="3"/>
      <c r="H249" s="3"/>
      <c r="I249" s="3"/>
    </row>
    <row r="250" spans="1:9" ht="13.5" customHeight="1" x14ac:dyDescent="0.25">
      <c r="A250" s="2" t="s">
        <v>469</v>
      </c>
      <c r="B250" s="2" t="s">
        <v>11</v>
      </c>
      <c r="C250" s="2" t="s">
        <v>42</v>
      </c>
      <c r="D250" s="2" t="s">
        <v>470</v>
      </c>
      <c r="E250" s="4">
        <v>0</v>
      </c>
      <c r="F250" s="4">
        <v>1</v>
      </c>
      <c r="G250" s="3"/>
      <c r="H250" s="3"/>
      <c r="I250" s="3"/>
    </row>
    <row r="251" spans="1:9" ht="13.5" customHeight="1" x14ac:dyDescent="0.25">
      <c r="A251" s="2" t="s">
        <v>471</v>
      </c>
      <c r="B251" s="2" t="s">
        <v>11</v>
      </c>
      <c r="C251" s="2" t="s">
        <v>204</v>
      </c>
      <c r="D251" s="2" t="s">
        <v>472</v>
      </c>
      <c r="E251" s="4">
        <v>0</v>
      </c>
      <c r="F251" s="4">
        <v>1</v>
      </c>
      <c r="G251" s="3"/>
      <c r="H251" s="3"/>
      <c r="I251" s="3"/>
    </row>
    <row r="252" spans="1:9" ht="13.5" customHeight="1" x14ac:dyDescent="0.25">
      <c r="A252" s="2" t="s">
        <v>473</v>
      </c>
      <c r="B252" s="2" t="s">
        <v>11</v>
      </c>
      <c r="C252" s="2" t="s">
        <v>204</v>
      </c>
      <c r="D252" s="2" t="s">
        <v>474</v>
      </c>
      <c r="E252" s="4">
        <v>0</v>
      </c>
      <c r="F252" s="4">
        <v>1</v>
      </c>
      <c r="G252" s="3"/>
      <c r="H252" s="3"/>
      <c r="I252" s="3"/>
    </row>
    <row r="253" spans="1:9" ht="13.5" customHeight="1" x14ac:dyDescent="0.25">
      <c r="A253" s="2" t="s">
        <v>475</v>
      </c>
      <c r="B253" s="2" t="s">
        <v>11</v>
      </c>
      <c r="C253" s="2" t="s">
        <v>204</v>
      </c>
      <c r="D253" s="2" t="s">
        <v>474</v>
      </c>
      <c r="E253" s="4">
        <v>0</v>
      </c>
      <c r="F253" s="4">
        <v>1</v>
      </c>
      <c r="G253" s="3"/>
      <c r="H253" s="3"/>
      <c r="I253" s="3"/>
    </row>
    <row r="254" spans="1:9" ht="13.5" customHeight="1" x14ac:dyDescent="0.25">
      <c r="A254" s="2" t="s">
        <v>476</v>
      </c>
      <c r="B254" s="2" t="s">
        <v>11</v>
      </c>
      <c r="C254" s="2" t="s">
        <v>204</v>
      </c>
      <c r="D254" s="2" t="s">
        <v>477</v>
      </c>
      <c r="E254" s="4">
        <v>0</v>
      </c>
      <c r="F254" s="4">
        <v>1</v>
      </c>
      <c r="G254" s="3"/>
      <c r="H254" s="3"/>
      <c r="I254" s="3"/>
    </row>
    <row r="255" spans="1:9" ht="13.5" customHeight="1" x14ac:dyDescent="0.25">
      <c r="A255" s="2" t="s">
        <v>478</v>
      </c>
      <c r="B255" s="2" t="s">
        <v>11</v>
      </c>
      <c r="C255" s="2" t="s">
        <v>231</v>
      </c>
      <c r="D255" s="2" t="s">
        <v>479</v>
      </c>
      <c r="E255" s="4">
        <v>0</v>
      </c>
      <c r="F255" s="4">
        <v>1</v>
      </c>
      <c r="G255" s="3"/>
      <c r="H255" s="3"/>
      <c r="I255" s="3"/>
    </row>
    <row r="256" spans="1:9" ht="13.5" customHeight="1" x14ac:dyDescent="0.25">
      <c r="A256" s="2" t="s">
        <v>480</v>
      </c>
      <c r="B256" s="2" t="s">
        <v>11</v>
      </c>
      <c r="C256" s="2" t="s">
        <v>204</v>
      </c>
      <c r="D256" s="2" t="s">
        <v>481</v>
      </c>
      <c r="E256" s="4">
        <v>0</v>
      </c>
      <c r="F256" s="4">
        <v>1</v>
      </c>
      <c r="G256" s="3"/>
      <c r="H256" s="3"/>
      <c r="I256" s="3"/>
    </row>
    <row r="257" spans="1:9" ht="13.5" customHeight="1" x14ac:dyDescent="0.25">
      <c r="A257" s="2" t="s">
        <v>482</v>
      </c>
      <c r="B257" s="2" t="s">
        <v>11</v>
      </c>
      <c r="C257" s="2" t="s">
        <v>204</v>
      </c>
      <c r="D257" s="2" t="s">
        <v>481</v>
      </c>
      <c r="E257" s="4">
        <v>0</v>
      </c>
      <c r="F257" s="4">
        <v>1</v>
      </c>
      <c r="G257" s="3"/>
      <c r="H257" s="3"/>
      <c r="I257" s="3"/>
    </row>
    <row r="258" spans="1:9" ht="13.5" customHeight="1" x14ac:dyDescent="0.25">
      <c r="A258" s="2" t="s">
        <v>483</v>
      </c>
      <c r="B258" s="2" t="s">
        <v>11</v>
      </c>
      <c r="C258" s="2" t="s">
        <v>484</v>
      </c>
      <c r="D258" s="2" t="s">
        <v>485</v>
      </c>
      <c r="E258" s="4">
        <v>0</v>
      </c>
      <c r="F258" s="4">
        <v>1</v>
      </c>
      <c r="G258" s="3"/>
      <c r="H258" s="3"/>
      <c r="I258" s="3"/>
    </row>
    <row r="259" spans="1:9" ht="13.5" customHeight="1" x14ac:dyDescent="0.25">
      <c r="A259" s="2" t="s">
        <v>486</v>
      </c>
      <c r="B259" s="2" t="s">
        <v>11</v>
      </c>
      <c r="C259" s="2" t="s">
        <v>487</v>
      </c>
      <c r="D259" s="2" t="s">
        <v>488</v>
      </c>
      <c r="E259" s="4">
        <v>0</v>
      </c>
      <c r="F259" s="4">
        <v>1</v>
      </c>
      <c r="G259" s="3"/>
      <c r="H259" s="3"/>
      <c r="I259" s="3"/>
    </row>
    <row r="260" spans="1:9" ht="13.5" customHeight="1" x14ac:dyDescent="0.25">
      <c r="A260" s="2" t="s">
        <v>489</v>
      </c>
      <c r="B260" s="2" t="s">
        <v>11</v>
      </c>
      <c r="C260" s="2" t="s">
        <v>490</v>
      </c>
      <c r="D260" s="2" t="s">
        <v>491</v>
      </c>
      <c r="E260" s="4">
        <v>0</v>
      </c>
      <c r="F260" s="4">
        <v>1</v>
      </c>
      <c r="G260" s="3"/>
      <c r="H260" s="3"/>
      <c r="I260" s="3"/>
    </row>
    <row r="261" spans="1:9" ht="13.5" customHeight="1" x14ac:dyDescent="0.25">
      <c r="A261" s="2" t="s">
        <v>492</v>
      </c>
      <c r="B261" s="2" t="s">
        <v>11</v>
      </c>
      <c r="C261" s="2" t="s">
        <v>50</v>
      </c>
      <c r="D261" s="2" t="s">
        <v>491</v>
      </c>
      <c r="E261" s="4">
        <v>0</v>
      </c>
      <c r="F261" s="4">
        <v>1</v>
      </c>
      <c r="G261" s="3"/>
      <c r="H261" s="3"/>
      <c r="I261" s="3"/>
    </row>
    <row r="262" spans="1:9" ht="13.5" customHeight="1" x14ac:dyDescent="0.25">
      <c r="A262" s="2" t="s">
        <v>493</v>
      </c>
      <c r="B262" s="2" t="s">
        <v>11</v>
      </c>
      <c r="C262" s="2" t="s">
        <v>35</v>
      </c>
      <c r="D262" s="2" t="s">
        <v>494</v>
      </c>
      <c r="E262" s="4">
        <v>0</v>
      </c>
      <c r="F262" s="4">
        <v>1</v>
      </c>
      <c r="G262" s="3"/>
      <c r="H262" s="3"/>
      <c r="I262" s="3"/>
    </row>
    <row r="263" spans="1:9" ht="13.5" customHeight="1" x14ac:dyDescent="0.25">
      <c r="A263" s="2" t="s">
        <v>495</v>
      </c>
      <c r="B263" s="2" t="s">
        <v>11</v>
      </c>
      <c r="C263" s="2" t="s">
        <v>204</v>
      </c>
      <c r="D263" s="2" t="s">
        <v>496</v>
      </c>
      <c r="E263" s="4">
        <v>0</v>
      </c>
      <c r="F263" s="4">
        <v>1</v>
      </c>
      <c r="G263" s="3"/>
      <c r="H263" s="3"/>
      <c r="I263" s="3"/>
    </row>
    <row r="264" spans="1:9" ht="13.5" customHeight="1" x14ac:dyDescent="0.25">
      <c r="A264" s="2" t="s">
        <v>497</v>
      </c>
      <c r="B264" s="2" t="s">
        <v>11</v>
      </c>
      <c r="C264" s="2" t="s">
        <v>498</v>
      </c>
      <c r="D264" s="2" t="s">
        <v>499</v>
      </c>
      <c r="E264" s="4">
        <v>0</v>
      </c>
      <c r="F264" s="4">
        <v>1</v>
      </c>
      <c r="G264" s="3"/>
      <c r="H264" s="3"/>
      <c r="I264" s="3"/>
    </row>
    <row r="265" spans="1:9" ht="13.5" customHeight="1" x14ac:dyDescent="0.25">
      <c r="A265" s="2" t="s">
        <v>500</v>
      </c>
      <c r="B265" s="2" t="s">
        <v>501</v>
      </c>
      <c r="C265" s="2" t="s">
        <v>502</v>
      </c>
      <c r="D265" s="2" t="s">
        <v>503</v>
      </c>
      <c r="E265" s="4">
        <v>0</v>
      </c>
      <c r="F265" s="4">
        <v>1</v>
      </c>
      <c r="G265" s="3"/>
      <c r="H265" s="3"/>
      <c r="I265" s="3"/>
    </row>
    <row r="266" spans="1:9" ht="13.5" customHeight="1" x14ac:dyDescent="0.25">
      <c r="A266" s="2" t="s">
        <v>504</v>
      </c>
      <c r="B266" s="2" t="s">
        <v>11</v>
      </c>
      <c r="C266" s="2" t="s">
        <v>498</v>
      </c>
      <c r="D266" s="2" t="s">
        <v>505</v>
      </c>
      <c r="E266" s="4">
        <v>0</v>
      </c>
      <c r="F266" s="4">
        <v>1</v>
      </c>
      <c r="G266" s="3"/>
      <c r="H266" s="3"/>
      <c r="I266" s="3"/>
    </row>
    <row r="267" spans="1:9" ht="13.5" customHeight="1" x14ac:dyDescent="0.25">
      <c r="A267" s="2" t="s">
        <v>506</v>
      </c>
      <c r="B267" s="2" t="s">
        <v>11</v>
      </c>
      <c r="C267" s="2" t="s">
        <v>507</v>
      </c>
      <c r="D267" s="2" t="s">
        <v>508</v>
      </c>
      <c r="E267" s="4">
        <v>0</v>
      </c>
      <c r="F267" s="4">
        <v>1</v>
      </c>
      <c r="G267" s="3"/>
      <c r="H267" s="3"/>
      <c r="I267" s="3"/>
    </row>
    <row r="268" spans="1:9" ht="13.5" customHeight="1" x14ac:dyDescent="0.25">
      <c r="A268" s="2" t="s">
        <v>509</v>
      </c>
      <c r="B268" s="2" t="s">
        <v>11</v>
      </c>
      <c r="C268" s="2" t="s">
        <v>12</v>
      </c>
      <c r="D268" s="2" t="s">
        <v>510</v>
      </c>
      <c r="E268" s="4">
        <v>0</v>
      </c>
      <c r="F268" s="4">
        <v>1</v>
      </c>
      <c r="G268" s="3"/>
      <c r="H268" s="3"/>
      <c r="I268" s="3"/>
    </row>
    <row r="269" spans="1:9" ht="13.5" customHeight="1" x14ac:dyDescent="0.25">
      <c r="A269" s="2" t="s">
        <v>511</v>
      </c>
      <c r="B269" s="2" t="s">
        <v>11</v>
      </c>
      <c r="C269" s="2" t="s">
        <v>204</v>
      </c>
      <c r="D269" s="2" t="s">
        <v>512</v>
      </c>
      <c r="E269" s="4">
        <v>0</v>
      </c>
      <c r="F269" s="4">
        <v>1</v>
      </c>
      <c r="G269" s="3"/>
      <c r="H269" s="3"/>
      <c r="I269" s="3"/>
    </row>
    <row r="270" spans="1:9" ht="13.5" customHeight="1" x14ac:dyDescent="0.25">
      <c r="A270" s="2" t="s">
        <v>513</v>
      </c>
      <c r="B270" s="2" t="s">
        <v>11</v>
      </c>
      <c r="C270" s="2" t="s">
        <v>204</v>
      </c>
      <c r="D270" s="2" t="s">
        <v>512</v>
      </c>
      <c r="E270" s="4">
        <v>0</v>
      </c>
      <c r="F270" s="4">
        <v>1</v>
      </c>
      <c r="G270" s="3"/>
      <c r="H270" s="3"/>
      <c r="I270" s="3"/>
    </row>
    <row r="271" spans="1:9" ht="13.5" customHeight="1" x14ac:dyDescent="0.25">
      <c r="A271" s="2" t="s">
        <v>514</v>
      </c>
      <c r="B271" s="2" t="s">
        <v>11</v>
      </c>
      <c r="C271" s="2" t="s">
        <v>204</v>
      </c>
      <c r="D271" s="2" t="s">
        <v>512</v>
      </c>
      <c r="E271" s="4">
        <v>0</v>
      </c>
      <c r="F271" s="4">
        <v>1</v>
      </c>
      <c r="G271" s="3"/>
      <c r="H271" s="3"/>
      <c r="I271" s="3"/>
    </row>
    <row r="272" spans="1:9" ht="13.5" customHeight="1" x14ac:dyDescent="0.25">
      <c r="A272" s="2" t="s">
        <v>515</v>
      </c>
      <c r="B272" s="2" t="s">
        <v>11</v>
      </c>
      <c r="C272" s="2" t="s">
        <v>252</v>
      </c>
      <c r="D272" s="2" t="s">
        <v>516</v>
      </c>
      <c r="E272" s="4">
        <v>0</v>
      </c>
      <c r="F272" s="4">
        <v>1</v>
      </c>
      <c r="G272" s="3"/>
      <c r="H272" s="3"/>
      <c r="I272" s="3"/>
    </row>
    <row r="273" spans="1:9" ht="13.5" customHeight="1" x14ac:dyDescent="0.25">
      <c r="A273" s="2" t="s">
        <v>517</v>
      </c>
      <c r="B273" s="2" t="s">
        <v>11</v>
      </c>
      <c r="C273" s="2" t="s">
        <v>498</v>
      </c>
      <c r="D273" s="2" t="s">
        <v>518</v>
      </c>
      <c r="E273" s="4">
        <v>0</v>
      </c>
      <c r="F273" s="4">
        <v>1</v>
      </c>
      <c r="G273" s="3"/>
      <c r="H273" s="3"/>
      <c r="I273" s="3"/>
    </row>
    <row r="274" spans="1:9" ht="13.5" customHeight="1" x14ac:dyDescent="0.25">
      <c r="A274" s="2" t="s">
        <v>519</v>
      </c>
      <c r="B274" s="2" t="s">
        <v>11</v>
      </c>
      <c r="C274" s="2" t="s">
        <v>520</v>
      </c>
      <c r="D274" s="2" t="s">
        <v>521</v>
      </c>
      <c r="E274" s="4">
        <v>0</v>
      </c>
      <c r="F274" s="4">
        <v>1</v>
      </c>
      <c r="G274" s="3"/>
      <c r="H274" s="3"/>
      <c r="I274" s="3"/>
    </row>
    <row r="275" spans="1:9" ht="13.5" customHeight="1" x14ac:dyDescent="0.25">
      <c r="A275" s="2" t="s">
        <v>522</v>
      </c>
      <c r="B275" s="2" t="s">
        <v>11</v>
      </c>
      <c r="C275" s="2" t="s">
        <v>204</v>
      </c>
      <c r="D275" s="2" t="s">
        <v>523</v>
      </c>
      <c r="E275" s="4">
        <v>0</v>
      </c>
      <c r="F275" s="4">
        <v>1</v>
      </c>
      <c r="G275" s="3"/>
      <c r="H275" s="3"/>
      <c r="I275" s="3"/>
    </row>
    <row r="276" spans="1:9" ht="13.5" customHeight="1" x14ac:dyDescent="0.25">
      <c r="A276" s="2" t="s">
        <v>524</v>
      </c>
      <c r="B276" s="2" t="s">
        <v>11</v>
      </c>
      <c r="C276" s="2" t="s">
        <v>204</v>
      </c>
      <c r="D276" s="2" t="s">
        <v>523</v>
      </c>
      <c r="E276" s="4">
        <v>0</v>
      </c>
      <c r="F276" s="4">
        <v>1</v>
      </c>
      <c r="G276" s="3"/>
      <c r="H276" s="3"/>
      <c r="I276" s="3"/>
    </row>
    <row r="277" spans="1:9" ht="13.5" customHeight="1" x14ac:dyDescent="0.25">
      <c r="A277" s="2" t="s">
        <v>525</v>
      </c>
      <c r="B277" s="2" t="s">
        <v>11</v>
      </c>
      <c r="C277" s="2" t="s">
        <v>204</v>
      </c>
      <c r="D277" s="2" t="s">
        <v>523</v>
      </c>
      <c r="E277" s="4">
        <v>0</v>
      </c>
      <c r="F277" s="4">
        <v>1</v>
      </c>
      <c r="G277" s="3"/>
      <c r="H277" s="3"/>
      <c r="I277" s="3"/>
    </row>
    <row r="278" spans="1:9" ht="13.5" customHeight="1" x14ac:dyDescent="0.25">
      <c r="A278" s="2" t="s">
        <v>526</v>
      </c>
      <c r="B278" s="2" t="s">
        <v>11</v>
      </c>
      <c r="C278" s="2" t="s">
        <v>498</v>
      </c>
      <c r="D278" s="2" t="s">
        <v>527</v>
      </c>
      <c r="E278" s="4">
        <v>0</v>
      </c>
      <c r="F278" s="4">
        <v>1</v>
      </c>
      <c r="G278" s="3"/>
      <c r="H278" s="3"/>
      <c r="I278" s="3"/>
    </row>
    <row r="279" spans="1:9" ht="13.5" customHeight="1" x14ac:dyDescent="0.25">
      <c r="A279" s="2" t="s">
        <v>528</v>
      </c>
      <c r="B279" s="2" t="s">
        <v>11</v>
      </c>
      <c r="C279" s="2" t="s">
        <v>366</v>
      </c>
      <c r="D279" s="2" t="s">
        <v>529</v>
      </c>
      <c r="E279" s="4">
        <v>0</v>
      </c>
      <c r="F279" s="4">
        <v>1</v>
      </c>
      <c r="G279" s="3"/>
      <c r="H279" s="3"/>
      <c r="I279" s="3"/>
    </row>
    <row r="280" spans="1:9" ht="13.5" customHeight="1" x14ac:dyDescent="0.25">
      <c r="A280" s="2" t="s">
        <v>530</v>
      </c>
      <c r="B280" s="2" t="s">
        <v>11</v>
      </c>
      <c r="C280" s="2" t="s">
        <v>204</v>
      </c>
      <c r="D280" s="2" t="s">
        <v>531</v>
      </c>
      <c r="E280" s="4">
        <v>0</v>
      </c>
      <c r="F280" s="4">
        <v>1</v>
      </c>
      <c r="G280" s="3"/>
      <c r="H280" s="3"/>
      <c r="I280" s="3"/>
    </row>
    <row r="281" spans="1:9" ht="13.5" customHeight="1" x14ac:dyDescent="0.25">
      <c r="A281" s="2" t="s">
        <v>532</v>
      </c>
      <c r="B281" s="2" t="s">
        <v>11</v>
      </c>
      <c r="C281" s="2" t="s">
        <v>204</v>
      </c>
      <c r="D281" s="2" t="s">
        <v>531</v>
      </c>
      <c r="E281" s="4">
        <v>0</v>
      </c>
      <c r="F281" s="4">
        <v>1</v>
      </c>
      <c r="G281" s="3"/>
      <c r="H281" s="3"/>
      <c r="I281" s="3"/>
    </row>
    <row r="282" spans="1:9" ht="13.5" customHeight="1" x14ac:dyDescent="0.25">
      <c r="A282" s="2" t="s">
        <v>533</v>
      </c>
      <c r="B282" s="2" t="s">
        <v>11</v>
      </c>
      <c r="C282" s="2" t="s">
        <v>291</v>
      </c>
      <c r="D282" s="2" t="s">
        <v>534</v>
      </c>
      <c r="E282" s="4">
        <v>0</v>
      </c>
      <c r="F282" s="4">
        <v>1</v>
      </c>
      <c r="G282" s="3"/>
      <c r="H282" s="3"/>
      <c r="I282" s="3"/>
    </row>
    <row r="283" spans="1:9" ht="13.5" customHeight="1" x14ac:dyDescent="0.25">
      <c r="A283" s="2" t="s">
        <v>535</v>
      </c>
      <c r="B283" s="2" t="s">
        <v>11</v>
      </c>
      <c r="C283" s="2" t="s">
        <v>536</v>
      </c>
      <c r="D283" s="2" t="s">
        <v>534</v>
      </c>
      <c r="E283" s="4">
        <v>0</v>
      </c>
      <c r="F283" s="4">
        <v>1</v>
      </c>
      <c r="G283" s="3"/>
      <c r="H283" s="3"/>
      <c r="I283" s="3"/>
    </row>
    <row r="284" spans="1:9" ht="13.5" customHeight="1" x14ac:dyDescent="0.25">
      <c r="A284" s="2" t="s">
        <v>537</v>
      </c>
      <c r="B284" s="2" t="s">
        <v>11</v>
      </c>
      <c r="C284" s="2" t="s">
        <v>487</v>
      </c>
      <c r="D284" s="2" t="s">
        <v>538</v>
      </c>
      <c r="E284" s="4">
        <v>0</v>
      </c>
      <c r="F284" s="4">
        <v>1</v>
      </c>
      <c r="G284" s="3"/>
      <c r="H284" s="3"/>
      <c r="I284" s="3"/>
    </row>
    <row r="285" spans="1:9" ht="13.5" customHeight="1" x14ac:dyDescent="0.25">
      <c r="A285" s="2" t="s">
        <v>539</v>
      </c>
      <c r="B285" s="2" t="s">
        <v>11</v>
      </c>
      <c r="C285" s="2" t="s">
        <v>540</v>
      </c>
      <c r="D285" s="2" t="s">
        <v>541</v>
      </c>
      <c r="E285" s="4">
        <v>0</v>
      </c>
      <c r="F285" s="4">
        <v>1</v>
      </c>
      <c r="G285" s="3"/>
      <c r="H285" s="3"/>
      <c r="I285" s="3"/>
    </row>
    <row r="286" spans="1:9" ht="13.5" customHeight="1" x14ac:dyDescent="0.25">
      <c r="A286" s="2" t="s">
        <v>542</v>
      </c>
      <c r="B286" s="2" t="s">
        <v>11</v>
      </c>
      <c r="C286" s="2" t="s">
        <v>540</v>
      </c>
      <c r="D286" s="2" t="s">
        <v>543</v>
      </c>
      <c r="E286" s="4">
        <v>0</v>
      </c>
      <c r="F286" s="4">
        <v>1</v>
      </c>
      <c r="G286" s="3"/>
      <c r="H286" s="3"/>
      <c r="I286" s="3"/>
    </row>
    <row r="287" spans="1:9" ht="13.5" customHeight="1" x14ac:dyDescent="0.25">
      <c r="A287" s="2" t="s">
        <v>544</v>
      </c>
      <c r="B287" s="2" t="s">
        <v>11</v>
      </c>
      <c r="C287" s="2" t="s">
        <v>50</v>
      </c>
      <c r="D287" s="2" t="s">
        <v>545</v>
      </c>
      <c r="E287" s="4">
        <v>0</v>
      </c>
      <c r="F287" s="4">
        <v>1</v>
      </c>
      <c r="G287" s="3"/>
      <c r="H287" s="3"/>
      <c r="I287" s="3"/>
    </row>
    <row r="288" spans="1:9" ht="13.5" customHeight="1" x14ac:dyDescent="0.25">
      <c r="A288" s="2" t="s">
        <v>546</v>
      </c>
      <c r="B288" s="2" t="s">
        <v>11</v>
      </c>
      <c r="C288" s="2" t="s">
        <v>547</v>
      </c>
      <c r="D288" s="2" t="s">
        <v>548</v>
      </c>
      <c r="E288" s="4">
        <v>0</v>
      </c>
      <c r="F288" s="4">
        <v>1</v>
      </c>
      <c r="G288" s="3"/>
      <c r="H288" s="3"/>
      <c r="I288" s="3"/>
    </row>
    <row r="289" spans="1:9" ht="13.5" customHeight="1" x14ac:dyDescent="0.25">
      <c r="A289" s="2" t="s">
        <v>549</v>
      </c>
      <c r="B289" s="2" t="s">
        <v>11</v>
      </c>
      <c r="C289" s="2" t="s">
        <v>540</v>
      </c>
      <c r="D289" s="2" t="s">
        <v>550</v>
      </c>
      <c r="E289" s="4">
        <v>0</v>
      </c>
      <c r="F289" s="4">
        <v>1</v>
      </c>
      <c r="G289" s="3"/>
      <c r="H289" s="3"/>
      <c r="I289" s="3"/>
    </row>
    <row r="290" spans="1:9" ht="13.5" customHeight="1" x14ac:dyDescent="0.25">
      <c r="A290" s="2" t="s">
        <v>551</v>
      </c>
      <c r="B290" s="2" t="s">
        <v>11</v>
      </c>
      <c r="C290" s="2" t="s">
        <v>65</v>
      </c>
      <c r="D290" s="2" t="s">
        <v>552</v>
      </c>
      <c r="E290" s="4">
        <v>0</v>
      </c>
      <c r="F290" s="4">
        <v>1</v>
      </c>
      <c r="G290" s="3"/>
      <c r="H290" s="3"/>
      <c r="I290" s="3"/>
    </row>
    <row r="291" spans="1:9" ht="13.5" customHeight="1" x14ac:dyDescent="0.25">
      <c r="A291" s="2" t="s">
        <v>553</v>
      </c>
      <c r="B291" s="2" t="s">
        <v>11</v>
      </c>
      <c r="C291" s="2" t="s">
        <v>204</v>
      </c>
      <c r="D291" s="2" t="s">
        <v>554</v>
      </c>
      <c r="E291" s="4">
        <v>0</v>
      </c>
      <c r="F291" s="4">
        <v>1</v>
      </c>
      <c r="G291" s="3"/>
      <c r="H291" s="3"/>
      <c r="I291" s="3"/>
    </row>
    <row r="292" spans="1:9" ht="13.5" customHeight="1" x14ac:dyDescent="0.25">
      <c r="A292" s="2" t="s">
        <v>555</v>
      </c>
      <c r="B292" s="2" t="s">
        <v>11</v>
      </c>
      <c r="C292" s="2" t="s">
        <v>540</v>
      </c>
      <c r="D292" s="2" t="s">
        <v>556</v>
      </c>
      <c r="E292" s="4">
        <v>0</v>
      </c>
      <c r="F292" s="4">
        <v>1</v>
      </c>
      <c r="G292" s="3"/>
      <c r="H292" s="3"/>
      <c r="I292" s="3"/>
    </row>
    <row r="293" spans="1:9" ht="13.5" customHeight="1" x14ac:dyDescent="0.25">
      <c r="A293" s="2" t="s">
        <v>557</v>
      </c>
      <c r="B293" s="2" t="s">
        <v>11</v>
      </c>
      <c r="C293" s="2" t="s">
        <v>540</v>
      </c>
      <c r="D293" s="2" t="s">
        <v>558</v>
      </c>
      <c r="E293" s="4">
        <v>0</v>
      </c>
      <c r="F293" s="4">
        <v>1</v>
      </c>
      <c r="G293" s="3"/>
      <c r="H293" s="3"/>
      <c r="I293" s="3"/>
    </row>
    <row r="294" spans="1:9" ht="13.5" customHeight="1" x14ac:dyDescent="0.25">
      <c r="A294" s="2" t="s">
        <v>559</v>
      </c>
      <c r="B294" s="2" t="s">
        <v>11</v>
      </c>
      <c r="C294" s="2" t="s">
        <v>540</v>
      </c>
      <c r="D294" s="2" t="s">
        <v>560</v>
      </c>
      <c r="E294" s="4">
        <v>0</v>
      </c>
      <c r="F294" s="4">
        <v>1</v>
      </c>
      <c r="G294" s="3"/>
      <c r="H294" s="3"/>
      <c r="I294" s="3"/>
    </row>
    <row r="295" spans="1:9" ht="13.5" customHeight="1" x14ac:dyDescent="0.25">
      <c r="A295" s="2" t="s">
        <v>561</v>
      </c>
      <c r="B295" s="2" t="s">
        <v>11</v>
      </c>
      <c r="C295" s="2" t="s">
        <v>540</v>
      </c>
      <c r="D295" s="2" t="s">
        <v>562</v>
      </c>
      <c r="E295" s="4">
        <v>0</v>
      </c>
      <c r="F295" s="4">
        <v>1</v>
      </c>
      <c r="G295" s="3"/>
      <c r="H295" s="3"/>
      <c r="I295" s="3"/>
    </row>
    <row r="296" spans="1:9" ht="13.5" customHeight="1" x14ac:dyDescent="0.25">
      <c r="A296" s="2" t="s">
        <v>563</v>
      </c>
      <c r="B296" s="2" t="s">
        <v>11</v>
      </c>
      <c r="C296" s="2" t="s">
        <v>540</v>
      </c>
      <c r="D296" s="2" t="s">
        <v>564</v>
      </c>
      <c r="E296" s="4">
        <v>0</v>
      </c>
      <c r="F296" s="4">
        <v>1</v>
      </c>
      <c r="G296" s="3"/>
      <c r="H296" s="3"/>
      <c r="I296" s="3"/>
    </row>
    <row r="297" spans="1:9" ht="13.5" customHeight="1" x14ac:dyDescent="0.25">
      <c r="A297" s="2" t="s">
        <v>565</v>
      </c>
      <c r="B297" s="2" t="s">
        <v>11</v>
      </c>
      <c r="C297" s="2" t="s">
        <v>249</v>
      </c>
      <c r="D297" s="2" t="s">
        <v>566</v>
      </c>
      <c r="E297" s="4">
        <v>0</v>
      </c>
      <c r="F297" s="4">
        <v>1</v>
      </c>
      <c r="G297" s="3"/>
      <c r="H297" s="3"/>
      <c r="I297" s="3"/>
    </row>
    <row r="298" spans="1:9" ht="13.5" customHeight="1" x14ac:dyDescent="0.25">
      <c r="A298" s="2" t="s">
        <v>567</v>
      </c>
      <c r="B298" s="2" t="s">
        <v>11</v>
      </c>
      <c r="C298" s="2" t="s">
        <v>520</v>
      </c>
      <c r="D298" s="2" t="s">
        <v>568</v>
      </c>
      <c r="E298" s="4">
        <v>0</v>
      </c>
      <c r="F298" s="4">
        <v>1</v>
      </c>
      <c r="G298" s="3"/>
      <c r="H298" s="3"/>
      <c r="I298" s="3"/>
    </row>
    <row r="299" spans="1:9" ht="13.5" customHeight="1" x14ac:dyDescent="0.25">
      <c r="A299" s="2" t="s">
        <v>569</v>
      </c>
      <c r="B299" s="2" t="s">
        <v>11</v>
      </c>
      <c r="C299" s="2" t="s">
        <v>35</v>
      </c>
      <c r="D299" s="2" t="s">
        <v>570</v>
      </c>
      <c r="E299" s="4">
        <v>0</v>
      </c>
      <c r="F299" s="4">
        <v>1</v>
      </c>
      <c r="G299" s="3"/>
      <c r="H299" s="3"/>
      <c r="I299" s="3"/>
    </row>
    <row r="300" spans="1:9" ht="13.5" customHeight="1" x14ac:dyDescent="0.25">
      <c r="A300" s="2" t="s">
        <v>571</v>
      </c>
      <c r="B300" s="2" t="s">
        <v>11</v>
      </c>
      <c r="C300" s="2" t="s">
        <v>204</v>
      </c>
      <c r="D300" s="2" t="s">
        <v>572</v>
      </c>
      <c r="E300" s="4">
        <v>0</v>
      </c>
      <c r="F300" s="4">
        <v>1</v>
      </c>
      <c r="G300" s="3"/>
      <c r="H300" s="3"/>
      <c r="I300" s="3"/>
    </row>
    <row r="301" spans="1:9" ht="13.5" customHeight="1" x14ac:dyDescent="0.25">
      <c r="A301" s="2" t="s">
        <v>573</v>
      </c>
      <c r="B301" s="2" t="s">
        <v>11</v>
      </c>
      <c r="C301" s="2" t="s">
        <v>291</v>
      </c>
      <c r="D301" s="2" t="s">
        <v>574</v>
      </c>
      <c r="E301" s="4">
        <v>0</v>
      </c>
      <c r="F301" s="4">
        <v>1</v>
      </c>
      <c r="G301" s="3"/>
      <c r="H301" s="3"/>
      <c r="I301" s="3"/>
    </row>
    <row r="302" spans="1:9" ht="13.5" customHeight="1" x14ac:dyDescent="0.25">
      <c r="A302" s="2" t="s">
        <v>575</v>
      </c>
      <c r="B302" s="2" t="s">
        <v>11</v>
      </c>
      <c r="C302" s="2" t="s">
        <v>249</v>
      </c>
      <c r="D302" s="2" t="s">
        <v>576</v>
      </c>
      <c r="E302" s="4">
        <v>0</v>
      </c>
      <c r="F302" s="4">
        <v>1</v>
      </c>
      <c r="G302" s="3"/>
      <c r="H302" s="3"/>
      <c r="I302" s="3"/>
    </row>
    <row r="303" spans="1:9" ht="13.5" customHeight="1" x14ac:dyDescent="0.25">
      <c r="A303" s="2" t="s">
        <v>577</v>
      </c>
      <c r="B303" s="2" t="s">
        <v>11</v>
      </c>
      <c r="C303" s="2" t="s">
        <v>12</v>
      </c>
      <c r="D303" s="2" t="s">
        <v>578</v>
      </c>
      <c r="E303" s="4">
        <v>0</v>
      </c>
      <c r="F303" s="4">
        <v>1</v>
      </c>
      <c r="G303" s="3"/>
      <c r="H303" s="3"/>
      <c r="I303" s="3"/>
    </row>
    <row r="304" spans="1:9" ht="13.5" customHeight="1" x14ac:dyDescent="0.25">
      <c r="A304" s="2" t="s">
        <v>579</v>
      </c>
      <c r="B304" s="2" t="s">
        <v>11</v>
      </c>
      <c r="C304" s="2" t="s">
        <v>12</v>
      </c>
      <c r="D304" s="2" t="s">
        <v>578</v>
      </c>
      <c r="E304" s="4">
        <v>0</v>
      </c>
      <c r="F304" s="4">
        <v>1</v>
      </c>
      <c r="G304" s="3"/>
      <c r="H304" s="3"/>
      <c r="I304" s="3"/>
    </row>
    <row r="305" spans="1:9" ht="13.5" customHeight="1" x14ac:dyDescent="0.25">
      <c r="A305" s="2" t="s">
        <v>580</v>
      </c>
      <c r="B305" s="2" t="s">
        <v>11</v>
      </c>
      <c r="C305" s="2" t="s">
        <v>27</v>
      </c>
      <c r="D305" s="2" t="s">
        <v>581</v>
      </c>
      <c r="E305" s="4">
        <v>0</v>
      </c>
      <c r="F305" s="4">
        <v>1</v>
      </c>
      <c r="G305" s="3"/>
      <c r="H305" s="3"/>
      <c r="I305" s="3"/>
    </row>
    <row r="306" spans="1:9" ht="13.5" customHeight="1" x14ac:dyDescent="0.25">
      <c r="A306" s="2" t="s">
        <v>582</v>
      </c>
      <c r="B306" s="2" t="s">
        <v>11</v>
      </c>
      <c r="C306" s="2" t="s">
        <v>42</v>
      </c>
      <c r="D306" s="2" t="s">
        <v>581</v>
      </c>
      <c r="E306" s="4">
        <v>0</v>
      </c>
      <c r="F306" s="4">
        <v>1</v>
      </c>
      <c r="G306" s="3"/>
      <c r="H306" s="3"/>
      <c r="I306" s="3"/>
    </row>
    <row r="307" spans="1:9" ht="13.5" customHeight="1" x14ac:dyDescent="0.25">
      <c r="A307" s="2" t="s">
        <v>583</v>
      </c>
      <c r="B307" s="2" t="s">
        <v>11</v>
      </c>
      <c r="C307" s="2" t="s">
        <v>42</v>
      </c>
      <c r="D307" s="2" t="s">
        <v>581</v>
      </c>
      <c r="E307" s="4">
        <v>0</v>
      </c>
      <c r="F307" s="4">
        <v>1</v>
      </c>
      <c r="G307" s="3"/>
      <c r="H307" s="3"/>
      <c r="I307" s="3"/>
    </row>
    <row r="308" spans="1:9" ht="13.5" customHeight="1" x14ac:dyDescent="0.25">
      <c r="A308" s="2" t="s">
        <v>584</v>
      </c>
      <c r="B308" s="2" t="s">
        <v>11</v>
      </c>
      <c r="C308" s="2" t="s">
        <v>42</v>
      </c>
      <c r="D308" s="2" t="s">
        <v>581</v>
      </c>
      <c r="E308" s="4">
        <v>0</v>
      </c>
      <c r="F308" s="4">
        <v>1</v>
      </c>
      <c r="G308" s="3"/>
      <c r="H308" s="3"/>
      <c r="I308" s="3"/>
    </row>
    <row r="309" spans="1:9" ht="13.5" customHeight="1" x14ac:dyDescent="0.25">
      <c r="A309" s="2" t="s">
        <v>585</v>
      </c>
      <c r="B309" s="2" t="s">
        <v>11</v>
      </c>
      <c r="C309" s="2" t="s">
        <v>12</v>
      </c>
      <c r="D309" s="2" t="s">
        <v>586</v>
      </c>
      <c r="E309" s="4">
        <v>0</v>
      </c>
      <c r="F309" s="4">
        <v>1</v>
      </c>
      <c r="G309" s="3"/>
      <c r="H309" s="3"/>
      <c r="I309" s="3"/>
    </row>
    <row r="310" spans="1:9" ht="13.5" customHeight="1" x14ac:dyDescent="0.25">
      <c r="A310" s="2" t="s">
        <v>587</v>
      </c>
      <c r="B310" s="2" t="s">
        <v>11</v>
      </c>
      <c r="C310" s="2" t="s">
        <v>12</v>
      </c>
      <c r="D310" s="2" t="s">
        <v>586</v>
      </c>
      <c r="E310" s="4">
        <v>0</v>
      </c>
      <c r="F310" s="4">
        <v>1</v>
      </c>
      <c r="G310" s="3"/>
      <c r="H310" s="3"/>
      <c r="I310" s="3"/>
    </row>
    <row r="311" spans="1:9" ht="13.5" customHeight="1" x14ac:dyDescent="0.25">
      <c r="A311" s="2" t="s">
        <v>588</v>
      </c>
      <c r="B311" s="2" t="s">
        <v>11</v>
      </c>
      <c r="C311" s="2" t="s">
        <v>589</v>
      </c>
      <c r="D311" s="2" t="s">
        <v>590</v>
      </c>
      <c r="E311" s="4">
        <v>0</v>
      </c>
      <c r="F311" s="4">
        <v>1</v>
      </c>
      <c r="G311" s="3"/>
      <c r="H311" s="3"/>
      <c r="I311" s="3"/>
    </row>
    <row r="312" spans="1:9" ht="13.5" customHeight="1" x14ac:dyDescent="0.25">
      <c r="A312" s="2" t="s">
        <v>591</v>
      </c>
      <c r="B312" s="2" t="s">
        <v>11</v>
      </c>
      <c r="C312" s="2" t="s">
        <v>249</v>
      </c>
      <c r="D312" s="2" t="s">
        <v>592</v>
      </c>
      <c r="E312" s="4">
        <v>0</v>
      </c>
      <c r="F312" s="4">
        <v>1</v>
      </c>
      <c r="G312" s="3"/>
      <c r="H312" s="3"/>
      <c r="I312" s="3"/>
    </row>
    <row r="313" spans="1:9" ht="13.5" customHeight="1" x14ac:dyDescent="0.25">
      <c r="A313" s="2" t="s">
        <v>593</v>
      </c>
      <c r="B313" s="2" t="s">
        <v>11</v>
      </c>
      <c r="C313" s="2" t="s">
        <v>249</v>
      </c>
      <c r="D313" s="2" t="s">
        <v>594</v>
      </c>
      <c r="E313" s="4">
        <v>0</v>
      </c>
      <c r="F313" s="4">
        <v>1</v>
      </c>
      <c r="G313" s="3"/>
      <c r="H313" s="3"/>
      <c r="I313" s="3"/>
    </row>
    <row r="314" spans="1:9" ht="13.5" customHeight="1" x14ac:dyDescent="0.25">
      <c r="A314" s="2" t="s">
        <v>595</v>
      </c>
      <c r="B314" s="2" t="s">
        <v>11</v>
      </c>
      <c r="C314" s="2" t="s">
        <v>42</v>
      </c>
      <c r="D314" s="2" t="s">
        <v>596</v>
      </c>
      <c r="E314" s="4">
        <v>0</v>
      </c>
      <c r="F314" s="4">
        <v>1</v>
      </c>
      <c r="G314" s="3"/>
      <c r="H314" s="3"/>
      <c r="I314" s="3"/>
    </row>
    <row r="315" spans="1:9" ht="13.5" customHeight="1" x14ac:dyDescent="0.25">
      <c r="A315" s="2" t="s">
        <v>597</v>
      </c>
      <c r="B315" s="2" t="s">
        <v>11</v>
      </c>
      <c r="C315" s="2" t="s">
        <v>65</v>
      </c>
      <c r="D315" s="2" t="s">
        <v>598</v>
      </c>
      <c r="E315" s="4">
        <v>0</v>
      </c>
      <c r="F315" s="4">
        <v>1</v>
      </c>
      <c r="G315" s="3"/>
      <c r="H315" s="3"/>
      <c r="I315" s="3"/>
    </row>
    <row r="316" spans="1:9" ht="13.5" customHeight="1" x14ac:dyDescent="0.25">
      <c r="A316" s="2" t="s">
        <v>599</v>
      </c>
      <c r="B316" s="2" t="s">
        <v>11</v>
      </c>
      <c r="C316" s="2" t="s">
        <v>228</v>
      </c>
      <c r="D316" s="2" t="s">
        <v>600</v>
      </c>
      <c r="E316" s="4">
        <v>0</v>
      </c>
      <c r="F316" s="4">
        <v>1</v>
      </c>
      <c r="G316" s="3"/>
      <c r="H316" s="3"/>
      <c r="I316" s="3"/>
    </row>
    <row r="317" spans="1:9" ht="13.5" customHeight="1" x14ac:dyDescent="0.25">
      <c r="A317" s="2" t="s">
        <v>601</v>
      </c>
      <c r="B317" s="2" t="s">
        <v>11</v>
      </c>
      <c r="C317" s="2" t="s">
        <v>536</v>
      </c>
      <c r="D317" s="2" t="s">
        <v>602</v>
      </c>
      <c r="E317" s="4">
        <v>0</v>
      </c>
      <c r="F317" s="4">
        <v>1</v>
      </c>
      <c r="G317" s="3"/>
      <c r="H317" s="3"/>
      <c r="I317" s="3"/>
    </row>
    <row r="318" spans="1:9" ht="13.5" customHeight="1" x14ac:dyDescent="0.25">
      <c r="A318" s="2" t="s">
        <v>603</v>
      </c>
      <c r="B318" s="2" t="s">
        <v>11</v>
      </c>
      <c r="C318" s="2" t="s">
        <v>249</v>
      </c>
      <c r="D318" s="2" t="s">
        <v>604</v>
      </c>
      <c r="E318" s="4">
        <v>0</v>
      </c>
      <c r="F318" s="4">
        <v>1</v>
      </c>
      <c r="G318" s="3"/>
      <c r="H318" s="3"/>
      <c r="I318" s="3"/>
    </row>
    <row r="319" spans="1:9" ht="13.5" customHeight="1" x14ac:dyDescent="0.25">
      <c r="A319" s="2" t="s">
        <v>605</v>
      </c>
      <c r="B319" s="2" t="s">
        <v>11</v>
      </c>
      <c r="C319" s="2" t="s">
        <v>249</v>
      </c>
      <c r="D319" s="2" t="s">
        <v>604</v>
      </c>
      <c r="E319" s="4">
        <v>0</v>
      </c>
      <c r="F319" s="4">
        <v>1</v>
      </c>
      <c r="G319" s="3"/>
      <c r="H319" s="3"/>
      <c r="I319" s="3"/>
    </row>
    <row r="320" spans="1:9" ht="13.5" customHeight="1" x14ac:dyDescent="0.25">
      <c r="A320" s="2" t="s">
        <v>606</v>
      </c>
      <c r="B320" s="2" t="s">
        <v>11</v>
      </c>
      <c r="C320" s="2" t="s">
        <v>249</v>
      </c>
      <c r="D320" s="2" t="s">
        <v>604</v>
      </c>
      <c r="E320" s="4">
        <v>0</v>
      </c>
      <c r="F320" s="4">
        <v>1</v>
      </c>
      <c r="G320" s="3"/>
      <c r="H320" s="3"/>
      <c r="I320" s="3"/>
    </row>
    <row r="321" spans="1:9" ht="13.5" customHeight="1" x14ac:dyDescent="0.25">
      <c r="A321" s="2" t="s">
        <v>607</v>
      </c>
      <c r="B321" s="2" t="s">
        <v>11</v>
      </c>
      <c r="C321" s="2" t="s">
        <v>50</v>
      </c>
      <c r="D321" s="2" t="s">
        <v>608</v>
      </c>
      <c r="E321" s="4">
        <v>0</v>
      </c>
      <c r="F321" s="4">
        <v>1</v>
      </c>
      <c r="G321" s="3"/>
      <c r="H321" s="3"/>
      <c r="I321" s="3"/>
    </row>
    <row r="322" spans="1:9" ht="13.5" customHeight="1" x14ac:dyDescent="0.25">
      <c r="A322" s="2" t="s">
        <v>609</v>
      </c>
      <c r="B322" s="2" t="s">
        <v>11</v>
      </c>
      <c r="C322" s="2" t="s">
        <v>610</v>
      </c>
      <c r="D322" s="2" t="s">
        <v>611</v>
      </c>
      <c r="E322" s="4">
        <v>0</v>
      </c>
      <c r="F322" s="4">
        <v>1</v>
      </c>
      <c r="G322" s="3"/>
      <c r="H322" s="3"/>
      <c r="I322" s="3"/>
    </row>
    <row r="323" spans="1:9" ht="13.5" customHeight="1" x14ac:dyDescent="0.25">
      <c r="A323" s="2" t="s">
        <v>612</v>
      </c>
      <c r="B323" s="2" t="s">
        <v>11</v>
      </c>
      <c r="C323" s="2" t="s">
        <v>610</v>
      </c>
      <c r="D323" s="2" t="s">
        <v>613</v>
      </c>
      <c r="E323" s="4">
        <v>0</v>
      </c>
      <c r="F323" s="4">
        <v>1</v>
      </c>
      <c r="G323" s="3"/>
      <c r="H323" s="3"/>
      <c r="I323" s="3"/>
    </row>
    <row r="324" spans="1:9" ht="13.5" customHeight="1" x14ac:dyDescent="0.25">
      <c r="A324" s="2" t="s">
        <v>614</v>
      </c>
      <c r="B324" s="2" t="s">
        <v>11</v>
      </c>
      <c r="C324" s="2" t="s">
        <v>615</v>
      </c>
      <c r="D324" s="2" t="s">
        <v>616</v>
      </c>
      <c r="E324" s="4">
        <v>0</v>
      </c>
      <c r="F324" s="4">
        <v>1</v>
      </c>
      <c r="G324" s="3"/>
      <c r="H324" s="3"/>
      <c r="I324" s="3"/>
    </row>
    <row r="325" spans="1:9" ht="13.5" customHeight="1" x14ac:dyDescent="0.25">
      <c r="A325" s="2" t="s">
        <v>617</v>
      </c>
      <c r="B325" s="2" t="s">
        <v>11</v>
      </c>
      <c r="C325" s="2" t="s">
        <v>615</v>
      </c>
      <c r="D325" s="2" t="s">
        <v>618</v>
      </c>
      <c r="E325" s="4">
        <v>0</v>
      </c>
      <c r="F325" s="4">
        <v>1</v>
      </c>
      <c r="G325" s="3"/>
      <c r="H325" s="3"/>
      <c r="I325" s="3"/>
    </row>
    <row r="326" spans="1:9" ht="13.5" customHeight="1" x14ac:dyDescent="0.25">
      <c r="A326" s="2" t="s">
        <v>619</v>
      </c>
      <c r="B326" s="2" t="s">
        <v>11</v>
      </c>
      <c r="C326" s="2" t="s">
        <v>204</v>
      </c>
      <c r="D326" s="2" t="s">
        <v>620</v>
      </c>
      <c r="E326" s="4">
        <v>0</v>
      </c>
      <c r="F326" s="4">
        <v>1</v>
      </c>
      <c r="G326" s="3"/>
      <c r="H326" s="3"/>
      <c r="I326" s="3"/>
    </row>
    <row r="327" spans="1:9" ht="13.5" customHeight="1" x14ac:dyDescent="0.25">
      <c r="A327" s="2" t="s">
        <v>621</v>
      </c>
      <c r="B327" s="2" t="s">
        <v>11</v>
      </c>
      <c r="C327" s="2" t="s">
        <v>138</v>
      </c>
      <c r="D327" s="2" t="s">
        <v>622</v>
      </c>
      <c r="E327" s="4">
        <v>0</v>
      </c>
      <c r="F327" s="4">
        <v>1</v>
      </c>
      <c r="G327" s="3"/>
      <c r="H327" s="3"/>
      <c r="I327" s="3"/>
    </row>
    <row r="328" spans="1:9" ht="13.5" customHeight="1" x14ac:dyDescent="0.25">
      <c r="A328" s="2" t="s">
        <v>623</v>
      </c>
      <c r="B328" s="2" t="s">
        <v>11</v>
      </c>
      <c r="C328" s="2" t="s">
        <v>547</v>
      </c>
      <c r="D328" s="2" t="s">
        <v>624</v>
      </c>
      <c r="E328" s="4">
        <v>0</v>
      </c>
      <c r="F328" s="4">
        <v>1</v>
      </c>
      <c r="G328" s="3"/>
      <c r="H328" s="3"/>
      <c r="I328" s="3"/>
    </row>
    <row r="329" spans="1:9" ht="13.5" customHeight="1" x14ac:dyDescent="0.25">
      <c r="A329" s="2" t="s">
        <v>625</v>
      </c>
      <c r="B329" s="2" t="s">
        <v>11</v>
      </c>
      <c r="C329" s="2" t="s">
        <v>291</v>
      </c>
      <c r="D329" s="2" t="s">
        <v>626</v>
      </c>
      <c r="E329" s="4">
        <v>0</v>
      </c>
      <c r="F329" s="4">
        <v>1</v>
      </c>
      <c r="G329" s="3"/>
      <c r="H329" s="3"/>
      <c r="I329" s="3"/>
    </row>
    <row r="330" spans="1:9" ht="13.5" customHeight="1" x14ac:dyDescent="0.25">
      <c r="A330" s="2" t="s">
        <v>627</v>
      </c>
      <c r="B330" s="2" t="s">
        <v>11</v>
      </c>
      <c r="C330" s="2" t="s">
        <v>310</v>
      </c>
      <c r="D330" s="2" t="s">
        <v>628</v>
      </c>
      <c r="E330" s="4">
        <v>0</v>
      </c>
      <c r="F330" s="4">
        <v>1</v>
      </c>
      <c r="G330" s="3"/>
      <c r="H330" s="3"/>
      <c r="I330" s="3"/>
    </row>
    <row r="331" spans="1:9" ht="13.5" customHeight="1" x14ac:dyDescent="0.25">
      <c r="A331" s="2" t="s">
        <v>629</v>
      </c>
      <c r="B331" s="2" t="s">
        <v>11</v>
      </c>
      <c r="C331" s="2" t="s">
        <v>310</v>
      </c>
      <c r="D331" s="2" t="s">
        <v>630</v>
      </c>
      <c r="E331" s="4">
        <v>0</v>
      </c>
      <c r="F331" s="4">
        <v>1</v>
      </c>
      <c r="G331" s="3"/>
      <c r="H331" s="3"/>
      <c r="I331" s="3"/>
    </row>
    <row r="332" spans="1:9" ht="13.5" customHeight="1" x14ac:dyDescent="0.25">
      <c r="A332" s="2" t="s">
        <v>631</v>
      </c>
      <c r="B332" s="2" t="s">
        <v>11</v>
      </c>
      <c r="C332" s="2" t="s">
        <v>65</v>
      </c>
      <c r="D332" s="2" t="s">
        <v>632</v>
      </c>
      <c r="E332" s="4">
        <v>0</v>
      </c>
      <c r="F332" s="4">
        <v>1</v>
      </c>
      <c r="G332" s="3"/>
      <c r="H332" s="3"/>
      <c r="I332" s="3"/>
    </row>
    <row r="333" spans="1:9" ht="13.5" customHeight="1" x14ac:dyDescent="0.25">
      <c r="A333" s="2" t="s">
        <v>633</v>
      </c>
      <c r="B333" s="2" t="s">
        <v>11</v>
      </c>
      <c r="C333" s="2" t="s">
        <v>65</v>
      </c>
      <c r="D333" s="2" t="s">
        <v>634</v>
      </c>
      <c r="E333" s="4">
        <v>0</v>
      </c>
      <c r="F333" s="4">
        <v>1</v>
      </c>
      <c r="G333" s="3"/>
      <c r="H333" s="3"/>
      <c r="I333" s="3"/>
    </row>
    <row r="334" spans="1:9" ht="13.5" customHeight="1" x14ac:dyDescent="0.25">
      <c r="A334" s="2" t="s">
        <v>635</v>
      </c>
      <c r="B334" s="2" t="s">
        <v>11</v>
      </c>
      <c r="C334" s="2" t="s">
        <v>65</v>
      </c>
      <c r="D334" s="2" t="s">
        <v>634</v>
      </c>
      <c r="E334" s="4">
        <v>0</v>
      </c>
      <c r="F334" s="4">
        <v>1</v>
      </c>
      <c r="G334" s="3"/>
      <c r="H334" s="3"/>
      <c r="I334" s="3"/>
    </row>
    <row r="335" spans="1:9" ht="13.5" customHeight="1" x14ac:dyDescent="0.25">
      <c r="A335" s="2" t="s">
        <v>636</v>
      </c>
      <c r="B335" s="2" t="s">
        <v>11</v>
      </c>
      <c r="C335" s="2" t="s">
        <v>637</v>
      </c>
      <c r="D335" s="2" t="s">
        <v>638</v>
      </c>
      <c r="E335" s="4">
        <v>0</v>
      </c>
      <c r="F335" s="4">
        <v>1</v>
      </c>
      <c r="G335" s="3"/>
      <c r="H335" s="3"/>
      <c r="I335" s="3"/>
    </row>
    <row r="336" spans="1:9" ht="13.5" customHeight="1" x14ac:dyDescent="0.25">
      <c r="A336" s="2" t="s">
        <v>639</v>
      </c>
      <c r="B336" s="2" t="s">
        <v>11</v>
      </c>
      <c r="C336" s="2" t="s">
        <v>65</v>
      </c>
      <c r="D336" s="2" t="s">
        <v>640</v>
      </c>
      <c r="E336" s="4">
        <v>0</v>
      </c>
      <c r="F336" s="4">
        <v>1</v>
      </c>
      <c r="G336" s="3"/>
      <c r="H336" s="3"/>
      <c r="I336" s="3"/>
    </row>
    <row r="337" spans="1:9" ht="13.5" customHeight="1" x14ac:dyDescent="0.25">
      <c r="A337" s="2" t="s">
        <v>641</v>
      </c>
      <c r="B337" s="2" t="s">
        <v>11</v>
      </c>
      <c r="C337" s="2" t="s">
        <v>65</v>
      </c>
      <c r="D337" s="2" t="s">
        <v>640</v>
      </c>
      <c r="E337" s="4">
        <v>0</v>
      </c>
      <c r="F337" s="4">
        <v>1</v>
      </c>
      <c r="G337" s="3"/>
      <c r="H337" s="3"/>
      <c r="I337" s="3"/>
    </row>
    <row r="338" spans="1:9" ht="13.5" customHeight="1" x14ac:dyDescent="0.25">
      <c r="A338" s="2" t="s">
        <v>642</v>
      </c>
      <c r="B338" s="2" t="s">
        <v>11</v>
      </c>
      <c r="C338" s="2" t="s">
        <v>65</v>
      </c>
      <c r="D338" s="2" t="s">
        <v>643</v>
      </c>
      <c r="E338" s="4">
        <v>0</v>
      </c>
      <c r="F338" s="4">
        <v>1</v>
      </c>
      <c r="G338" s="3"/>
      <c r="H338" s="3"/>
      <c r="I338" s="3"/>
    </row>
    <row r="339" spans="1:9" ht="13.5" customHeight="1" x14ac:dyDescent="0.25">
      <c r="A339" s="2" t="s">
        <v>644</v>
      </c>
      <c r="B339" s="2" t="s">
        <v>11</v>
      </c>
      <c r="C339" s="2" t="s">
        <v>65</v>
      </c>
      <c r="D339" s="2" t="s">
        <v>643</v>
      </c>
      <c r="E339" s="4">
        <v>0</v>
      </c>
      <c r="F339" s="4">
        <v>1</v>
      </c>
      <c r="G339" s="3"/>
      <c r="H339" s="3"/>
      <c r="I339" s="3"/>
    </row>
    <row r="340" spans="1:9" ht="13.5" customHeight="1" x14ac:dyDescent="0.25">
      <c r="A340" s="2" t="s">
        <v>645</v>
      </c>
      <c r="B340" s="2" t="s">
        <v>11</v>
      </c>
      <c r="C340" s="2" t="s">
        <v>646</v>
      </c>
      <c r="D340" s="2" t="s">
        <v>647</v>
      </c>
      <c r="E340" s="4">
        <v>0</v>
      </c>
      <c r="F340" s="4">
        <v>1</v>
      </c>
      <c r="G340" s="3"/>
      <c r="H340" s="3"/>
      <c r="I340" s="3"/>
    </row>
    <row r="341" spans="1:9" ht="13.5" customHeight="1" x14ac:dyDescent="0.25">
      <c r="A341" s="2" t="s">
        <v>648</v>
      </c>
      <c r="B341" s="2" t="s">
        <v>11</v>
      </c>
      <c r="C341" s="2" t="s">
        <v>65</v>
      </c>
      <c r="D341" s="2" t="s">
        <v>649</v>
      </c>
      <c r="E341" s="4">
        <v>0</v>
      </c>
      <c r="F341" s="4">
        <v>1</v>
      </c>
      <c r="G341" s="3"/>
      <c r="H341" s="3"/>
      <c r="I341" s="3"/>
    </row>
    <row r="342" spans="1:9" ht="13.5" customHeight="1" x14ac:dyDescent="0.25">
      <c r="A342" s="2" t="s">
        <v>650</v>
      </c>
      <c r="B342" s="2" t="s">
        <v>11</v>
      </c>
      <c r="C342" s="2" t="s">
        <v>65</v>
      </c>
      <c r="D342" s="2" t="s">
        <v>651</v>
      </c>
      <c r="E342" s="4">
        <v>0</v>
      </c>
      <c r="F342" s="4">
        <v>1</v>
      </c>
      <c r="G342" s="3"/>
      <c r="H342" s="3"/>
      <c r="I342" s="3"/>
    </row>
    <row r="343" spans="1:9" ht="13.5" customHeight="1" x14ac:dyDescent="0.25">
      <c r="A343" s="2" t="s">
        <v>652</v>
      </c>
      <c r="B343" s="2" t="s">
        <v>11</v>
      </c>
      <c r="C343" s="2" t="s">
        <v>646</v>
      </c>
      <c r="D343" s="2" t="s">
        <v>653</v>
      </c>
      <c r="E343" s="4">
        <v>0</v>
      </c>
      <c r="F343" s="4">
        <v>1</v>
      </c>
      <c r="G343" s="3"/>
      <c r="H343" s="3"/>
      <c r="I343" s="3"/>
    </row>
    <row r="344" spans="1:9" ht="13.5" customHeight="1" x14ac:dyDescent="0.25">
      <c r="A344" s="2" t="s">
        <v>654</v>
      </c>
      <c r="B344" s="2" t="s">
        <v>11</v>
      </c>
      <c r="C344" s="2" t="s">
        <v>646</v>
      </c>
      <c r="D344" s="2" t="s">
        <v>653</v>
      </c>
      <c r="E344" s="4">
        <v>0</v>
      </c>
      <c r="F344" s="4">
        <v>1</v>
      </c>
      <c r="G344" s="3"/>
      <c r="H344" s="3"/>
      <c r="I344" s="3"/>
    </row>
    <row r="345" spans="1:9" ht="13.5" customHeight="1" x14ac:dyDescent="0.25">
      <c r="A345" s="2" t="s">
        <v>655</v>
      </c>
      <c r="B345" s="2" t="s">
        <v>11</v>
      </c>
      <c r="C345" s="2" t="s">
        <v>65</v>
      </c>
      <c r="D345" s="2" t="s">
        <v>653</v>
      </c>
      <c r="E345" s="4">
        <v>0</v>
      </c>
      <c r="F345" s="4">
        <v>1</v>
      </c>
      <c r="G345" s="3"/>
      <c r="H345" s="3"/>
      <c r="I345" s="3"/>
    </row>
    <row r="346" spans="1:9" ht="13.5" customHeight="1" x14ac:dyDescent="0.25">
      <c r="A346" s="2" t="s">
        <v>656</v>
      </c>
      <c r="B346" s="2" t="s">
        <v>11</v>
      </c>
      <c r="C346" s="2" t="s">
        <v>657</v>
      </c>
      <c r="D346" s="2" t="s">
        <v>658</v>
      </c>
      <c r="E346" s="4">
        <v>0</v>
      </c>
      <c r="F346" s="4">
        <v>1</v>
      </c>
      <c r="G346" s="3"/>
      <c r="H346" s="3"/>
      <c r="I346" s="3"/>
    </row>
    <row r="347" spans="1:9" ht="13.5" customHeight="1" x14ac:dyDescent="0.25">
      <c r="A347" s="2" t="s">
        <v>659</v>
      </c>
      <c r="B347" s="2" t="s">
        <v>11</v>
      </c>
      <c r="C347" s="2" t="s">
        <v>249</v>
      </c>
      <c r="D347" s="2" t="s">
        <v>660</v>
      </c>
      <c r="E347" s="4">
        <v>0</v>
      </c>
      <c r="F347" s="4">
        <v>1</v>
      </c>
      <c r="G347" s="3"/>
      <c r="H347" s="3"/>
      <c r="I347" s="3"/>
    </row>
    <row r="348" spans="1:9" ht="13.5" customHeight="1" x14ac:dyDescent="0.25">
      <c r="A348" s="2" t="s">
        <v>661</v>
      </c>
      <c r="B348" s="2" t="s">
        <v>11</v>
      </c>
      <c r="C348" s="2" t="s">
        <v>65</v>
      </c>
      <c r="D348" s="2" t="s">
        <v>662</v>
      </c>
      <c r="E348" s="4">
        <v>0</v>
      </c>
      <c r="F348" s="4">
        <v>1</v>
      </c>
      <c r="G348" s="3"/>
      <c r="H348" s="3"/>
      <c r="I348" s="3"/>
    </row>
    <row r="349" spans="1:9" ht="13.5" customHeight="1" x14ac:dyDescent="0.25">
      <c r="A349" s="2" t="s">
        <v>663</v>
      </c>
      <c r="B349" s="2" t="s">
        <v>11</v>
      </c>
      <c r="C349" s="2" t="s">
        <v>65</v>
      </c>
      <c r="D349" s="2" t="s">
        <v>664</v>
      </c>
      <c r="E349" s="4">
        <v>0</v>
      </c>
      <c r="F349" s="4">
        <v>1</v>
      </c>
      <c r="G349" s="3"/>
      <c r="H349" s="3"/>
      <c r="I349" s="3"/>
    </row>
    <row r="350" spans="1:9" ht="13.5" customHeight="1" x14ac:dyDescent="0.25">
      <c r="A350" s="2" t="s">
        <v>665</v>
      </c>
      <c r="B350" s="2" t="s">
        <v>11</v>
      </c>
      <c r="C350" s="2" t="s">
        <v>65</v>
      </c>
      <c r="D350" s="2" t="s">
        <v>666</v>
      </c>
      <c r="E350" s="4">
        <v>0</v>
      </c>
      <c r="F350" s="4">
        <v>1</v>
      </c>
      <c r="G350" s="3"/>
      <c r="H350" s="3"/>
      <c r="I350" s="3"/>
    </row>
    <row r="351" spans="1:9" ht="13.5" customHeight="1" x14ac:dyDescent="0.25">
      <c r="A351" s="2" t="s">
        <v>667</v>
      </c>
      <c r="B351" s="2" t="s">
        <v>11</v>
      </c>
      <c r="C351" s="2" t="s">
        <v>65</v>
      </c>
      <c r="D351" s="2" t="s">
        <v>668</v>
      </c>
      <c r="E351" s="4">
        <v>0</v>
      </c>
      <c r="F351" s="4">
        <v>1</v>
      </c>
      <c r="G351" s="3"/>
      <c r="H351" s="3"/>
      <c r="I351" s="3"/>
    </row>
    <row r="352" spans="1:9" ht="13.5" customHeight="1" x14ac:dyDescent="0.25">
      <c r="A352" s="2" t="s">
        <v>669</v>
      </c>
      <c r="B352" s="2" t="s">
        <v>11</v>
      </c>
      <c r="C352" s="2" t="s">
        <v>65</v>
      </c>
      <c r="D352" s="2" t="s">
        <v>670</v>
      </c>
      <c r="E352" s="4">
        <v>0</v>
      </c>
      <c r="F352" s="4">
        <v>1</v>
      </c>
      <c r="G352" s="3"/>
      <c r="H352" s="3"/>
      <c r="I352" s="3"/>
    </row>
    <row r="353" spans="1:9" ht="13.5" customHeight="1" x14ac:dyDescent="0.25">
      <c r="A353" s="2" t="s">
        <v>671</v>
      </c>
      <c r="B353" s="2" t="s">
        <v>11</v>
      </c>
      <c r="C353" s="2" t="s">
        <v>65</v>
      </c>
      <c r="D353" s="2" t="s">
        <v>672</v>
      </c>
      <c r="E353" s="4">
        <v>0</v>
      </c>
      <c r="F353" s="4">
        <v>1</v>
      </c>
      <c r="G353" s="3"/>
      <c r="H353" s="3"/>
      <c r="I353" s="3"/>
    </row>
    <row r="354" spans="1:9" ht="13.5" customHeight="1" x14ac:dyDescent="0.25">
      <c r="A354" s="2" t="s">
        <v>673</v>
      </c>
      <c r="B354" s="2" t="s">
        <v>11</v>
      </c>
      <c r="C354" s="2" t="s">
        <v>65</v>
      </c>
      <c r="D354" s="2" t="s">
        <v>674</v>
      </c>
      <c r="E354" s="4">
        <v>0</v>
      </c>
      <c r="F354" s="4">
        <v>1</v>
      </c>
      <c r="G354" s="3"/>
      <c r="H354" s="3"/>
      <c r="I354" s="3"/>
    </row>
    <row r="355" spans="1:9" ht="13.5" customHeight="1" x14ac:dyDescent="0.25">
      <c r="A355" s="2" t="s">
        <v>675</v>
      </c>
      <c r="B355" s="2" t="s">
        <v>11</v>
      </c>
      <c r="C355" s="2" t="s">
        <v>65</v>
      </c>
      <c r="D355" s="2" t="s">
        <v>674</v>
      </c>
      <c r="E355" s="4">
        <v>0</v>
      </c>
      <c r="F355" s="4">
        <v>1</v>
      </c>
      <c r="G355" s="3"/>
      <c r="H355" s="3"/>
      <c r="I355" s="3"/>
    </row>
    <row r="356" spans="1:9" ht="13.5" customHeight="1" x14ac:dyDescent="0.25">
      <c r="A356" s="2" t="s">
        <v>676</v>
      </c>
      <c r="B356" s="2" t="s">
        <v>11</v>
      </c>
      <c r="C356" s="2" t="s">
        <v>65</v>
      </c>
      <c r="D356" s="2" t="s">
        <v>677</v>
      </c>
      <c r="E356" s="4">
        <v>0</v>
      </c>
      <c r="F356" s="4">
        <v>1</v>
      </c>
      <c r="G356" s="3"/>
      <c r="H356" s="3"/>
      <c r="I356" s="3"/>
    </row>
    <row r="357" spans="1:9" ht="13.5" customHeight="1" x14ac:dyDescent="0.25">
      <c r="A357" s="2" t="s">
        <v>678</v>
      </c>
      <c r="B357" s="2" t="s">
        <v>11</v>
      </c>
      <c r="C357" s="2" t="s">
        <v>65</v>
      </c>
      <c r="D357" s="2" t="s">
        <v>679</v>
      </c>
      <c r="E357" s="4">
        <v>0</v>
      </c>
      <c r="F357" s="4">
        <v>1</v>
      </c>
      <c r="G357" s="3"/>
      <c r="H357" s="3"/>
      <c r="I357" s="3"/>
    </row>
    <row r="358" spans="1:9" ht="13.5" customHeight="1" x14ac:dyDescent="0.25">
      <c r="A358" s="2" t="s">
        <v>680</v>
      </c>
      <c r="B358" s="2" t="s">
        <v>11</v>
      </c>
      <c r="C358" s="2" t="s">
        <v>65</v>
      </c>
      <c r="D358" s="2" t="s">
        <v>681</v>
      </c>
      <c r="E358" s="4">
        <v>0</v>
      </c>
      <c r="F358" s="4">
        <v>1</v>
      </c>
      <c r="G358" s="3"/>
      <c r="H358" s="3"/>
      <c r="I358" s="3"/>
    </row>
    <row r="359" spans="1:9" ht="13.5" customHeight="1" x14ac:dyDescent="0.25">
      <c r="A359" s="2" t="s">
        <v>682</v>
      </c>
      <c r="B359" s="2" t="s">
        <v>11</v>
      </c>
      <c r="C359" s="2" t="s">
        <v>65</v>
      </c>
      <c r="D359" s="2" t="s">
        <v>683</v>
      </c>
      <c r="E359" s="4">
        <v>0</v>
      </c>
      <c r="F359" s="4">
        <v>1</v>
      </c>
      <c r="G359" s="3"/>
      <c r="H359" s="3"/>
      <c r="I359" s="3"/>
    </row>
    <row r="360" spans="1:9" ht="13.5" customHeight="1" x14ac:dyDescent="0.25">
      <c r="A360" s="2" t="s">
        <v>684</v>
      </c>
      <c r="B360" s="2" t="s">
        <v>11</v>
      </c>
      <c r="C360" s="2" t="s">
        <v>65</v>
      </c>
      <c r="D360" s="2" t="s">
        <v>683</v>
      </c>
      <c r="E360" s="4">
        <v>0</v>
      </c>
      <c r="F360" s="4">
        <v>1</v>
      </c>
      <c r="G360" s="3"/>
      <c r="H360" s="3"/>
      <c r="I360" s="3"/>
    </row>
    <row r="361" spans="1:9" ht="13.5" customHeight="1" x14ac:dyDescent="0.25">
      <c r="A361" s="2" t="s">
        <v>685</v>
      </c>
      <c r="B361" s="2" t="s">
        <v>11</v>
      </c>
      <c r="C361" s="2" t="s">
        <v>65</v>
      </c>
      <c r="D361" s="2" t="s">
        <v>686</v>
      </c>
      <c r="E361" s="4">
        <v>0</v>
      </c>
      <c r="F361" s="4">
        <v>1</v>
      </c>
      <c r="G361" s="3"/>
      <c r="H361" s="3"/>
      <c r="I361" s="3"/>
    </row>
    <row r="362" spans="1:9" ht="13.5" customHeight="1" x14ac:dyDescent="0.25">
      <c r="A362" s="2" t="s">
        <v>687</v>
      </c>
      <c r="B362" s="2" t="s">
        <v>11</v>
      </c>
      <c r="C362" s="2" t="s">
        <v>65</v>
      </c>
      <c r="D362" s="2" t="s">
        <v>688</v>
      </c>
      <c r="E362" s="4">
        <v>0</v>
      </c>
      <c r="F362" s="4">
        <v>1</v>
      </c>
      <c r="G362" s="3"/>
      <c r="H362" s="3"/>
      <c r="I362" s="3"/>
    </row>
    <row r="363" spans="1:9" ht="13.5" customHeight="1" x14ac:dyDescent="0.25">
      <c r="A363" s="2" t="s">
        <v>689</v>
      </c>
      <c r="B363" s="2" t="s">
        <v>11</v>
      </c>
      <c r="C363" s="2" t="s">
        <v>65</v>
      </c>
      <c r="D363" s="2" t="s">
        <v>690</v>
      </c>
      <c r="E363" s="4">
        <v>0</v>
      </c>
      <c r="F363" s="4">
        <v>1</v>
      </c>
      <c r="G363" s="3"/>
      <c r="H363" s="3"/>
      <c r="I363" s="3"/>
    </row>
    <row r="364" spans="1:9" ht="13.5" customHeight="1" x14ac:dyDescent="0.25">
      <c r="A364" s="2" t="s">
        <v>691</v>
      </c>
      <c r="B364" s="2" t="s">
        <v>11</v>
      </c>
      <c r="C364" s="2" t="s">
        <v>65</v>
      </c>
      <c r="D364" s="2" t="s">
        <v>690</v>
      </c>
      <c r="E364" s="4">
        <v>0</v>
      </c>
      <c r="F364" s="4">
        <v>1</v>
      </c>
      <c r="G364" s="3"/>
      <c r="H364" s="3"/>
      <c r="I364" s="3"/>
    </row>
    <row r="365" spans="1:9" ht="13.5" customHeight="1" x14ac:dyDescent="0.25">
      <c r="A365" s="2" t="s">
        <v>692</v>
      </c>
      <c r="B365" s="2" t="s">
        <v>11</v>
      </c>
      <c r="C365" s="2" t="s">
        <v>310</v>
      </c>
      <c r="D365" s="2" t="s">
        <v>693</v>
      </c>
      <c r="E365" s="4">
        <v>0</v>
      </c>
      <c r="F365" s="4">
        <v>1</v>
      </c>
      <c r="G365" s="3"/>
      <c r="H365" s="3"/>
      <c r="I365" s="3"/>
    </row>
    <row r="366" spans="1:9" ht="13.5" customHeight="1" x14ac:dyDescent="0.25">
      <c r="A366" s="2" t="s">
        <v>694</v>
      </c>
      <c r="B366" s="2" t="s">
        <v>11</v>
      </c>
      <c r="C366" s="2" t="s">
        <v>65</v>
      </c>
      <c r="D366" s="2" t="s">
        <v>695</v>
      </c>
      <c r="E366" s="4">
        <v>0</v>
      </c>
      <c r="F366" s="4">
        <v>1</v>
      </c>
      <c r="G366" s="3"/>
      <c r="H366" s="3"/>
      <c r="I366" s="3"/>
    </row>
    <row r="367" spans="1:9" ht="13.5" customHeight="1" x14ac:dyDescent="0.25">
      <c r="A367" s="2" t="s">
        <v>696</v>
      </c>
      <c r="B367" s="2" t="s">
        <v>11</v>
      </c>
      <c r="C367" s="2" t="s">
        <v>65</v>
      </c>
      <c r="D367" s="2" t="s">
        <v>697</v>
      </c>
      <c r="E367" s="4">
        <v>0</v>
      </c>
      <c r="F367" s="4">
        <v>1</v>
      </c>
      <c r="G367" s="3"/>
      <c r="H367" s="3"/>
      <c r="I367" s="3"/>
    </row>
    <row r="368" spans="1:9" ht="13.5" customHeight="1" x14ac:dyDescent="0.25">
      <c r="A368" s="2" t="s">
        <v>698</v>
      </c>
      <c r="B368" s="2" t="s">
        <v>11</v>
      </c>
      <c r="C368" s="2" t="s">
        <v>65</v>
      </c>
      <c r="D368" s="2" t="s">
        <v>699</v>
      </c>
      <c r="E368" s="4">
        <v>0</v>
      </c>
      <c r="F368" s="4">
        <v>1</v>
      </c>
      <c r="G368" s="3"/>
      <c r="H368" s="3"/>
      <c r="I368" s="3"/>
    </row>
    <row r="369" spans="1:9" ht="13.5" customHeight="1" x14ac:dyDescent="0.25">
      <c r="A369" s="2" t="s">
        <v>700</v>
      </c>
      <c r="B369" s="2" t="s">
        <v>11</v>
      </c>
      <c r="C369" s="2" t="s">
        <v>701</v>
      </c>
      <c r="D369" s="2" t="s">
        <v>702</v>
      </c>
      <c r="E369" s="4">
        <v>0</v>
      </c>
      <c r="F369" s="4">
        <v>1</v>
      </c>
      <c r="G369" s="3"/>
      <c r="H369" s="3"/>
      <c r="I369" s="3"/>
    </row>
    <row r="370" spans="1:9" ht="13.5" customHeight="1" x14ac:dyDescent="0.25">
      <c r="A370" s="2" t="s">
        <v>703</v>
      </c>
      <c r="B370" s="2" t="s">
        <v>11</v>
      </c>
      <c r="C370" s="2" t="s">
        <v>65</v>
      </c>
      <c r="D370" s="2" t="s">
        <v>704</v>
      </c>
      <c r="E370" s="4">
        <v>0</v>
      </c>
      <c r="F370" s="4">
        <v>1</v>
      </c>
      <c r="G370" s="3"/>
      <c r="H370" s="3"/>
      <c r="I370" s="3"/>
    </row>
    <row r="371" spans="1:9" ht="13.5" customHeight="1" x14ac:dyDescent="0.25">
      <c r="A371" s="2" t="s">
        <v>705</v>
      </c>
      <c r="B371" s="2" t="s">
        <v>11</v>
      </c>
      <c r="C371" s="2" t="s">
        <v>65</v>
      </c>
      <c r="D371" s="2" t="s">
        <v>706</v>
      </c>
      <c r="E371" s="4">
        <v>0</v>
      </c>
      <c r="F371" s="4">
        <v>1</v>
      </c>
      <c r="G371" s="3"/>
      <c r="H371" s="3"/>
      <c r="I371" s="3"/>
    </row>
    <row r="372" spans="1:9" ht="13.5" customHeight="1" x14ac:dyDescent="0.25">
      <c r="A372" s="2" t="s">
        <v>707</v>
      </c>
      <c r="B372" s="2" t="s">
        <v>11</v>
      </c>
      <c r="C372" s="2" t="s">
        <v>310</v>
      </c>
      <c r="D372" s="2" t="s">
        <v>708</v>
      </c>
      <c r="E372" s="4">
        <v>0</v>
      </c>
      <c r="F372" s="4">
        <v>1</v>
      </c>
      <c r="G372" s="3"/>
      <c r="H372" s="3"/>
      <c r="I372" s="3"/>
    </row>
    <row r="373" spans="1:9" ht="13.5" customHeight="1" x14ac:dyDescent="0.25">
      <c r="A373" s="2" t="s">
        <v>709</v>
      </c>
      <c r="B373" s="2" t="s">
        <v>11</v>
      </c>
      <c r="C373" s="2" t="s">
        <v>310</v>
      </c>
      <c r="D373" s="2" t="s">
        <v>708</v>
      </c>
      <c r="E373" s="4">
        <v>0</v>
      </c>
      <c r="F373" s="4">
        <v>1</v>
      </c>
      <c r="G373" s="3"/>
      <c r="H373" s="3"/>
      <c r="I373" s="3"/>
    </row>
    <row r="374" spans="1:9" ht="13.5" customHeight="1" x14ac:dyDescent="0.25">
      <c r="A374" s="2" t="s">
        <v>710</v>
      </c>
      <c r="B374" s="2" t="s">
        <v>11</v>
      </c>
      <c r="C374" s="2" t="s">
        <v>711</v>
      </c>
      <c r="D374" s="2" t="s">
        <v>712</v>
      </c>
      <c r="E374" s="4">
        <v>0</v>
      </c>
      <c r="F374" s="4">
        <v>1</v>
      </c>
      <c r="G374" s="3"/>
      <c r="H374" s="3"/>
      <c r="I374" s="3"/>
    </row>
    <row r="375" spans="1:9" ht="13.5" customHeight="1" x14ac:dyDescent="0.25">
      <c r="A375" s="2" t="s">
        <v>713</v>
      </c>
      <c r="B375" s="2" t="s">
        <v>11</v>
      </c>
      <c r="C375" s="2" t="s">
        <v>310</v>
      </c>
      <c r="D375" s="2" t="s">
        <v>714</v>
      </c>
      <c r="E375" s="4">
        <v>0</v>
      </c>
      <c r="F375" s="4">
        <v>1</v>
      </c>
      <c r="G375" s="3"/>
      <c r="H375" s="3"/>
      <c r="I375" s="3"/>
    </row>
    <row r="376" spans="1:9" ht="13.5" customHeight="1" x14ac:dyDescent="0.25">
      <c r="A376" s="2" t="s">
        <v>715</v>
      </c>
      <c r="B376" s="2" t="s">
        <v>11</v>
      </c>
      <c r="C376" s="2" t="s">
        <v>35</v>
      </c>
      <c r="D376" s="2" t="s">
        <v>716</v>
      </c>
      <c r="E376" s="4">
        <v>0</v>
      </c>
      <c r="F376" s="4">
        <v>1</v>
      </c>
      <c r="G376" s="3"/>
      <c r="H376" s="3"/>
      <c r="I376" s="3"/>
    </row>
    <row r="377" spans="1:9" ht="13.5" customHeight="1" x14ac:dyDescent="0.25">
      <c r="A377" s="2" t="s">
        <v>717</v>
      </c>
      <c r="B377" s="2" t="s">
        <v>11</v>
      </c>
      <c r="C377" s="2" t="s">
        <v>310</v>
      </c>
      <c r="D377" s="2" t="s">
        <v>718</v>
      </c>
      <c r="E377" s="4">
        <v>0</v>
      </c>
      <c r="F377" s="4">
        <v>1</v>
      </c>
      <c r="G377" s="3"/>
      <c r="H377" s="3"/>
      <c r="I377" s="3"/>
    </row>
    <row r="378" spans="1:9" ht="13.5" customHeight="1" x14ac:dyDescent="0.25">
      <c r="A378" s="2" t="s">
        <v>719</v>
      </c>
      <c r="B378" s="2" t="s">
        <v>11</v>
      </c>
      <c r="C378" s="2" t="s">
        <v>65</v>
      </c>
      <c r="D378" s="2" t="s">
        <v>720</v>
      </c>
      <c r="E378" s="4">
        <v>0</v>
      </c>
      <c r="F378" s="4">
        <v>1</v>
      </c>
      <c r="G378" s="3"/>
      <c r="H378" s="3"/>
      <c r="I378" s="3"/>
    </row>
    <row r="379" spans="1:9" ht="13.5" customHeight="1" x14ac:dyDescent="0.25">
      <c r="A379" s="2" t="s">
        <v>721</v>
      </c>
      <c r="B379" s="2" t="s">
        <v>11</v>
      </c>
      <c r="C379" s="2" t="s">
        <v>722</v>
      </c>
      <c r="D379" s="2" t="s">
        <v>723</v>
      </c>
      <c r="E379" s="4">
        <v>0</v>
      </c>
      <c r="F379" s="4">
        <v>1</v>
      </c>
      <c r="G379" s="3"/>
      <c r="H379" s="3"/>
      <c r="I379" s="3"/>
    </row>
    <row r="380" spans="1:9" ht="13.5" customHeight="1" x14ac:dyDescent="0.25">
      <c r="A380" s="2" t="s">
        <v>724</v>
      </c>
      <c r="B380" s="2" t="s">
        <v>11</v>
      </c>
      <c r="C380" s="2" t="s">
        <v>35</v>
      </c>
      <c r="D380" s="2" t="s">
        <v>725</v>
      </c>
      <c r="E380" s="4">
        <v>0</v>
      </c>
      <c r="F380" s="4">
        <v>1</v>
      </c>
      <c r="G380" s="3"/>
      <c r="H380" s="3"/>
      <c r="I380" s="3"/>
    </row>
    <row r="381" spans="1:9" ht="13.5" customHeight="1" x14ac:dyDescent="0.25">
      <c r="A381" s="2" t="s">
        <v>726</v>
      </c>
      <c r="B381" s="2" t="s">
        <v>11</v>
      </c>
      <c r="C381" s="2" t="s">
        <v>310</v>
      </c>
      <c r="D381" s="2" t="s">
        <v>727</v>
      </c>
      <c r="E381" s="4">
        <v>0</v>
      </c>
      <c r="F381" s="4">
        <v>1</v>
      </c>
      <c r="G381" s="3"/>
      <c r="H381" s="3"/>
      <c r="I381" s="3"/>
    </row>
    <row r="382" spans="1:9" ht="13.5" customHeight="1" x14ac:dyDescent="0.25">
      <c r="A382" s="2" t="s">
        <v>728</v>
      </c>
      <c r="B382" s="2" t="s">
        <v>11</v>
      </c>
      <c r="C382" s="2" t="s">
        <v>310</v>
      </c>
      <c r="D382" s="2" t="s">
        <v>727</v>
      </c>
      <c r="E382" s="4">
        <v>0</v>
      </c>
      <c r="F382" s="4">
        <v>1</v>
      </c>
      <c r="G382" s="3"/>
      <c r="H382" s="3"/>
      <c r="I382" s="3"/>
    </row>
    <row r="383" spans="1:9" ht="13.5" customHeight="1" x14ac:dyDescent="0.25">
      <c r="A383" s="2" t="s">
        <v>729</v>
      </c>
      <c r="B383" s="2" t="s">
        <v>11</v>
      </c>
      <c r="C383" s="2" t="s">
        <v>65</v>
      </c>
      <c r="D383" s="2" t="s">
        <v>730</v>
      </c>
      <c r="E383" s="4">
        <v>0</v>
      </c>
      <c r="F383" s="4">
        <v>1</v>
      </c>
      <c r="G383" s="3"/>
      <c r="H383" s="3"/>
      <c r="I383" s="3"/>
    </row>
    <row r="384" spans="1:9" ht="13.5" customHeight="1" x14ac:dyDescent="0.25">
      <c r="A384" s="2" t="s">
        <v>731</v>
      </c>
      <c r="B384" s="2" t="s">
        <v>11</v>
      </c>
      <c r="C384" s="2" t="s">
        <v>204</v>
      </c>
      <c r="D384" s="2" t="s">
        <v>732</v>
      </c>
      <c r="E384" s="4">
        <v>0</v>
      </c>
      <c r="F384" s="4">
        <v>1</v>
      </c>
      <c r="G384" s="3"/>
      <c r="H384" s="3"/>
      <c r="I384" s="3"/>
    </row>
    <row r="385" spans="1:9" ht="13.5" customHeight="1" x14ac:dyDescent="0.25">
      <c r="A385" s="2" t="s">
        <v>733</v>
      </c>
      <c r="B385" s="2" t="s">
        <v>11</v>
      </c>
      <c r="C385" s="2" t="s">
        <v>65</v>
      </c>
      <c r="D385" s="2" t="s">
        <v>734</v>
      </c>
      <c r="E385" s="4">
        <v>0</v>
      </c>
      <c r="F385" s="4">
        <v>1</v>
      </c>
      <c r="G385" s="3"/>
      <c r="H385" s="3"/>
      <c r="I385" s="3"/>
    </row>
    <row r="386" spans="1:9" ht="13.5" customHeight="1" x14ac:dyDescent="0.25">
      <c r="A386" s="2" t="s">
        <v>735</v>
      </c>
      <c r="B386" s="2" t="s">
        <v>11</v>
      </c>
      <c r="C386" s="2" t="s">
        <v>536</v>
      </c>
      <c r="D386" s="2" t="s">
        <v>736</v>
      </c>
      <c r="E386" s="4">
        <v>0</v>
      </c>
      <c r="F386" s="4">
        <v>1</v>
      </c>
      <c r="G386" s="3"/>
      <c r="H386" s="3"/>
      <c r="I386" s="3"/>
    </row>
    <row r="387" spans="1:9" ht="13.5" customHeight="1" x14ac:dyDescent="0.25">
      <c r="A387" s="2" t="s">
        <v>737</v>
      </c>
      <c r="B387" s="2" t="s">
        <v>11</v>
      </c>
      <c r="C387" s="2" t="s">
        <v>536</v>
      </c>
      <c r="D387" s="2" t="s">
        <v>738</v>
      </c>
      <c r="E387" s="2" t="s">
        <v>739</v>
      </c>
      <c r="F387" s="4">
        <v>1</v>
      </c>
      <c r="G387" s="3"/>
      <c r="H387" s="3"/>
      <c r="I387" s="3"/>
    </row>
    <row r="388" spans="1:9" ht="13.5" customHeight="1" x14ac:dyDescent="0.25">
      <c r="A388" s="2" t="s">
        <v>740</v>
      </c>
      <c r="B388" s="2" t="s">
        <v>11</v>
      </c>
      <c r="C388" s="2" t="s">
        <v>204</v>
      </c>
      <c r="D388" s="2" t="s">
        <v>741</v>
      </c>
      <c r="E388" s="2" t="s">
        <v>742</v>
      </c>
      <c r="F388" s="4">
        <v>1</v>
      </c>
      <c r="G388" s="3"/>
      <c r="H388" s="3"/>
      <c r="I388" s="3"/>
    </row>
    <row r="389" spans="1:9" ht="13.5" customHeight="1" x14ac:dyDescent="0.25">
      <c r="A389" s="2" t="s">
        <v>743</v>
      </c>
      <c r="B389" s="2" t="s">
        <v>11</v>
      </c>
      <c r="C389" s="2" t="s">
        <v>657</v>
      </c>
      <c r="D389" s="2" t="s">
        <v>744</v>
      </c>
      <c r="E389" s="2" t="s">
        <v>745</v>
      </c>
      <c r="F389" s="4">
        <v>1</v>
      </c>
      <c r="G389" s="3"/>
      <c r="H389" s="3"/>
      <c r="I389" s="3"/>
    </row>
    <row r="390" spans="1:9" ht="13.5" customHeight="1" x14ac:dyDescent="0.25">
      <c r="A390" s="2" t="s">
        <v>746</v>
      </c>
      <c r="B390" s="2" t="s">
        <v>11</v>
      </c>
      <c r="C390" s="2" t="s">
        <v>747</v>
      </c>
      <c r="D390" s="2" t="s">
        <v>748</v>
      </c>
      <c r="E390" s="2" t="s">
        <v>749</v>
      </c>
      <c r="F390" s="4">
        <v>1</v>
      </c>
      <c r="G390" s="3"/>
      <c r="H390" s="3"/>
      <c r="I390" s="3"/>
    </row>
    <row r="391" spans="1:9" ht="13.5" customHeight="1" x14ac:dyDescent="0.25">
      <c r="A391" s="2" t="s">
        <v>750</v>
      </c>
      <c r="B391" s="2" t="s">
        <v>751</v>
      </c>
      <c r="C391" s="2" t="s">
        <v>752</v>
      </c>
      <c r="D391" s="2" t="s">
        <v>753</v>
      </c>
      <c r="E391" s="2" t="s">
        <v>754</v>
      </c>
      <c r="F391" s="4">
        <v>1</v>
      </c>
      <c r="G391" s="3"/>
      <c r="H391" s="3"/>
      <c r="I391" s="3"/>
    </row>
    <row r="392" spans="1:9" ht="13.5" customHeight="1" x14ac:dyDescent="0.25">
      <c r="A392" s="2" t="s">
        <v>755</v>
      </c>
      <c r="B392" s="2" t="s">
        <v>11</v>
      </c>
      <c r="C392" s="2" t="s">
        <v>657</v>
      </c>
      <c r="D392" s="2" t="s">
        <v>756</v>
      </c>
      <c r="E392" s="2" t="s">
        <v>757</v>
      </c>
      <c r="F392" s="4">
        <v>1</v>
      </c>
      <c r="G392" s="3"/>
      <c r="H392" s="3"/>
      <c r="I392" s="3"/>
    </row>
    <row r="393" spans="1:9" ht="13.5" customHeight="1" x14ac:dyDescent="0.25">
      <c r="A393" s="2" t="s">
        <v>758</v>
      </c>
      <c r="B393" s="2" t="s">
        <v>11</v>
      </c>
      <c r="C393" s="2" t="s">
        <v>291</v>
      </c>
      <c r="D393" s="2" t="s">
        <v>759</v>
      </c>
      <c r="E393" s="2" t="s">
        <v>760</v>
      </c>
      <c r="F393" s="4">
        <v>1</v>
      </c>
      <c r="G393" s="3"/>
      <c r="H393" s="3"/>
      <c r="I393" s="3"/>
    </row>
    <row r="394" spans="1:9" ht="13.5" customHeight="1" x14ac:dyDescent="0.25">
      <c r="A394" s="2" t="s">
        <v>761</v>
      </c>
      <c r="B394" s="2" t="s">
        <v>11</v>
      </c>
      <c r="C394" s="2" t="s">
        <v>35</v>
      </c>
      <c r="D394" s="2" t="s">
        <v>762</v>
      </c>
      <c r="E394" s="2" t="s">
        <v>763</v>
      </c>
      <c r="F394" s="4">
        <v>1</v>
      </c>
      <c r="G394" s="3"/>
      <c r="H394" s="3"/>
      <c r="I394" s="3"/>
    </row>
    <row r="395" spans="1:9" ht="13.5" customHeight="1" x14ac:dyDescent="0.25">
      <c r="A395" s="2" t="s">
        <v>764</v>
      </c>
      <c r="B395" s="2" t="s">
        <v>11</v>
      </c>
      <c r="C395" s="2" t="s">
        <v>765</v>
      </c>
      <c r="D395" s="2" t="s">
        <v>766</v>
      </c>
      <c r="E395" s="2" t="s">
        <v>767</v>
      </c>
      <c r="F395" s="4">
        <v>1</v>
      </c>
      <c r="G395" s="3"/>
      <c r="H395" s="3"/>
      <c r="I395" s="3"/>
    </row>
    <row r="396" spans="1:9" ht="13.5" customHeight="1" x14ac:dyDescent="0.25">
      <c r="A396" s="2" t="s">
        <v>768</v>
      </c>
      <c r="B396" s="2" t="s">
        <v>11</v>
      </c>
      <c r="C396" s="2" t="s">
        <v>50</v>
      </c>
      <c r="D396" s="2" t="s">
        <v>769</v>
      </c>
      <c r="E396" s="5">
        <v>3.0000000000000001E-248</v>
      </c>
      <c r="F396" s="4">
        <v>1</v>
      </c>
      <c r="G396" s="3"/>
      <c r="H396" s="3"/>
      <c r="I396" s="3"/>
    </row>
    <row r="397" spans="1:9" ht="13.5" customHeight="1" x14ac:dyDescent="0.25">
      <c r="A397" s="2" t="s">
        <v>770</v>
      </c>
      <c r="B397" s="2" t="s">
        <v>501</v>
      </c>
      <c r="C397" s="2" t="s">
        <v>502</v>
      </c>
      <c r="D397" s="2" t="s">
        <v>771</v>
      </c>
      <c r="E397" s="2" t="s">
        <v>772</v>
      </c>
      <c r="F397" s="4">
        <v>1</v>
      </c>
      <c r="G397" s="3"/>
      <c r="H397" s="3"/>
      <c r="I397" s="3"/>
    </row>
    <row r="398" spans="1:9" ht="13.5" customHeight="1" x14ac:dyDescent="0.25">
      <c r="A398" s="2" t="s">
        <v>773</v>
      </c>
      <c r="B398" s="2" t="s">
        <v>11</v>
      </c>
      <c r="C398" s="2" t="s">
        <v>589</v>
      </c>
      <c r="D398" s="2" t="s">
        <v>774</v>
      </c>
      <c r="E398" s="2" t="s">
        <v>775</v>
      </c>
      <c r="F398" s="4">
        <v>1</v>
      </c>
      <c r="G398" s="3"/>
      <c r="H398" s="3"/>
      <c r="I398" s="3"/>
    </row>
    <row r="399" spans="1:9" ht="13.5" customHeight="1" x14ac:dyDescent="0.25">
      <c r="A399" s="2" t="s">
        <v>776</v>
      </c>
      <c r="B399" s="2" t="s">
        <v>777</v>
      </c>
      <c r="C399" s="2" t="s">
        <v>778</v>
      </c>
      <c r="D399" s="2" t="s">
        <v>779</v>
      </c>
      <c r="E399" s="2" t="s">
        <v>780</v>
      </c>
      <c r="F399" s="4">
        <v>1</v>
      </c>
      <c r="G399" s="3"/>
      <c r="H399" s="3"/>
      <c r="I399" s="3"/>
    </row>
    <row r="400" spans="1:9" ht="13.5" customHeight="1" x14ac:dyDescent="0.25">
      <c r="A400" s="2" t="s">
        <v>781</v>
      </c>
      <c r="B400" s="2" t="s">
        <v>11</v>
      </c>
      <c r="C400" s="2" t="s">
        <v>782</v>
      </c>
      <c r="D400" s="2" t="s">
        <v>783</v>
      </c>
      <c r="E400" s="2" t="s">
        <v>784</v>
      </c>
      <c r="F400" s="4">
        <v>1</v>
      </c>
      <c r="G400" s="3"/>
      <c r="H400" s="3"/>
      <c r="I400" s="3"/>
    </row>
    <row r="401" spans="1:9" ht="13.5" customHeight="1" x14ac:dyDescent="0.25">
      <c r="A401" s="2" t="s">
        <v>785</v>
      </c>
      <c r="B401" s="2" t="s">
        <v>11</v>
      </c>
      <c r="C401" s="2" t="s">
        <v>786</v>
      </c>
      <c r="D401" s="2" t="s">
        <v>787</v>
      </c>
      <c r="E401" s="2" t="s">
        <v>788</v>
      </c>
      <c r="F401" s="4">
        <v>1</v>
      </c>
      <c r="G401" s="3"/>
      <c r="H401" s="3"/>
      <c r="I401" s="3"/>
    </row>
    <row r="402" spans="1:9" ht="13.5" customHeight="1" x14ac:dyDescent="0.25">
      <c r="A402" s="2" t="s">
        <v>789</v>
      </c>
      <c r="B402" s="2" t="s">
        <v>11</v>
      </c>
      <c r="C402" s="2" t="s">
        <v>790</v>
      </c>
      <c r="D402" s="2" t="s">
        <v>791</v>
      </c>
      <c r="E402" s="2" t="s">
        <v>792</v>
      </c>
      <c r="F402" s="4">
        <v>1</v>
      </c>
      <c r="G402" s="3"/>
      <c r="H402" s="3"/>
      <c r="I402" s="3"/>
    </row>
    <row r="403" spans="1:9" ht="13.5" customHeight="1" x14ac:dyDescent="0.25">
      <c r="A403" s="2" t="s">
        <v>793</v>
      </c>
      <c r="B403" s="2" t="s">
        <v>11</v>
      </c>
      <c r="C403" s="2" t="s">
        <v>790</v>
      </c>
      <c r="D403" s="2" t="s">
        <v>794</v>
      </c>
      <c r="E403" s="2" t="s">
        <v>795</v>
      </c>
      <c r="F403" s="4">
        <v>1</v>
      </c>
      <c r="G403" s="3"/>
      <c r="H403" s="3"/>
      <c r="I403" s="3"/>
    </row>
    <row r="404" spans="1:9" ht="13.5" customHeight="1" x14ac:dyDescent="0.25">
      <c r="A404" s="2" t="s">
        <v>796</v>
      </c>
      <c r="B404" s="2" t="s">
        <v>777</v>
      </c>
      <c r="C404" s="2" t="s">
        <v>778</v>
      </c>
      <c r="D404" s="2" t="s">
        <v>797</v>
      </c>
      <c r="E404" s="2" t="s">
        <v>798</v>
      </c>
      <c r="F404" s="5">
        <v>1</v>
      </c>
      <c r="G404" s="3"/>
      <c r="H404" s="3"/>
      <c r="I404" s="3"/>
    </row>
    <row r="405" spans="1:9" ht="13.5" customHeight="1" x14ac:dyDescent="0.25">
      <c r="A405" s="2" t="s">
        <v>799</v>
      </c>
      <c r="B405" s="2" t="s">
        <v>11</v>
      </c>
      <c r="C405" s="2" t="s">
        <v>310</v>
      </c>
      <c r="D405" s="2" t="s">
        <v>800</v>
      </c>
      <c r="E405" s="5">
        <v>1.9999999999999999E-106</v>
      </c>
      <c r="F405" s="4">
        <v>1</v>
      </c>
      <c r="G405" s="3"/>
      <c r="H405" s="3"/>
      <c r="I405" s="3"/>
    </row>
    <row r="406" spans="1:9" ht="13.5" customHeight="1" x14ac:dyDescent="0.25">
      <c r="A406" s="2" t="s">
        <v>801</v>
      </c>
      <c r="B406" s="2" t="s">
        <v>802</v>
      </c>
      <c r="C406" s="2" t="s">
        <v>803</v>
      </c>
      <c r="D406" s="2" t="s">
        <v>804</v>
      </c>
      <c r="E406" s="2" t="s">
        <v>805</v>
      </c>
      <c r="F406" s="2" t="s">
        <v>806</v>
      </c>
      <c r="G406" s="4">
        <v>1</v>
      </c>
      <c r="H406" s="3"/>
      <c r="I406" s="3"/>
    </row>
    <row r="407" spans="1:9" ht="13.5" customHeight="1" x14ac:dyDescent="0.25">
      <c r="A407" s="2" t="s">
        <v>807</v>
      </c>
      <c r="B407" s="2" t="s">
        <v>777</v>
      </c>
      <c r="C407" s="2" t="s">
        <v>778</v>
      </c>
      <c r="D407" s="2" t="s">
        <v>808</v>
      </c>
      <c r="E407" s="2" t="s">
        <v>809</v>
      </c>
      <c r="F407" s="4">
        <v>1</v>
      </c>
      <c r="G407" s="3"/>
      <c r="H407" s="3"/>
      <c r="I407" s="3"/>
    </row>
    <row r="408" spans="1:9" ht="13.5" customHeight="1" x14ac:dyDescent="0.25">
      <c r="A408" s="2" t="s">
        <v>810</v>
      </c>
      <c r="B408" s="2" t="s">
        <v>11</v>
      </c>
      <c r="C408" s="2" t="s">
        <v>790</v>
      </c>
      <c r="D408" s="2" t="s">
        <v>811</v>
      </c>
      <c r="E408" s="2" t="s">
        <v>812</v>
      </c>
      <c r="F408" s="4">
        <v>1</v>
      </c>
      <c r="G408" s="3"/>
      <c r="H408" s="3"/>
      <c r="I408" s="3"/>
    </row>
    <row r="409" spans="1:9" ht="13.5" customHeight="1" x14ac:dyDescent="0.25">
      <c r="A409" s="2" t="s">
        <v>813</v>
      </c>
      <c r="B409" s="2" t="s">
        <v>11</v>
      </c>
      <c r="C409" s="2" t="s">
        <v>790</v>
      </c>
      <c r="D409" s="2" t="s">
        <v>814</v>
      </c>
      <c r="E409" s="2" t="s">
        <v>815</v>
      </c>
      <c r="F409" s="4">
        <v>1</v>
      </c>
      <c r="G409" s="3"/>
      <c r="H409" s="3"/>
      <c r="I409" s="3"/>
    </row>
    <row r="410" spans="1:9" ht="13.5" customHeight="1" x14ac:dyDescent="0.25">
      <c r="A410" s="2" t="s">
        <v>816</v>
      </c>
      <c r="B410" s="2" t="s">
        <v>11</v>
      </c>
      <c r="C410" s="2" t="s">
        <v>817</v>
      </c>
      <c r="D410" s="2" t="s">
        <v>818</v>
      </c>
      <c r="E410" s="2" t="s">
        <v>819</v>
      </c>
      <c r="F410" s="4">
        <v>1</v>
      </c>
      <c r="G410" s="3"/>
      <c r="H410" s="3"/>
      <c r="I410" s="3"/>
    </row>
    <row r="411" spans="1:9" ht="13.5" customHeight="1" x14ac:dyDescent="0.25">
      <c r="A411" s="2" t="s">
        <v>820</v>
      </c>
      <c r="B411" s="2" t="s">
        <v>777</v>
      </c>
      <c r="C411" s="2" t="s">
        <v>778</v>
      </c>
      <c r="D411" s="2" t="s">
        <v>821</v>
      </c>
      <c r="E411" s="2" t="s">
        <v>822</v>
      </c>
      <c r="F411" s="4">
        <v>1</v>
      </c>
      <c r="G411" s="3"/>
      <c r="H411" s="3"/>
      <c r="I411" s="3"/>
    </row>
    <row r="412" spans="1:9" ht="13.5" customHeight="1" x14ac:dyDescent="0.25">
      <c r="A412" s="2" t="s">
        <v>823</v>
      </c>
      <c r="B412" s="2" t="s">
        <v>11</v>
      </c>
      <c r="C412" s="2" t="s">
        <v>786</v>
      </c>
      <c r="D412" s="2" t="s">
        <v>824</v>
      </c>
      <c r="E412" s="2" t="s">
        <v>825</v>
      </c>
      <c r="F412" s="4">
        <v>1</v>
      </c>
      <c r="G412" s="3"/>
      <c r="H412" s="3"/>
      <c r="I412" s="3"/>
    </row>
    <row r="413" spans="1:9" ht="13.5" customHeight="1" x14ac:dyDescent="0.25">
      <c r="A413" s="2" t="s">
        <v>826</v>
      </c>
      <c r="B413" s="2" t="s">
        <v>11</v>
      </c>
      <c r="C413" s="2" t="s">
        <v>637</v>
      </c>
      <c r="D413" s="2" t="s">
        <v>827</v>
      </c>
      <c r="E413" s="2" t="s">
        <v>828</v>
      </c>
      <c r="F413" s="4">
        <v>1</v>
      </c>
      <c r="G413" s="3"/>
      <c r="H413" s="3"/>
      <c r="I413" s="3"/>
    </row>
    <row r="414" spans="1:9" ht="13.5" customHeight="1" x14ac:dyDescent="0.25">
      <c r="A414" s="2" t="s">
        <v>829</v>
      </c>
      <c r="B414" s="2" t="s">
        <v>11</v>
      </c>
      <c r="C414" s="2" t="s">
        <v>830</v>
      </c>
      <c r="D414" s="2" t="s">
        <v>831</v>
      </c>
      <c r="E414" s="2" t="s">
        <v>832</v>
      </c>
      <c r="F414" s="4">
        <v>1</v>
      </c>
      <c r="G414" s="3"/>
      <c r="H414" s="3"/>
      <c r="I414" s="3"/>
    </row>
    <row r="415" spans="1:9" ht="13.5" customHeight="1" x14ac:dyDescent="0.25">
      <c r="A415" s="2" t="s">
        <v>833</v>
      </c>
      <c r="B415" s="2" t="s">
        <v>11</v>
      </c>
      <c r="C415" s="2" t="s">
        <v>637</v>
      </c>
      <c r="D415" s="2" t="s">
        <v>834</v>
      </c>
      <c r="E415" s="2" t="s">
        <v>835</v>
      </c>
      <c r="F415" s="4">
        <v>1</v>
      </c>
      <c r="G415" s="3"/>
      <c r="H415" s="3"/>
      <c r="I415" s="3"/>
    </row>
    <row r="416" spans="1:9" ht="13.5" customHeight="1" x14ac:dyDescent="0.25">
      <c r="A416" s="2" t="s">
        <v>836</v>
      </c>
      <c r="B416" s="2" t="s">
        <v>11</v>
      </c>
      <c r="C416" s="2" t="s">
        <v>637</v>
      </c>
      <c r="D416" s="2" t="s">
        <v>837</v>
      </c>
      <c r="E416" s="2" t="s">
        <v>838</v>
      </c>
      <c r="F416" s="4">
        <v>1</v>
      </c>
      <c r="G416" s="3"/>
      <c r="H416" s="3"/>
      <c r="I416" s="3"/>
    </row>
    <row r="417" spans="1:9" ht="13.5" customHeight="1" x14ac:dyDescent="0.25">
      <c r="A417" s="2" t="s">
        <v>839</v>
      </c>
      <c r="B417" s="2" t="s">
        <v>11</v>
      </c>
      <c r="C417" s="2" t="s">
        <v>231</v>
      </c>
      <c r="D417" s="2" t="s">
        <v>840</v>
      </c>
      <c r="E417" s="2" t="s">
        <v>841</v>
      </c>
      <c r="F417" s="4">
        <v>1</v>
      </c>
      <c r="G417" s="3"/>
      <c r="H417" s="3"/>
      <c r="I417" s="3"/>
    </row>
    <row r="418" spans="1:9" ht="13.5" customHeight="1" x14ac:dyDescent="0.25">
      <c r="A418" s="2" t="s">
        <v>842</v>
      </c>
      <c r="B418" s="2" t="s">
        <v>11</v>
      </c>
      <c r="C418" s="2" t="s">
        <v>637</v>
      </c>
      <c r="D418" s="2" t="s">
        <v>843</v>
      </c>
      <c r="E418" s="5">
        <v>9.0000000000000002E-69</v>
      </c>
      <c r="F418" s="4">
        <v>1</v>
      </c>
      <c r="G418" s="3"/>
      <c r="H418" s="3"/>
      <c r="I418" s="3"/>
    </row>
    <row r="419" spans="1:9" ht="13.5" customHeight="1" x14ac:dyDescent="0.25">
      <c r="A419" s="2" t="s">
        <v>844</v>
      </c>
      <c r="B419" s="2" t="s">
        <v>11</v>
      </c>
      <c r="C419" s="2" t="s">
        <v>637</v>
      </c>
      <c r="D419" s="2" t="s">
        <v>845</v>
      </c>
      <c r="E419" s="5">
        <v>1.0000000000000001E-68</v>
      </c>
      <c r="F419" s="4">
        <v>1</v>
      </c>
      <c r="G419" s="3"/>
      <c r="H419" s="3"/>
      <c r="I419" s="3"/>
    </row>
    <row r="420" spans="1:9" ht="13.5" customHeight="1" x14ac:dyDescent="0.25">
      <c r="A420" s="2" t="s">
        <v>846</v>
      </c>
      <c r="B420" s="2" t="s">
        <v>11</v>
      </c>
      <c r="C420" s="2" t="s">
        <v>231</v>
      </c>
      <c r="D420" s="2" t="s">
        <v>847</v>
      </c>
      <c r="E420" s="2" t="s">
        <v>848</v>
      </c>
      <c r="F420" s="4">
        <v>1</v>
      </c>
      <c r="G420" s="3"/>
      <c r="H420" s="3"/>
      <c r="I420" s="3"/>
    </row>
    <row r="421" spans="1:9" ht="13.5" customHeight="1" x14ac:dyDescent="0.25">
      <c r="A421" s="2" t="s">
        <v>849</v>
      </c>
      <c r="B421" s="2" t="s">
        <v>11</v>
      </c>
      <c r="C421" s="2" t="s">
        <v>65</v>
      </c>
      <c r="D421" s="2" t="s">
        <v>850</v>
      </c>
      <c r="E421" s="5">
        <v>3E-68</v>
      </c>
      <c r="F421" s="4">
        <v>1</v>
      </c>
      <c r="G421" s="3"/>
      <c r="H421" s="3"/>
      <c r="I421" s="3"/>
    </row>
    <row r="422" spans="1:9" ht="13.5" customHeight="1" x14ac:dyDescent="0.25">
      <c r="A422" s="2" t="s">
        <v>851</v>
      </c>
      <c r="B422" s="2" t="s">
        <v>11</v>
      </c>
      <c r="C422" s="2" t="s">
        <v>231</v>
      </c>
      <c r="D422" s="2" t="s">
        <v>852</v>
      </c>
      <c r="E422" s="2" t="s">
        <v>853</v>
      </c>
      <c r="F422" s="4">
        <v>1</v>
      </c>
      <c r="G422" s="3"/>
      <c r="H422" s="3"/>
      <c r="I422" s="3"/>
    </row>
    <row r="423" spans="1:9" ht="13.5" customHeight="1" x14ac:dyDescent="0.25">
      <c r="A423" s="2" t="s">
        <v>854</v>
      </c>
      <c r="B423" s="2" t="s">
        <v>11</v>
      </c>
      <c r="C423" s="2" t="s">
        <v>231</v>
      </c>
      <c r="D423" s="2" t="s">
        <v>855</v>
      </c>
      <c r="E423" s="5">
        <v>4.0000000000000003E-68</v>
      </c>
      <c r="F423" s="4">
        <v>1</v>
      </c>
      <c r="G423" s="3"/>
      <c r="H423" s="3"/>
      <c r="I423" s="3"/>
    </row>
    <row r="424" spans="1:9" ht="13.5" customHeight="1" x14ac:dyDescent="0.25">
      <c r="A424" s="2" t="s">
        <v>856</v>
      </c>
      <c r="B424" s="2" t="s">
        <v>11</v>
      </c>
      <c r="C424" s="2" t="s">
        <v>65</v>
      </c>
      <c r="D424" s="2" t="s">
        <v>857</v>
      </c>
      <c r="E424" s="2" t="s">
        <v>858</v>
      </c>
      <c r="F424" s="4">
        <v>1</v>
      </c>
      <c r="G424" s="3"/>
      <c r="H424" s="3"/>
      <c r="I424" s="3"/>
    </row>
    <row r="425" spans="1:9" ht="13.5" customHeight="1" x14ac:dyDescent="0.25">
      <c r="A425" s="2" t="s">
        <v>859</v>
      </c>
      <c r="B425" s="2" t="s">
        <v>11</v>
      </c>
      <c r="C425" s="2" t="s">
        <v>637</v>
      </c>
      <c r="D425" s="2" t="s">
        <v>860</v>
      </c>
      <c r="E425" s="2" t="s">
        <v>861</v>
      </c>
      <c r="F425" s="4">
        <v>1</v>
      </c>
      <c r="G425" s="3"/>
      <c r="H425" s="3"/>
      <c r="I425" s="3"/>
    </row>
    <row r="426" spans="1:9" ht="13.5" customHeight="1" x14ac:dyDescent="0.25">
      <c r="A426" s="2" t="s">
        <v>862</v>
      </c>
      <c r="B426" s="2" t="s">
        <v>11</v>
      </c>
      <c r="C426" s="2" t="s">
        <v>65</v>
      </c>
      <c r="D426" s="2" t="s">
        <v>863</v>
      </c>
      <c r="E426" s="2" t="s">
        <v>864</v>
      </c>
      <c r="F426" s="4">
        <v>1</v>
      </c>
      <c r="G426" s="3"/>
      <c r="H426" s="3"/>
      <c r="I426" s="3"/>
    </row>
    <row r="427" spans="1:9" ht="13.5" customHeight="1" x14ac:dyDescent="0.25">
      <c r="A427" s="2" t="s">
        <v>865</v>
      </c>
      <c r="B427" s="2" t="s">
        <v>11</v>
      </c>
      <c r="C427" s="2" t="s">
        <v>637</v>
      </c>
      <c r="D427" s="2" t="s">
        <v>866</v>
      </c>
      <c r="E427" s="2" t="s">
        <v>867</v>
      </c>
      <c r="F427" s="4">
        <v>1</v>
      </c>
      <c r="G427" s="3"/>
      <c r="H427" s="3"/>
      <c r="I427" s="3"/>
    </row>
    <row r="428" spans="1:9" ht="13.5" customHeight="1" x14ac:dyDescent="0.25">
      <c r="A428" s="2" t="s">
        <v>868</v>
      </c>
      <c r="B428" s="2" t="s">
        <v>11</v>
      </c>
      <c r="C428" s="2" t="s">
        <v>637</v>
      </c>
      <c r="D428" s="2" t="s">
        <v>869</v>
      </c>
      <c r="E428" s="2" t="s">
        <v>870</v>
      </c>
      <c r="F428" s="4">
        <v>1</v>
      </c>
      <c r="G428" s="3"/>
      <c r="H428" s="3"/>
      <c r="I428" s="3"/>
    </row>
    <row r="429" spans="1:9" ht="13.5" customHeight="1" x14ac:dyDescent="0.25">
      <c r="A429" s="2" t="s">
        <v>871</v>
      </c>
      <c r="B429" s="2" t="s">
        <v>11</v>
      </c>
      <c r="C429" s="2" t="s">
        <v>231</v>
      </c>
      <c r="D429" s="2" t="s">
        <v>872</v>
      </c>
      <c r="E429" s="2" t="s">
        <v>873</v>
      </c>
      <c r="F429" s="4">
        <v>1</v>
      </c>
      <c r="G429" s="3"/>
      <c r="H429" s="3"/>
      <c r="I429" s="3"/>
    </row>
    <row r="430" spans="1:9" ht="13.5" customHeight="1" x14ac:dyDescent="0.25">
      <c r="A430" s="2" t="s">
        <v>874</v>
      </c>
      <c r="B430" s="2" t="s">
        <v>11</v>
      </c>
      <c r="C430" s="2" t="s">
        <v>65</v>
      </c>
      <c r="D430" s="2" t="s">
        <v>875</v>
      </c>
      <c r="E430" s="2" t="s">
        <v>876</v>
      </c>
      <c r="F430" s="4">
        <v>1</v>
      </c>
      <c r="G430" s="3"/>
      <c r="H430" s="3"/>
      <c r="I430" s="3"/>
    </row>
    <row r="431" spans="1:9" ht="13.5" customHeight="1" x14ac:dyDescent="0.25">
      <c r="A431" s="2" t="s">
        <v>877</v>
      </c>
      <c r="B431" s="2" t="s">
        <v>11</v>
      </c>
      <c r="C431" s="2" t="s">
        <v>231</v>
      </c>
      <c r="D431" s="2" t="s">
        <v>878</v>
      </c>
      <c r="E431" s="2" t="s">
        <v>879</v>
      </c>
      <c r="F431" s="4">
        <v>1</v>
      </c>
      <c r="G431" s="3"/>
      <c r="H431" s="3"/>
      <c r="I431" s="3"/>
    </row>
    <row r="432" spans="1:9" ht="13.5" customHeight="1" x14ac:dyDescent="0.25">
      <c r="A432" s="2" t="s">
        <v>880</v>
      </c>
      <c r="B432" s="2" t="s">
        <v>11</v>
      </c>
      <c r="C432" s="2" t="s">
        <v>637</v>
      </c>
      <c r="D432" s="2" t="s">
        <v>881</v>
      </c>
      <c r="E432" s="5">
        <v>1.0000000000000001E-63</v>
      </c>
      <c r="F432" s="4">
        <v>1</v>
      </c>
      <c r="G432" s="3"/>
      <c r="H432" s="3"/>
      <c r="I432" s="3"/>
    </row>
    <row r="433" spans="1:9" ht="13.5" customHeight="1" x14ac:dyDescent="0.25">
      <c r="A433" s="2" t="s">
        <v>882</v>
      </c>
      <c r="B433" s="2" t="s">
        <v>11</v>
      </c>
      <c r="C433" s="2" t="s">
        <v>231</v>
      </c>
      <c r="D433" s="2" t="s">
        <v>883</v>
      </c>
      <c r="E433" s="2" t="s">
        <v>884</v>
      </c>
      <c r="F433" s="4">
        <v>1</v>
      </c>
      <c r="G433" s="3"/>
      <c r="H433" s="3"/>
      <c r="I433" s="3"/>
    </row>
    <row r="434" spans="1:9" ht="13.5" customHeight="1" x14ac:dyDescent="0.25">
      <c r="A434" s="2" t="s">
        <v>885</v>
      </c>
      <c r="B434" s="2" t="s">
        <v>11</v>
      </c>
      <c r="C434" s="2" t="s">
        <v>790</v>
      </c>
      <c r="D434" s="2" t="s">
        <v>886</v>
      </c>
      <c r="E434" s="2" t="s">
        <v>887</v>
      </c>
      <c r="F434" s="4">
        <v>1</v>
      </c>
      <c r="G434" s="3"/>
      <c r="H434" s="3"/>
      <c r="I434" s="3"/>
    </row>
    <row r="435" spans="1:9" ht="13.5" customHeight="1" x14ac:dyDescent="0.25">
      <c r="A435" s="2" t="s">
        <v>888</v>
      </c>
      <c r="B435" s="2" t="s">
        <v>11</v>
      </c>
      <c r="C435" s="2" t="s">
        <v>637</v>
      </c>
      <c r="D435" s="2" t="s">
        <v>889</v>
      </c>
      <c r="E435" s="2" t="s">
        <v>890</v>
      </c>
      <c r="F435" s="4">
        <v>1</v>
      </c>
      <c r="G435" s="3"/>
      <c r="H435" s="3"/>
      <c r="I435" s="3"/>
    </row>
    <row r="436" spans="1:9" ht="13.5" customHeight="1" x14ac:dyDescent="0.25">
      <c r="A436" s="2" t="s">
        <v>891</v>
      </c>
      <c r="B436" s="2" t="s">
        <v>11</v>
      </c>
      <c r="C436" s="2" t="s">
        <v>765</v>
      </c>
      <c r="D436" s="2" t="s">
        <v>892</v>
      </c>
      <c r="E436" s="2" t="s">
        <v>893</v>
      </c>
      <c r="F436" s="4">
        <v>1</v>
      </c>
      <c r="G436" s="3"/>
      <c r="H436" s="3"/>
      <c r="I436" s="3"/>
    </row>
    <row r="437" spans="1:9" ht="13.5" customHeight="1" x14ac:dyDescent="0.25">
      <c r="A437" s="2" t="s">
        <v>894</v>
      </c>
      <c r="B437" s="2" t="s">
        <v>11</v>
      </c>
      <c r="C437" s="2" t="s">
        <v>231</v>
      </c>
      <c r="D437" s="2" t="s">
        <v>895</v>
      </c>
      <c r="E437" s="2" t="s">
        <v>896</v>
      </c>
      <c r="F437" s="4">
        <v>1</v>
      </c>
      <c r="G437" s="3"/>
      <c r="H437" s="3"/>
      <c r="I437" s="3"/>
    </row>
    <row r="438" spans="1:9" ht="13.5" customHeight="1" x14ac:dyDescent="0.25">
      <c r="A438" s="2" t="s">
        <v>897</v>
      </c>
      <c r="B438" s="2" t="s">
        <v>11</v>
      </c>
      <c r="C438" s="2" t="s">
        <v>231</v>
      </c>
      <c r="D438" s="2" t="s">
        <v>895</v>
      </c>
      <c r="E438" s="2" t="s">
        <v>896</v>
      </c>
      <c r="F438" s="4">
        <v>1</v>
      </c>
      <c r="G438" s="3"/>
      <c r="H438" s="3"/>
      <c r="I438" s="3"/>
    </row>
    <row r="439" spans="1:9" ht="13.5" customHeight="1" x14ac:dyDescent="0.25">
      <c r="A439" s="2" t="s">
        <v>898</v>
      </c>
      <c r="B439" s="2" t="s">
        <v>899</v>
      </c>
      <c r="C439" s="2" t="s">
        <v>900</v>
      </c>
      <c r="D439" s="2" t="s">
        <v>901</v>
      </c>
      <c r="E439" s="2" t="s">
        <v>902</v>
      </c>
      <c r="F439" s="4">
        <v>1</v>
      </c>
      <c r="G439" s="3"/>
      <c r="H439" s="3"/>
      <c r="I439" s="3"/>
    </row>
    <row r="440" spans="1:9" ht="13.5" customHeight="1" x14ac:dyDescent="0.25">
      <c r="A440" s="2" t="s">
        <v>903</v>
      </c>
      <c r="B440" s="2" t="s">
        <v>11</v>
      </c>
      <c r="C440" s="2" t="s">
        <v>637</v>
      </c>
      <c r="D440" s="2" t="s">
        <v>904</v>
      </c>
      <c r="E440" s="2" t="s">
        <v>905</v>
      </c>
      <c r="F440" s="4">
        <v>1</v>
      </c>
      <c r="G440" s="3"/>
      <c r="H440" s="3"/>
      <c r="I440" s="3"/>
    </row>
    <row r="441" spans="1:9" ht="13.5" customHeight="1" x14ac:dyDescent="0.25">
      <c r="A441" s="2" t="s">
        <v>906</v>
      </c>
      <c r="B441" s="2" t="s">
        <v>11</v>
      </c>
      <c r="C441" s="2" t="s">
        <v>637</v>
      </c>
      <c r="D441" s="2" t="s">
        <v>907</v>
      </c>
      <c r="E441" s="2" t="s">
        <v>908</v>
      </c>
      <c r="F441" s="4">
        <v>1</v>
      </c>
      <c r="G441" s="3"/>
      <c r="H441" s="3"/>
      <c r="I441" s="3"/>
    </row>
    <row r="442" spans="1:9" ht="13.5" customHeight="1" x14ac:dyDescent="0.25">
      <c r="A442" s="2" t="s">
        <v>909</v>
      </c>
      <c r="B442" s="2" t="s">
        <v>11</v>
      </c>
      <c r="C442" s="2" t="s">
        <v>747</v>
      </c>
      <c r="D442" s="2" t="s">
        <v>910</v>
      </c>
      <c r="E442" s="5">
        <v>9.0000000000000002E-59</v>
      </c>
      <c r="F442" s="4">
        <v>1</v>
      </c>
      <c r="G442" s="3"/>
      <c r="H442" s="3"/>
      <c r="I442" s="3"/>
    </row>
    <row r="443" spans="1:9" ht="13.5" customHeight="1" x14ac:dyDescent="0.25">
      <c r="A443" s="2" t="s">
        <v>911</v>
      </c>
      <c r="B443" s="2" t="s">
        <v>11</v>
      </c>
      <c r="C443" s="2" t="s">
        <v>520</v>
      </c>
      <c r="D443" s="2" t="s">
        <v>912</v>
      </c>
      <c r="E443" s="2" t="s">
        <v>913</v>
      </c>
      <c r="F443" s="4">
        <v>1</v>
      </c>
      <c r="G443" s="3"/>
      <c r="H443" s="3"/>
      <c r="I443" s="3"/>
    </row>
    <row r="444" spans="1:9" ht="13.5" customHeight="1" x14ac:dyDescent="0.25">
      <c r="A444" s="2" t="s">
        <v>914</v>
      </c>
      <c r="B444" s="2" t="s">
        <v>11</v>
      </c>
      <c r="C444" s="2" t="s">
        <v>915</v>
      </c>
      <c r="D444" s="2" t="s">
        <v>916</v>
      </c>
      <c r="E444" s="2" t="s">
        <v>917</v>
      </c>
      <c r="F444" s="4">
        <v>1</v>
      </c>
      <c r="G444" s="3"/>
      <c r="H444" s="3"/>
      <c r="I444" s="3"/>
    </row>
    <row r="445" spans="1:9" ht="13.5" customHeight="1" x14ac:dyDescent="0.25">
      <c r="A445" s="2" t="s">
        <v>918</v>
      </c>
      <c r="B445" s="2" t="s">
        <v>11</v>
      </c>
      <c r="C445" s="2" t="s">
        <v>231</v>
      </c>
      <c r="D445" s="2" t="s">
        <v>919</v>
      </c>
      <c r="E445" s="2" t="s">
        <v>920</v>
      </c>
      <c r="F445" s="4">
        <v>1</v>
      </c>
      <c r="G445" s="3"/>
      <c r="H445" s="3"/>
      <c r="I445" s="3"/>
    </row>
    <row r="446" spans="1:9" ht="13.5" customHeight="1" x14ac:dyDescent="0.25">
      <c r="A446" s="2" t="s">
        <v>921</v>
      </c>
      <c r="B446" s="2" t="s">
        <v>11</v>
      </c>
      <c r="C446" s="2" t="s">
        <v>786</v>
      </c>
      <c r="D446" s="2" t="s">
        <v>922</v>
      </c>
      <c r="E446" s="5">
        <v>9.0000000000000001E-56</v>
      </c>
      <c r="F446" s="4">
        <v>1</v>
      </c>
      <c r="G446" s="3"/>
      <c r="H446" s="3"/>
      <c r="I446" s="3"/>
    </row>
    <row r="447" spans="1:9" ht="13.5" customHeight="1" x14ac:dyDescent="0.25">
      <c r="A447" s="2" t="s">
        <v>923</v>
      </c>
      <c r="B447" s="2" t="s">
        <v>11</v>
      </c>
      <c r="C447" s="2" t="s">
        <v>786</v>
      </c>
      <c r="D447" s="2" t="s">
        <v>924</v>
      </c>
      <c r="E447" s="2" t="s">
        <v>925</v>
      </c>
      <c r="F447" s="4">
        <v>1</v>
      </c>
      <c r="G447" s="3"/>
      <c r="H447" s="3"/>
      <c r="I447" s="3"/>
    </row>
    <row r="448" spans="1:9" ht="13.5" customHeight="1" x14ac:dyDescent="0.25">
      <c r="A448" s="2" t="s">
        <v>926</v>
      </c>
      <c r="B448" s="2" t="s">
        <v>927</v>
      </c>
      <c r="C448" s="2" t="s">
        <v>928</v>
      </c>
      <c r="D448" s="2" t="s">
        <v>929</v>
      </c>
      <c r="E448" s="2" t="s">
        <v>930</v>
      </c>
      <c r="F448" s="2" t="s">
        <v>931</v>
      </c>
      <c r="G448" s="2" t="s">
        <v>932</v>
      </c>
      <c r="H448" s="2" t="s">
        <v>933</v>
      </c>
      <c r="I448" s="4">
        <v>1</v>
      </c>
    </row>
    <row r="449" spans="1:9" ht="13.5" customHeight="1" x14ac:dyDescent="0.25">
      <c r="A449" s="2" t="s">
        <v>934</v>
      </c>
      <c r="B449" s="2" t="s">
        <v>11</v>
      </c>
      <c r="C449" s="2" t="s">
        <v>935</v>
      </c>
      <c r="D449" s="2" t="s">
        <v>936</v>
      </c>
      <c r="E449" s="2" t="s">
        <v>937</v>
      </c>
      <c r="F449" s="4">
        <v>1</v>
      </c>
      <c r="G449" s="3"/>
      <c r="H449" s="3"/>
      <c r="I449" s="3"/>
    </row>
    <row r="450" spans="1:9" ht="13.5" customHeight="1" x14ac:dyDescent="0.25">
      <c r="A450" s="2" t="s">
        <v>938</v>
      </c>
      <c r="B450" s="2" t="s">
        <v>11</v>
      </c>
      <c r="C450" s="2" t="s">
        <v>939</v>
      </c>
      <c r="D450" s="2" t="s">
        <v>940</v>
      </c>
      <c r="E450" s="2" t="s">
        <v>941</v>
      </c>
      <c r="F450" s="4">
        <v>1</v>
      </c>
      <c r="G450" s="3"/>
      <c r="H450" s="3"/>
      <c r="I450" s="3"/>
    </row>
    <row r="451" spans="1:9" ht="13.5" customHeight="1" x14ac:dyDescent="0.25">
      <c r="A451" s="2" t="s">
        <v>942</v>
      </c>
      <c r="B451" s="2" t="s">
        <v>11</v>
      </c>
      <c r="C451" s="2" t="s">
        <v>939</v>
      </c>
      <c r="D451" s="2" t="s">
        <v>940</v>
      </c>
      <c r="E451" s="2" t="s">
        <v>941</v>
      </c>
      <c r="F451" s="4">
        <v>1</v>
      </c>
      <c r="G451" s="3"/>
      <c r="H451" s="3"/>
      <c r="I451" s="3"/>
    </row>
    <row r="452" spans="1:9" ht="13.5" customHeight="1" x14ac:dyDescent="0.25">
      <c r="A452" s="2" t="s">
        <v>943</v>
      </c>
      <c r="B452" s="2" t="s">
        <v>11</v>
      </c>
      <c r="C452" s="2" t="s">
        <v>939</v>
      </c>
      <c r="D452" s="2" t="s">
        <v>944</v>
      </c>
      <c r="E452" s="2" t="s">
        <v>945</v>
      </c>
      <c r="F452" s="4">
        <v>1</v>
      </c>
      <c r="G452" s="3"/>
      <c r="H452" s="3"/>
      <c r="I452" s="3"/>
    </row>
    <row r="453" spans="1:9" ht="13.5" customHeight="1" x14ac:dyDescent="0.25">
      <c r="A453" s="2" t="s">
        <v>946</v>
      </c>
      <c r="B453" s="2" t="s">
        <v>11</v>
      </c>
      <c r="C453" s="2" t="s">
        <v>615</v>
      </c>
      <c r="D453" s="2" t="s">
        <v>947</v>
      </c>
      <c r="E453" s="2" t="s">
        <v>948</v>
      </c>
      <c r="F453" s="4">
        <v>1</v>
      </c>
      <c r="G453" s="3"/>
      <c r="H453" s="3"/>
      <c r="I453" s="3"/>
    </row>
    <row r="454" spans="1:9" ht="13.5" customHeight="1" x14ac:dyDescent="0.25">
      <c r="A454" s="2" t="s">
        <v>949</v>
      </c>
      <c r="B454" s="2" t="s">
        <v>11</v>
      </c>
      <c r="C454" s="2" t="s">
        <v>939</v>
      </c>
      <c r="D454" s="2" t="s">
        <v>950</v>
      </c>
      <c r="E454" s="2" t="s">
        <v>951</v>
      </c>
      <c r="F454" s="4">
        <v>1</v>
      </c>
      <c r="G454" s="3"/>
      <c r="H454" s="3"/>
      <c r="I454" s="3"/>
    </row>
    <row r="455" spans="1:9" ht="13.5" customHeight="1" x14ac:dyDescent="0.25">
      <c r="A455" s="2" t="s">
        <v>952</v>
      </c>
      <c r="B455" s="2" t="s">
        <v>11</v>
      </c>
      <c r="C455" s="2" t="s">
        <v>830</v>
      </c>
      <c r="D455" s="2" t="s">
        <v>953</v>
      </c>
      <c r="E455" s="2" t="s">
        <v>954</v>
      </c>
      <c r="F455" s="4">
        <v>1</v>
      </c>
      <c r="G455" s="3"/>
      <c r="H455" s="3"/>
      <c r="I455" s="3"/>
    </row>
    <row r="456" spans="1:9" ht="13.5" customHeight="1" x14ac:dyDescent="0.25">
      <c r="A456" s="2" t="s">
        <v>955</v>
      </c>
      <c r="B456" s="2" t="s">
        <v>11</v>
      </c>
      <c r="C456" s="2" t="s">
        <v>939</v>
      </c>
      <c r="D456" s="2" t="s">
        <v>956</v>
      </c>
      <c r="E456" s="5">
        <v>9.9999999999999994E-30</v>
      </c>
      <c r="F456" s="4">
        <v>1</v>
      </c>
      <c r="G456" s="3"/>
      <c r="H456" s="3"/>
      <c r="I456" s="3"/>
    </row>
    <row r="457" spans="1:9" ht="13.5" customHeight="1" x14ac:dyDescent="0.25">
      <c r="A457" s="2" t="s">
        <v>957</v>
      </c>
      <c r="B457" s="2" t="s">
        <v>11</v>
      </c>
      <c r="C457" s="2" t="s">
        <v>939</v>
      </c>
      <c r="D457" s="2" t="s">
        <v>956</v>
      </c>
      <c r="E457" s="5">
        <v>9.9999999999999994E-30</v>
      </c>
      <c r="F457" s="4">
        <v>1</v>
      </c>
      <c r="G457" s="3"/>
      <c r="H457" s="3"/>
      <c r="I457" s="3"/>
    </row>
    <row r="458" spans="1:9" ht="13.5" customHeight="1" x14ac:dyDescent="0.25">
      <c r="A458" s="2" t="s">
        <v>958</v>
      </c>
      <c r="B458" s="2" t="s">
        <v>11</v>
      </c>
      <c r="C458" s="2" t="s">
        <v>765</v>
      </c>
      <c r="D458" s="2" t="s">
        <v>959</v>
      </c>
      <c r="E458" s="2" t="s">
        <v>960</v>
      </c>
      <c r="F458" s="4">
        <v>1</v>
      </c>
      <c r="G458" s="3"/>
      <c r="H458" s="3"/>
      <c r="I458" s="3"/>
    </row>
    <row r="459" spans="1:9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3.5" customHeight="1" x14ac:dyDescent="0.25">
      <c r="A460" s="3"/>
      <c r="B460" s="3"/>
      <c r="C460" s="3"/>
      <c r="D460" s="3"/>
      <c r="E460" s="5"/>
      <c r="F460" s="3"/>
      <c r="G460" s="3"/>
      <c r="H460" s="3"/>
      <c r="I460" s="3"/>
    </row>
    <row r="461" spans="1:9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3.5" customHeight="1" x14ac:dyDescent="0.25">
      <c r="A466" s="3"/>
      <c r="B466" s="3"/>
      <c r="C466" s="3"/>
      <c r="D466" s="3"/>
      <c r="E466" s="5"/>
      <c r="F466" s="3"/>
      <c r="G466" s="3"/>
      <c r="H466" s="3"/>
      <c r="I466" s="3"/>
    </row>
    <row r="467" spans="1:9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3.5" customHeight="1" x14ac:dyDescent="0.25">
      <c r="A485" s="3"/>
      <c r="B485" s="3"/>
      <c r="C485" s="3"/>
      <c r="D485" s="3"/>
      <c r="E485" s="3"/>
      <c r="F485" s="5"/>
      <c r="G485" s="3"/>
      <c r="H485" s="3"/>
      <c r="I485" s="3"/>
    </row>
    <row r="486" spans="1:9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3.5" customHeight="1" x14ac:dyDescent="0.25">
      <c r="A489" s="3"/>
      <c r="B489" s="3"/>
      <c r="C489" s="3"/>
      <c r="D489" s="3"/>
      <c r="E489" s="5"/>
      <c r="F489" s="3"/>
      <c r="G489" s="3"/>
      <c r="H489" s="3"/>
      <c r="I489" s="3"/>
    </row>
    <row r="490" spans="1:9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3.5" customHeight="1" x14ac:dyDescent="0.25">
      <c r="A505" s="3"/>
      <c r="B505" s="3"/>
      <c r="C505" s="3"/>
      <c r="D505" s="3"/>
      <c r="E505" s="3"/>
      <c r="F505" s="5"/>
      <c r="G505" s="3"/>
      <c r="H505" s="3"/>
      <c r="I505" s="3"/>
    </row>
    <row r="506" spans="1:9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3.5" customHeight="1" x14ac:dyDescent="0.25">
      <c r="A516" s="3"/>
      <c r="B516" s="3"/>
      <c r="C516" s="3"/>
      <c r="D516" s="3"/>
      <c r="E516" s="5"/>
      <c r="F516" s="3"/>
      <c r="G516" s="3"/>
      <c r="H516" s="3"/>
      <c r="I516" s="3"/>
    </row>
    <row r="517" spans="1:9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3.5" customHeight="1" x14ac:dyDescent="0.25">
      <c r="A568" s="3"/>
      <c r="B568" s="3"/>
      <c r="C568" s="3"/>
      <c r="D568" s="3"/>
      <c r="E568" s="5"/>
      <c r="F568" s="3"/>
      <c r="G568" s="3"/>
      <c r="H568" s="3"/>
      <c r="I568" s="3"/>
    </row>
    <row r="569" spans="1:9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3.5" customHeight="1" x14ac:dyDescent="0.25">
      <c r="A576" s="3"/>
      <c r="B576" s="3"/>
      <c r="C576" s="3"/>
      <c r="D576" s="5"/>
      <c r="E576" s="3"/>
      <c r="F576" s="3"/>
      <c r="G576" s="3"/>
      <c r="H576" s="3"/>
      <c r="I576" s="3"/>
    </row>
    <row r="577" spans="1:9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3.5" customHeight="1" x14ac:dyDescent="0.25">
      <c r="A614" s="3"/>
      <c r="B614" s="3"/>
      <c r="C614" s="3"/>
      <c r="D614" s="5"/>
      <c r="E614" s="3"/>
      <c r="F614" s="3"/>
      <c r="G614" s="3"/>
      <c r="H614" s="3"/>
      <c r="I614" s="3"/>
    </row>
    <row r="615" spans="1:9" ht="13.5" customHeight="1" x14ac:dyDescent="0.25">
      <c r="A615" s="3"/>
      <c r="B615" s="3"/>
      <c r="C615" s="3"/>
      <c r="D615" s="3"/>
      <c r="E615" s="3"/>
      <c r="F615" s="5"/>
      <c r="G615" s="3"/>
      <c r="H615" s="3"/>
      <c r="I615" s="3"/>
    </row>
    <row r="616" spans="1:9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3.5" customHeight="1" x14ac:dyDescent="0.25">
      <c r="A628" s="3"/>
      <c r="B628" s="3"/>
      <c r="C628" s="3"/>
      <c r="D628" s="3"/>
      <c r="E628" s="5"/>
      <c r="F628" s="3"/>
      <c r="G628" s="3"/>
      <c r="H628" s="3"/>
      <c r="I628" s="3"/>
    </row>
    <row r="629" spans="1:9" ht="13.5" customHeight="1" x14ac:dyDescent="0.25">
      <c r="A629" s="3"/>
      <c r="B629" s="3"/>
      <c r="C629" s="3"/>
      <c r="D629" s="3"/>
      <c r="E629" s="5"/>
      <c r="F629" s="3"/>
      <c r="G629" s="3"/>
      <c r="H629" s="3"/>
      <c r="I629" s="3"/>
    </row>
    <row r="630" spans="1:9" ht="13.5" customHeight="1" x14ac:dyDescent="0.25">
      <c r="A630" s="3"/>
      <c r="B630" s="3"/>
      <c r="C630" s="3"/>
      <c r="D630" s="3"/>
      <c r="E630" s="3"/>
      <c r="F630" s="5"/>
      <c r="G630" s="3"/>
      <c r="H630" s="3"/>
      <c r="I630" s="3"/>
    </row>
    <row r="631" spans="1:9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3.5" customHeight="1" x14ac:dyDescent="0.25">
      <c r="A637" s="3"/>
      <c r="B637" s="3"/>
      <c r="C637" s="3"/>
      <c r="D637" s="5"/>
      <c r="E637" s="3"/>
      <c r="F637" s="3"/>
      <c r="G637" s="3"/>
      <c r="H637" s="3"/>
      <c r="I637" s="3"/>
    </row>
    <row r="638" spans="1:9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3.5" customHeight="1" x14ac:dyDescent="0.25">
      <c r="A647" s="3"/>
      <c r="B647" s="3"/>
      <c r="C647" s="3"/>
      <c r="D647" s="3"/>
      <c r="E647" s="5"/>
      <c r="F647" s="3"/>
      <c r="G647" s="3"/>
      <c r="H647" s="3"/>
      <c r="I647" s="3"/>
    </row>
    <row r="648" spans="1:9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3.5" customHeight="1" x14ac:dyDescent="0.25">
      <c r="A656" s="3"/>
      <c r="B656" s="3"/>
      <c r="C656" s="3"/>
      <c r="D656" s="3"/>
      <c r="E656" s="5"/>
      <c r="F656" s="3"/>
      <c r="G656" s="3"/>
      <c r="H656" s="3"/>
      <c r="I656" s="3"/>
    </row>
    <row r="657" spans="1:9" ht="13.5" customHeight="1" x14ac:dyDescent="0.25">
      <c r="A657" s="3"/>
      <c r="B657" s="3"/>
      <c r="C657" s="3"/>
      <c r="D657" s="3"/>
      <c r="E657" s="5"/>
      <c r="F657" s="3"/>
      <c r="G657" s="3"/>
      <c r="H657" s="3"/>
      <c r="I657" s="3"/>
    </row>
    <row r="658" spans="1:9" ht="13.5" customHeight="1" x14ac:dyDescent="0.25">
      <c r="A658" s="3"/>
      <c r="B658" s="3"/>
      <c r="C658" s="3"/>
      <c r="D658" s="3"/>
      <c r="E658" s="3"/>
      <c r="F658" s="5"/>
      <c r="G658" s="3"/>
      <c r="H658" s="3"/>
      <c r="I658" s="3"/>
    </row>
    <row r="659" spans="1:9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3.5" customHeight="1" x14ac:dyDescent="0.25">
      <c r="A666" s="3"/>
      <c r="B666" s="3"/>
      <c r="C666" s="3"/>
      <c r="D666" s="3"/>
      <c r="E666" s="3"/>
      <c r="F666" s="5"/>
      <c r="G666" s="3"/>
      <c r="H666" s="3"/>
      <c r="I666" s="3"/>
    </row>
    <row r="667" spans="1:9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3.5" customHeight="1" x14ac:dyDescent="0.25">
      <c r="A674" s="3"/>
      <c r="B674" s="3"/>
      <c r="C674" s="3"/>
      <c r="D674" s="3"/>
      <c r="E674" s="3"/>
      <c r="F674" s="5"/>
      <c r="G674" s="3"/>
      <c r="H674" s="3"/>
      <c r="I674" s="3"/>
    </row>
    <row r="675" spans="1:9" ht="13.5" customHeight="1" x14ac:dyDescent="0.25">
      <c r="A675" s="3"/>
      <c r="B675" s="3"/>
      <c r="C675" s="3"/>
      <c r="D675" s="3"/>
      <c r="E675" s="5"/>
      <c r="F675" s="3"/>
      <c r="G675" s="3"/>
      <c r="H675" s="3"/>
      <c r="I675" s="3"/>
    </row>
    <row r="676" spans="1:9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3.5" customHeight="1" x14ac:dyDescent="0.25">
      <c r="A686" s="3"/>
      <c r="B686" s="3"/>
      <c r="C686" s="3"/>
      <c r="D686" s="3"/>
      <c r="E686" s="5"/>
      <c r="F686" s="3"/>
      <c r="G686" s="3"/>
      <c r="H686" s="3"/>
      <c r="I686" s="3"/>
    </row>
    <row r="687" spans="1:9" ht="13.5" customHeight="1" x14ac:dyDescent="0.25">
      <c r="A687" s="3"/>
      <c r="B687" s="3"/>
      <c r="C687" s="3"/>
      <c r="D687" s="3"/>
      <c r="E687" s="5"/>
      <c r="F687" s="3"/>
      <c r="G687" s="3"/>
      <c r="H687" s="3"/>
      <c r="I687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7"/>
  <sheetViews>
    <sheetView showGridLines="0" workbookViewId="0"/>
  </sheetViews>
  <sheetFormatPr defaultColWidth="8.85546875" defaultRowHeight="15" customHeight="1" x14ac:dyDescent="0.25"/>
  <cols>
    <col min="1" max="1" width="14.85546875" style="6" customWidth="1"/>
    <col min="2" max="2" width="16.85546875" style="6" customWidth="1"/>
    <col min="3" max="3" width="9.140625" style="6" customWidth="1"/>
    <col min="4" max="4" width="23.140625" style="6" customWidth="1"/>
    <col min="5" max="5" width="26.140625" style="6" customWidth="1"/>
    <col min="6" max="6" width="26.28515625" style="6" customWidth="1"/>
    <col min="7" max="7" width="26.42578125" style="6" customWidth="1"/>
    <col min="8" max="8" width="25.42578125" style="6" customWidth="1"/>
    <col min="9" max="10" width="8.85546875" style="6" customWidth="1"/>
    <col min="11" max="16384" width="8.85546875" style="6"/>
  </cols>
  <sheetData>
    <row r="1" spans="1:9" ht="13.5" customHeight="1" x14ac:dyDescent="0.25">
      <c r="A1" s="7" t="s">
        <v>961</v>
      </c>
      <c r="B1" s="7" t="s">
        <v>962</v>
      </c>
      <c r="C1" s="7" t="s">
        <v>963</v>
      </c>
      <c r="D1" s="7" t="s">
        <v>964</v>
      </c>
      <c r="E1" s="7" t="s">
        <v>965</v>
      </c>
      <c r="F1" s="7" t="s">
        <v>966</v>
      </c>
      <c r="G1" s="7" t="s">
        <v>967</v>
      </c>
      <c r="H1" s="7" t="s">
        <v>968</v>
      </c>
      <c r="I1" s="8" t="s">
        <v>969</v>
      </c>
    </row>
    <row r="2" spans="1:9" ht="13.5" customHeight="1" x14ac:dyDescent="0.25">
      <c r="A2" s="9" t="s">
        <v>970</v>
      </c>
      <c r="B2" s="9" t="s">
        <v>11</v>
      </c>
      <c r="C2" s="10">
        <v>854</v>
      </c>
      <c r="D2" s="9" t="s">
        <v>971</v>
      </c>
      <c r="E2" s="9" t="s">
        <v>972</v>
      </c>
      <c r="F2" s="9" t="s">
        <v>973</v>
      </c>
      <c r="G2" s="9" t="s">
        <v>974</v>
      </c>
      <c r="H2" s="9" t="s">
        <v>975</v>
      </c>
      <c r="I2" s="11"/>
    </row>
    <row r="3" spans="1:9" ht="13.5" customHeight="1" x14ac:dyDescent="0.25">
      <c r="A3" s="2" t="s">
        <v>976</v>
      </c>
      <c r="B3" s="2" t="s">
        <v>977</v>
      </c>
      <c r="C3" s="12">
        <v>693</v>
      </c>
      <c r="D3" s="2" t="s">
        <v>978</v>
      </c>
      <c r="E3" s="2" t="s">
        <v>979</v>
      </c>
      <c r="F3" s="2" t="s">
        <v>980</v>
      </c>
      <c r="G3" s="3"/>
      <c r="H3" s="3"/>
      <c r="I3" s="3"/>
    </row>
    <row r="4" spans="1:9" ht="13.5" customHeight="1" x14ac:dyDescent="0.25">
      <c r="A4" s="2" t="s">
        <v>981</v>
      </c>
      <c r="B4" s="2" t="s">
        <v>982</v>
      </c>
      <c r="C4" s="12">
        <v>691</v>
      </c>
      <c r="D4" s="2" t="s">
        <v>978</v>
      </c>
      <c r="E4" s="2" t="s">
        <v>983</v>
      </c>
      <c r="F4" s="2" t="s">
        <v>984</v>
      </c>
      <c r="G4" s="3"/>
      <c r="H4" s="3"/>
      <c r="I4" s="3"/>
    </row>
    <row r="5" spans="1:9" ht="13.5" customHeight="1" x14ac:dyDescent="0.25">
      <c r="A5" s="2" t="s">
        <v>985</v>
      </c>
      <c r="B5" s="2" t="s">
        <v>986</v>
      </c>
      <c r="C5" s="12">
        <v>664</v>
      </c>
      <c r="D5" s="2" t="s">
        <v>978</v>
      </c>
      <c r="E5" s="2" t="s">
        <v>987</v>
      </c>
      <c r="F5" s="2" t="s">
        <v>973</v>
      </c>
      <c r="G5" s="2" t="s">
        <v>974</v>
      </c>
      <c r="H5" s="3"/>
      <c r="I5" s="3"/>
    </row>
    <row r="6" spans="1:9" ht="13.5" customHeight="1" x14ac:dyDescent="0.25">
      <c r="A6" s="2" t="s">
        <v>988</v>
      </c>
      <c r="B6" s="2" t="s">
        <v>989</v>
      </c>
      <c r="C6" s="12">
        <v>663</v>
      </c>
      <c r="D6" s="2" t="s">
        <v>978</v>
      </c>
      <c r="E6" s="2" t="s">
        <v>990</v>
      </c>
      <c r="F6" s="2" t="s">
        <v>991</v>
      </c>
      <c r="G6" s="2" t="s">
        <v>992</v>
      </c>
      <c r="H6" s="2" t="s">
        <v>993</v>
      </c>
      <c r="I6" s="3"/>
    </row>
    <row r="7" spans="1:9" ht="13.5" customHeight="1" x14ac:dyDescent="0.25">
      <c r="A7" s="2" t="s">
        <v>994</v>
      </c>
      <c r="B7" s="2" t="s">
        <v>995</v>
      </c>
      <c r="C7" s="12">
        <v>662</v>
      </c>
      <c r="D7" s="2" t="s">
        <v>978</v>
      </c>
      <c r="E7" s="2" t="s">
        <v>996</v>
      </c>
      <c r="F7" s="2" t="s">
        <v>973</v>
      </c>
      <c r="G7" s="2" t="s">
        <v>974</v>
      </c>
      <c r="H7" s="2" t="s">
        <v>997</v>
      </c>
      <c r="I7" s="3"/>
    </row>
    <row r="8" spans="1:9" ht="13.5" customHeight="1" x14ac:dyDescent="0.25">
      <c r="A8" s="2" t="s">
        <v>998</v>
      </c>
      <c r="B8" s="2" t="s">
        <v>989</v>
      </c>
      <c r="C8" s="12">
        <v>656</v>
      </c>
      <c r="D8" s="2" t="s">
        <v>978</v>
      </c>
      <c r="E8" s="2" t="s">
        <v>999</v>
      </c>
      <c r="F8" s="2" t="s">
        <v>991</v>
      </c>
      <c r="G8" s="2" t="s">
        <v>992</v>
      </c>
      <c r="H8" s="2" t="s">
        <v>993</v>
      </c>
      <c r="I8" s="3"/>
    </row>
    <row r="9" spans="1:9" ht="13.5" customHeight="1" x14ac:dyDescent="0.25">
      <c r="A9" s="2" t="s">
        <v>1000</v>
      </c>
      <c r="B9" s="2" t="s">
        <v>989</v>
      </c>
      <c r="C9" s="12">
        <v>656</v>
      </c>
      <c r="D9" s="2" t="s">
        <v>978</v>
      </c>
      <c r="E9" s="2" t="s">
        <v>999</v>
      </c>
      <c r="F9" s="2" t="s">
        <v>991</v>
      </c>
      <c r="G9" s="2" t="s">
        <v>992</v>
      </c>
      <c r="H9" s="2" t="s">
        <v>993</v>
      </c>
      <c r="I9" s="3"/>
    </row>
    <row r="10" spans="1:9" ht="13.5" customHeight="1" x14ac:dyDescent="0.25">
      <c r="A10" s="2" t="s">
        <v>1001</v>
      </c>
      <c r="B10" s="2" t="s">
        <v>1002</v>
      </c>
      <c r="C10" s="12">
        <v>656</v>
      </c>
      <c r="D10" s="2" t="s">
        <v>978</v>
      </c>
      <c r="E10" s="2" t="s">
        <v>1003</v>
      </c>
      <c r="F10" s="2" t="s">
        <v>991</v>
      </c>
      <c r="G10" s="2" t="s">
        <v>992</v>
      </c>
      <c r="H10" s="2" t="s">
        <v>993</v>
      </c>
      <c r="I10" s="3"/>
    </row>
    <row r="11" spans="1:9" ht="13.5" customHeight="1" x14ac:dyDescent="0.25">
      <c r="A11" s="2" t="s">
        <v>1004</v>
      </c>
      <c r="B11" s="2" t="s">
        <v>989</v>
      </c>
      <c r="C11" s="12">
        <v>656</v>
      </c>
      <c r="D11" s="2" t="s">
        <v>978</v>
      </c>
      <c r="E11" s="2" t="s">
        <v>1005</v>
      </c>
      <c r="F11" s="2" t="s">
        <v>991</v>
      </c>
      <c r="G11" s="2" t="s">
        <v>992</v>
      </c>
      <c r="H11" s="2" t="s">
        <v>993</v>
      </c>
      <c r="I11" s="3"/>
    </row>
    <row r="12" spans="1:9" ht="13.5" customHeight="1" x14ac:dyDescent="0.25">
      <c r="A12" s="2" t="s">
        <v>1006</v>
      </c>
      <c r="B12" s="2" t="s">
        <v>1007</v>
      </c>
      <c r="C12" s="12">
        <v>645</v>
      </c>
      <c r="D12" s="2" t="s">
        <v>978</v>
      </c>
      <c r="E12" s="2" t="s">
        <v>979</v>
      </c>
      <c r="F12" s="2" t="s">
        <v>980</v>
      </c>
      <c r="G12" s="3"/>
      <c r="H12" s="3"/>
      <c r="I12" s="3"/>
    </row>
    <row r="13" spans="1:9" ht="13.5" customHeight="1" x14ac:dyDescent="0.25">
      <c r="A13" s="2" t="s">
        <v>1008</v>
      </c>
      <c r="B13" s="2" t="s">
        <v>982</v>
      </c>
      <c r="C13" s="12">
        <v>645</v>
      </c>
      <c r="D13" s="2" t="s">
        <v>978</v>
      </c>
      <c r="E13" s="2" t="s">
        <v>1009</v>
      </c>
      <c r="F13" s="2" t="s">
        <v>1010</v>
      </c>
      <c r="G13" s="3"/>
      <c r="H13" s="3"/>
      <c r="I13" s="3"/>
    </row>
    <row r="14" spans="1:9" ht="13.5" customHeight="1" x14ac:dyDescent="0.25">
      <c r="A14" s="2" t="s">
        <v>1011</v>
      </c>
      <c r="B14" s="2" t="s">
        <v>1012</v>
      </c>
      <c r="C14" s="12">
        <v>643</v>
      </c>
      <c r="D14" s="2" t="s">
        <v>978</v>
      </c>
      <c r="E14" s="2" t="s">
        <v>1013</v>
      </c>
      <c r="F14" s="3"/>
      <c r="G14" s="3"/>
      <c r="H14" s="3"/>
      <c r="I14" s="3"/>
    </row>
    <row r="15" spans="1:9" ht="13.5" customHeight="1" x14ac:dyDescent="0.25">
      <c r="A15" s="2" t="s">
        <v>1014</v>
      </c>
      <c r="B15" s="2" t="s">
        <v>1007</v>
      </c>
      <c r="C15" s="12">
        <v>641</v>
      </c>
      <c r="D15" s="2" t="s">
        <v>978</v>
      </c>
      <c r="E15" s="2" t="s">
        <v>1015</v>
      </c>
      <c r="F15" s="2" t="s">
        <v>980</v>
      </c>
      <c r="G15" s="2" t="s">
        <v>1016</v>
      </c>
      <c r="H15" s="3"/>
      <c r="I15" s="3"/>
    </row>
    <row r="16" spans="1:9" ht="13.5" customHeight="1" x14ac:dyDescent="0.25">
      <c r="A16" s="2" t="s">
        <v>1017</v>
      </c>
      <c r="B16" s="2" t="s">
        <v>1018</v>
      </c>
      <c r="C16" s="12">
        <v>640</v>
      </c>
      <c r="D16" s="2" t="s">
        <v>978</v>
      </c>
      <c r="E16" s="2" t="s">
        <v>1019</v>
      </c>
      <c r="F16" s="2" t="s">
        <v>980</v>
      </c>
      <c r="G16" s="3"/>
      <c r="H16" s="3"/>
      <c r="I16" s="3"/>
    </row>
    <row r="17" spans="1:9" ht="13.5" customHeight="1" x14ac:dyDescent="0.25">
      <c r="A17" s="2" t="s">
        <v>1020</v>
      </c>
      <c r="B17" s="2" t="s">
        <v>986</v>
      </c>
      <c r="C17" s="12">
        <v>636</v>
      </c>
      <c r="D17" s="2" t="s">
        <v>978</v>
      </c>
      <c r="E17" s="2" t="s">
        <v>1021</v>
      </c>
      <c r="F17" s="2" t="s">
        <v>973</v>
      </c>
      <c r="G17" s="2" t="s">
        <v>974</v>
      </c>
      <c r="H17" s="3"/>
      <c r="I17" s="3"/>
    </row>
    <row r="18" spans="1:9" ht="13.5" customHeight="1" x14ac:dyDescent="0.25">
      <c r="A18" s="2" t="s">
        <v>1022</v>
      </c>
      <c r="B18" s="2" t="s">
        <v>986</v>
      </c>
      <c r="C18" s="12">
        <v>635</v>
      </c>
      <c r="D18" s="2" t="s">
        <v>978</v>
      </c>
      <c r="E18" s="2" t="s">
        <v>1023</v>
      </c>
      <c r="F18" s="2" t="s">
        <v>973</v>
      </c>
      <c r="G18" s="2" t="s">
        <v>974</v>
      </c>
      <c r="H18" s="3"/>
      <c r="I18" s="3"/>
    </row>
    <row r="19" spans="1:9" ht="13.5" customHeight="1" x14ac:dyDescent="0.25">
      <c r="A19" s="2" t="s">
        <v>1024</v>
      </c>
      <c r="B19" s="2" t="s">
        <v>982</v>
      </c>
      <c r="C19" s="12">
        <v>633</v>
      </c>
      <c r="D19" s="2" t="s">
        <v>978</v>
      </c>
      <c r="E19" s="2" t="s">
        <v>1025</v>
      </c>
      <c r="F19" s="2" t="s">
        <v>991</v>
      </c>
      <c r="G19" s="2" t="s">
        <v>992</v>
      </c>
      <c r="H19" s="2" t="s">
        <v>993</v>
      </c>
      <c r="I19" s="3"/>
    </row>
    <row r="20" spans="1:9" ht="13.5" customHeight="1" x14ac:dyDescent="0.25">
      <c r="A20" s="2" t="s">
        <v>1026</v>
      </c>
      <c r="B20" s="2" t="s">
        <v>982</v>
      </c>
      <c r="C20" s="12">
        <v>630</v>
      </c>
      <c r="D20" s="2" t="s">
        <v>978</v>
      </c>
      <c r="E20" s="2" t="s">
        <v>1027</v>
      </c>
      <c r="F20" s="2" t="s">
        <v>980</v>
      </c>
      <c r="G20" s="2" t="s">
        <v>1028</v>
      </c>
      <c r="H20" s="2" t="s">
        <v>1029</v>
      </c>
      <c r="I20" s="3"/>
    </row>
    <row r="21" spans="1:9" ht="13.5" customHeight="1" x14ac:dyDescent="0.25">
      <c r="A21" s="2" t="s">
        <v>1030</v>
      </c>
      <c r="B21" s="2" t="s">
        <v>982</v>
      </c>
      <c r="C21" s="12">
        <v>630</v>
      </c>
      <c r="D21" s="2" t="s">
        <v>978</v>
      </c>
      <c r="E21" s="2" t="s">
        <v>1031</v>
      </c>
      <c r="F21" s="2" t="s">
        <v>1032</v>
      </c>
      <c r="G21" s="2" t="s">
        <v>1033</v>
      </c>
      <c r="H21" s="2" t="s">
        <v>1034</v>
      </c>
      <c r="I21" s="3"/>
    </row>
    <row r="22" spans="1:9" ht="13.5" customHeight="1" x14ac:dyDescent="0.25">
      <c r="A22" s="2" t="s">
        <v>1035</v>
      </c>
      <c r="B22" s="2" t="s">
        <v>982</v>
      </c>
      <c r="C22" s="12">
        <v>630</v>
      </c>
      <c r="D22" s="2" t="s">
        <v>978</v>
      </c>
      <c r="E22" s="2" t="s">
        <v>1036</v>
      </c>
      <c r="F22" s="2" t="s">
        <v>1032</v>
      </c>
      <c r="G22" s="2" t="s">
        <v>1033</v>
      </c>
      <c r="H22" s="2" t="s">
        <v>1034</v>
      </c>
      <c r="I22" s="3"/>
    </row>
    <row r="23" spans="1:9" ht="13.5" customHeight="1" x14ac:dyDescent="0.25">
      <c r="A23" s="2" t="s">
        <v>1037</v>
      </c>
      <c r="B23" s="2" t="s">
        <v>982</v>
      </c>
      <c r="C23" s="12">
        <v>630</v>
      </c>
      <c r="D23" s="2" t="s">
        <v>978</v>
      </c>
      <c r="E23" s="2" t="s">
        <v>1036</v>
      </c>
      <c r="F23" s="2" t="s">
        <v>1032</v>
      </c>
      <c r="G23" s="2" t="s">
        <v>1033</v>
      </c>
      <c r="H23" s="2" t="s">
        <v>1034</v>
      </c>
      <c r="I23" s="3"/>
    </row>
    <row r="24" spans="1:9" ht="13.5" customHeight="1" x14ac:dyDescent="0.25">
      <c r="A24" s="2" t="s">
        <v>1038</v>
      </c>
      <c r="B24" s="2" t="s">
        <v>982</v>
      </c>
      <c r="C24" s="12">
        <v>630</v>
      </c>
      <c r="D24" s="2" t="s">
        <v>978</v>
      </c>
      <c r="E24" s="2" t="s">
        <v>1039</v>
      </c>
      <c r="F24" s="2" t="s">
        <v>980</v>
      </c>
      <c r="G24" s="3"/>
      <c r="H24" s="3"/>
      <c r="I24" s="3"/>
    </row>
    <row r="25" spans="1:9" ht="13.5" customHeight="1" x14ac:dyDescent="0.25">
      <c r="A25" s="2" t="s">
        <v>1040</v>
      </c>
      <c r="B25" s="2" t="s">
        <v>982</v>
      </c>
      <c r="C25" s="12">
        <v>628</v>
      </c>
      <c r="D25" s="2" t="s">
        <v>978</v>
      </c>
      <c r="E25" s="2" t="s">
        <v>1041</v>
      </c>
      <c r="F25" s="2" t="s">
        <v>1042</v>
      </c>
      <c r="G25" s="2" t="s">
        <v>1043</v>
      </c>
      <c r="H25" s="2" t="s">
        <v>1044</v>
      </c>
      <c r="I25" s="3"/>
    </row>
    <row r="26" spans="1:9" ht="13.5" customHeight="1" x14ac:dyDescent="0.25">
      <c r="A26" s="2" t="s">
        <v>1045</v>
      </c>
      <c r="B26" s="2" t="s">
        <v>989</v>
      </c>
      <c r="C26" s="12">
        <v>628</v>
      </c>
      <c r="D26" s="2" t="s">
        <v>978</v>
      </c>
      <c r="E26" s="2" t="s">
        <v>1046</v>
      </c>
      <c r="F26" s="2" t="s">
        <v>973</v>
      </c>
      <c r="G26" s="2" t="s">
        <v>1047</v>
      </c>
      <c r="H26" s="2" t="s">
        <v>1048</v>
      </c>
      <c r="I26" s="3"/>
    </row>
    <row r="27" spans="1:9" ht="13.5" customHeight="1" x14ac:dyDescent="0.25">
      <c r="A27" s="2" t="s">
        <v>1049</v>
      </c>
      <c r="B27" s="2" t="s">
        <v>982</v>
      </c>
      <c r="C27" s="12">
        <v>627</v>
      </c>
      <c r="D27" s="2" t="s">
        <v>978</v>
      </c>
      <c r="E27" s="2" t="s">
        <v>1050</v>
      </c>
      <c r="F27" s="2" t="s">
        <v>1010</v>
      </c>
      <c r="G27" s="3"/>
      <c r="H27" s="3"/>
      <c r="I27" s="3"/>
    </row>
    <row r="28" spans="1:9" ht="13.5" customHeight="1" x14ac:dyDescent="0.25">
      <c r="A28" s="2" t="s">
        <v>1051</v>
      </c>
      <c r="B28" s="2" t="s">
        <v>982</v>
      </c>
      <c r="C28" s="12">
        <v>626</v>
      </c>
      <c r="D28" s="2" t="s">
        <v>978</v>
      </c>
      <c r="E28" s="2" t="s">
        <v>1052</v>
      </c>
      <c r="F28" s="2" t="s">
        <v>973</v>
      </c>
      <c r="G28" s="2" t="s">
        <v>974</v>
      </c>
      <c r="H28" s="2" t="s">
        <v>1053</v>
      </c>
      <c r="I28" s="3"/>
    </row>
    <row r="29" spans="1:9" ht="13.5" customHeight="1" x14ac:dyDescent="0.25">
      <c r="A29" s="2" t="s">
        <v>1054</v>
      </c>
      <c r="B29" s="2" t="s">
        <v>982</v>
      </c>
      <c r="C29" s="12">
        <v>625</v>
      </c>
      <c r="D29" s="2" t="s">
        <v>978</v>
      </c>
      <c r="E29" s="2" t="s">
        <v>1009</v>
      </c>
      <c r="F29" s="2" t="s">
        <v>1010</v>
      </c>
      <c r="G29" s="3"/>
      <c r="H29" s="3"/>
      <c r="I29" s="3"/>
    </row>
    <row r="30" spans="1:9" ht="13.5" customHeight="1" x14ac:dyDescent="0.25">
      <c r="A30" s="2" t="s">
        <v>1055</v>
      </c>
      <c r="B30" s="2" t="s">
        <v>982</v>
      </c>
      <c r="C30" s="12">
        <v>619</v>
      </c>
      <c r="D30" s="2" t="s">
        <v>978</v>
      </c>
      <c r="E30" s="2" t="s">
        <v>1056</v>
      </c>
      <c r="F30" s="2" t="s">
        <v>980</v>
      </c>
      <c r="G30" s="2" t="s">
        <v>1028</v>
      </c>
      <c r="H30" s="2" t="s">
        <v>1029</v>
      </c>
      <c r="I30" s="3"/>
    </row>
    <row r="31" spans="1:9" ht="13.5" customHeight="1" x14ac:dyDescent="0.25">
      <c r="A31" s="2" t="s">
        <v>1057</v>
      </c>
      <c r="B31" s="2" t="s">
        <v>982</v>
      </c>
      <c r="C31" s="12">
        <v>619</v>
      </c>
      <c r="D31" s="2" t="s">
        <v>978</v>
      </c>
      <c r="E31" s="2" t="s">
        <v>1027</v>
      </c>
      <c r="F31" s="2" t="s">
        <v>980</v>
      </c>
      <c r="G31" s="2" t="s">
        <v>1028</v>
      </c>
      <c r="H31" s="2" t="s">
        <v>1029</v>
      </c>
      <c r="I31" s="3"/>
    </row>
    <row r="32" spans="1:9" ht="13.5" customHeight="1" x14ac:dyDescent="0.25">
      <c r="A32" s="2" t="s">
        <v>1058</v>
      </c>
      <c r="B32" s="2" t="s">
        <v>982</v>
      </c>
      <c r="C32" s="12">
        <v>619</v>
      </c>
      <c r="D32" s="2" t="s">
        <v>978</v>
      </c>
      <c r="E32" s="2" t="s">
        <v>1059</v>
      </c>
      <c r="F32" s="2" t="s">
        <v>980</v>
      </c>
      <c r="G32" s="2" t="s">
        <v>1028</v>
      </c>
      <c r="H32" s="2" t="s">
        <v>1029</v>
      </c>
      <c r="I32" s="3"/>
    </row>
    <row r="33" spans="1:9" ht="13.5" customHeight="1" x14ac:dyDescent="0.25">
      <c r="A33" s="2" t="s">
        <v>1060</v>
      </c>
      <c r="B33" s="2" t="s">
        <v>982</v>
      </c>
      <c r="C33" s="12">
        <v>618</v>
      </c>
      <c r="D33" s="2" t="s">
        <v>978</v>
      </c>
      <c r="E33" s="2" t="s">
        <v>1061</v>
      </c>
      <c r="F33" s="2" t="s">
        <v>980</v>
      </c>
      <c r="G33" s="2" t="s">
        <v>1028</v>
      </c>
      <c r="H33" s="2" t="s">
        <v>1029</v>
      </c>
      <c r="I33" s="3"/>
    </row>
    <row r="34" spans="1:9" ht="13.5" customHeight="1" x14ac:dyDescent="0.25">
      <c r="A34" s="2" t="s">
        <v>1062</v>
      </c>
      <c r="B34" s="2" t="s">
        <v>982</v>
      </c>
      <c r="C34" s="12">
        <v>618</v>
      </c>
      <c r="D34" s="2" t="s">
        <v>978</v>
      </c>
      <c r="E34" s="2" t="s">
        <v>1063</v>
      </c>
      <c r="F34" s="2" t="s">
        <v>980</v>
      </c>
      <c r="G34" s="2" t="s">
        <v>1064</v>
      </c>
      <c r="H34" s="2" t="s">
        <v>1065</v>
      </c>
      <c r="I34" s="3"/>
    </row>
    <row r="35" spans="1:9" ht="13.5" customHeight="1" x14ac:dyDescent="0.25">
      <c r="A35" s="2" t="s">
        <v>1066</v>
      </c>
      <c r="B35" s="2" t="s">
        <v>982</v>
      </c>
      <c r="C35" s="12">
        <v>618</v>
      </c>
      <c r="D35" s="2" t="s">
        <v>978</v>
      </c>
      <c r="E35" s="2" t="s">
        <v>1067</v>
      </c>
      <c r="F35" s="2" t="s">
        <v>980</v>
      </c>
      <c r="G35" s="2" t="s">
        <v>1064</v>
      </c>
      <c r="H35" s="2" t="s">
        <v>1065</v>
      </c>
      <c r="I35" s="3"/>
    </row>
    <row r="36" spans="1:9" ht="13.5" customHeight="1" x14ac:dyDescent="0.25">
      <c r="A36" s="2" t="s">
        <v>1068</v>
      </c>
      <c r="B36" s="2" t="s">
        <v>982</v>
      </c>
      <c r="C36" s="12">
        <v>618</v>
      </c>
      <c r="D36" s="2" t="s">
        <v>978</v>
      </c>
      <c r="E36" s="2" t="s">
        <v>1069</v>
      </c>
      <c r="F36" s="2" t="s">
        <v>980</v>
      </c>
      <c r="G36" s="2" t="s">
        <v>1064</v>
      </c>
      <c r="H36" s="2" t="s">
        <v>1065</v>
      </c>
      <c r="I36" s="3"/>
    </row>
    <row r="37" spans="1:9" ht="13.5" customHeight="1" x14ac:dyDescent="0.25">
      <c r="A37" s="2" t="s">
        <v>1070</v>
      </c>
      <c r="B37" s="2" t="s">
        <v>982</v>
      </c>
      <c r="C37" s="12">
        <v>618</v>
      </c>
      <c r="D37" s="2" t="s">
        <v>978</v>
      </c>
      <c r="E37" s="2" t="s">
        <v>1071</v>
      </c>
      <c r="F37" s="2" t="s">
        <v>980</v>
      </c>
      <c r="G37" s="2" t="s">
        <v>1064</v>
      </c>
      <c r="H37" s="2" t="s">
        <v>1065</v>
      </c>
      <c r="I37" s="3"/>
    </row>
    <row r="38" spans="1:9" ht="13.5" customHeight="1" x14ac:dyDescent="0.25">
      <c r="A38" s="2" t="s">
        <v>1072</v>
      </c>
      <c r="B38" s="2" t="s">
        <v>982</v>
      </c>
      <c r="C38" s="12">
        <v>618</v>
      </c>
      <c r="D38" s="2" t="s">
        <v>978</v>
      </c>
      <c r="E38" s="2" t="s">
        <v>1073</v>
      </c>
      <c r="F38" s="2" t="s">
        <v>980</v>
      </c>
      <c r="G38" s="2" t="s">
        <v>1064</v>
      </c>
      <c r="H38" s="2" t="s">
        <v>1065</v>
      </c>
      <c r="I38" s="3"/>
    </row>
    <row r="39" spans="1:9" ht="13.5" customHeight="1" x14ac:dyDescent="0.25">
      <c r="A39" s="2" t="s">
        <v>1074</v>
      </c>
      <c r="B39" s="2" t="s">
        <v>982</v>
      </c>
      <c r="C39" s="12">
        <v>618</v>
      </c>
      <c r="D39" s="2" t="s">
        <v>978</v>
      </c>
      <c r="E39" s="2" t="s">
        <v>1075</v>
      </c>
      <c r="F39" s="2" t="s">
        <v>980</v>
      </c>
      <c r="G39" s="2" t="s">
        <v>1064</v>
      </c>
      <c r="H39" s="2" t="s">
        <v>1065</v>
      </c>
      <c r="I39" s="3"/>
    </row>
    <row r="40" spans="1:9" ht="13.5" customHeight="1" x14ac:dyDescent="0.25">
      <c r="A40" s="2" t="s">
        <v>1076</v>
      </c>
      <c r="B40" s="2" t="s">
        <v>982</v>
      </c>
      <c r="C40" s="12">
        <v>618</v>
      </c>
      <c r="D40" s="2" t="s">
        <v>978</v>
      </c>
      <c r="E40" s="2" t="s">
        <v>1077</v>
      </c>
      <c r="F40" s="2" t="s">
        <v>980</v>
      </c>
      <c r="G40" s="2" t="s">
        <v>1028</v>
      </c>
      <c r="H40" s="2" t="s">
        <v>1029</v>
      </c>
      <c r="I40" s="3"/>
    </row>
    <row r="41" spans="1:9" ht="13.5" customHeight="1" x14ac:dyDescent="0.25">
      <c r="A41" s="2" t="s">
        <v>1078</v>
      </c>
      <c r="B41" s="2" t="s">
        <v>982</v>
      </c>
      <c r="C41" s="12">
        <v>618</v>
      </c>
      <c r="D41" s="2" t="s">
        <v>978</v>
      </c>
      <c r="E41" s="2" t="s">
        <v>1079</v>
      </c>
      <c r="F41" s="2" t="s">
        <v>980</v>
      </c>
      <c r="G41" s="2" t="s">
        <v>1064</v>
      </c>
      <c r="H41" s="2" t="s">
        <v>1065</v>
      </c>
      <c r="I41" s="3"/>
    </row>
    <row r="42" spans="1:9" ht="13.5" customHeight="1" x14ac:dyDescent="0.25">
      <c r="A42" s="2" t="s">
        <v>1080</v>
      </c>
      <c r="B42" s="2" t="s">
        <v>982</v>
      </c>
      <c r="C42" s="12">
        <v>618</v>
      </c>
      <c r="D42" s="2" t="s">
        <v>978</v>
      </c>
      <c r="E42" s="2" t="s">
        <v>1081</v>
      </c>
      <c r="F42" s="2" t="s">
        <v>980</v>
      </c>
      <c r="G42" s="2" t="s">
        <v>1064</v>
      </c>
      <c r="H42" s="2" t="s">
        <v>1065</v>
      </c>
      <c r="I42" s="3"/>
    </row>
    <row r="43" spans="1:9" ht="13.5" customHeight="1" x14ac:dyDescent="0.25">
      <c r="A43" s="2" t="s">
        <v>1082</v>
      </c>
      <c r="B43" s="2" t="s">
        <v>982</v>
      </c>
      <c r="C43" s="12">
        <v>618</v>
      </c>
      <c r="D43" s="2" t="s">
        <v>978</v>
      </c>
      <c r="E43" s="2" t="s">
        <v>1083</v>
      </c>
      <c r="F43" s="2" t="s">
        <v>980</v>
      </c>
      <c r="G43" s="2" t="s">
        <v>1064</v>
      </c>
      <c r="H43" s="2" t="s">
        <v>1065</v>
      </c>
      <c r="I43" s="3"/>
    </row>
    <row r="44" spans="1:9" ht="13.5" customHeight="1" x14ac:dyDescent="0.25">
      <c r="A44" s="2" t="s">
        <v>1084</v>
      </c>
      <c r="B44" s="2" t="s">
        <v>982</v>
      </c>
      <c r="C44" s="12">
        <v>618</v>
      </c>
      <c r="D44" s="2" t="s">
        <v>978</v>
      </c>
      <c r="E44" s="2" t="s">
        <v>1085</v>
      </c>
      <c r="F44" s="2" t="s">
        <v>980</v>
      </c>
      <c r="G44" s="2" t="s">
        <v>1028</v>
      </c>
      <c r="H44" s="2" t="s">
        <v>1029</v>
      </c>
      <c r="I44" s="3"/>
    </row>
    <row r="45" spans="1:9" ht="13.5" customHeight="1" x14ac:dyDescent="0.25">
      <c r="A45" s="2" t="s">
        <v>1086</v>
      </c>
      <c r="B45" s="2" t="s">
        <v>982</v>
      </c>
      <c r="C45" s="12">
        <v>618</v>
      </c>
      <c r="D45" s="2" t="s">
        <v>978</v>
      </c>
      <c r="E45" s="2" t="s">
        <v>1083</v>
      </c>
      <c r="F45" s="2" t="s">
        <v>980</v>
      </c>
      <c r="G45" s="2" t="s">
        <v>1064</v>
      </c>
      <c r="H45" s="2" t="s">
        <v>1065</v>
      </c>
      <c r="I45" s="3"/>
    </row>
    <row r="46" spans="1:9" ht="13.5" customHeight="1" x14ac:dyDescent="0.25">
      <c r="A46" s="2" t="s">
        <v>1087</v>
      </c>
      <c r="B46" s="2" t="s">
        <v>982</v>
      </c>
      <c r="C46" s="12">
        <v>618</v>
      </c>
      <c r="D46" s="2" t="s">
        <v>978</v>
      </c>
      <c r="E46" s="2" t="s">
        <v>1083</v>
      </c>
      <c r="F46" s="2" t="s">
        <v>980</v>
      </c>
      <c r="G46" s="2" t="s">
        <v>1064</v>
      </c>
      <c r="H46" s="2" t="s">
        <v>1065</v>
      </c>
      <c r="I46" s="3"/>
    </row>
    <row r="47" spans="1:9" ht="13.5" customHeight="1" x14ac:dyDescent="0.25">
      <c r="A47" s="2" t="s">
        <v>1088</v>
      </c>
      <c r="B47" s="2" t="s">
        <v>982</v>
      </c>
      <c r="C47" s="12">
        <v>618</v>
      </c>
      <c r="D47" s="2" t="s">
        <v>978</v>
      </c>
      <c r="E47" s="2" t="s">
        <v>1083</v>
      </c>
      <c r="F47" s="2" t="s">
        <v>980</v>
      </c>
      <c r="G47" s="2" t="s">
        <v>1064</v>
      </c>
      <c r="H47" s="2" t="s">
        <v>1065</v>
      </c>
      <c r="I47" s="3"/>
    </row>
    <row r="48" spans="1:9" ht="13.5" customHeight="1" x14ac:dyDescent="0.25">
      <c r="A48" s="2" t="s">
        <v>1089</v>
      </c>
      <c r="B48" s="2" t="s">
        <v>982</v>
      </c>
      <c r="C48" s="12">
        <v>617</v>
      </c>
      <c r="D48" s="2" t="s">
        <v>978</v>
      </c>
      <c r="E48" s="2" t="s">
        <v>1090</v>
      </c>
      <c r="F48" s="2" t="s">
        <v>973</v>
      </c>
      <c r="G48" s="3"/>
      <c r="H48" s="3"/>
      <c r="I48" s="3"/>
    </row>
    <row r="49" spans="1:9" ht="13.5" customHeight="1" x14ac:dyDescent="0.25">
      <c r="A49" s="2" t="s">
        <v>1091</v>
      </c>
      <c r="B49" s="2" t="s">
        <v>982</v>
      </c>
      <c r="C49" s="12">
        <v>616</v>
      </c>
      <c r="D49" s="2" t="s">
        <v>978</v>
      </c>
      <c r="E49" s="2" t="s">
        <v>1092</v>
      </c>
      <c r="F49" s="2" t="s">
        <v>973</v>
      </c>
      <c r="G49" s="2" t="s">
        <v>1093</v>
      </c>
      <c r="H49" s="2" t="s">
        <v>1094</v>
      </c>
      <c r="I49" s="3"/>
    </row>
    <row r="50" spans="1:9" ht="13.5" customHeight="1" x14ac:dyDescent="0.25">
      <c r="A50" s="2" t="s">
        <v>1095</v>
      </c>
      <c r="B50" s="2" t="s">
        <v>982</v>
      </c>
      <c r="C50" s="12">
        <v>616</v>
      </c>
      <c r="D50" s="2" t="s">
        <v>978</v>
      </c>
      <c r="E50" s="2" t="s">
        <v>1096</v>
      </c>
      <c r="F50" s="2" t="s">
        <v>973</v>
      </c>
      <c r="G50" s="2" t="s">
        <v>1093</v>
      </c>
      <c r="H50" s="2" t="s">
        <v>1094</v>
      </c>
      <c r="I50" s="3"/>
    </row>
    <row r="51" spans="1:9" ht="13.5" customHeight="1" x14ac:dyDescent="0.25">
      <c r="A51" s="2" t="s">
        <v>1097</v>
      </c>
      <c r="B51" s="2" t="s">
        <v>982</v>
      </c>
      <c r="C51" s="12">
        <v>615</v>
      </c>
      <c r="D51" s="2" t="s">
        <v>978</v>
      </c>
      <c r="E51" s="2" t="s">
        <v>1098</v>
      </c>
      <c r="F51" s="2" t="s">
        <v>973</v>
      </c>
      <c r="G51" s="2" t="s">
        <v>1099</v>
      </c>
      <c r="H51" s="2" t="s">
        <v>1100</v>
      </c>
      <c r="I51" s="3"/>
    </row>
    <row r="52" spans="1:9" ht="13.5" customHeight="1" x14ac:dyDescent="0.25">
      <c r="A52" s="2" t="s">
        <v>1101</v>
      </c>
      <c r="B52" s="2" t="s">
        <v>982</v>
      </c>
      <c r="C52" s="12">
        <v>615</v>
      </c>
      <c r="D52" s="2" t="s">
        <v>978</v>
      </c>
      <c r="E52" s="2" t="s">
        <v>1098</v>
      </c>
      <c r="F52" s="2" t="s">
        <v>973</v>
      </c>
      <c r="G52" s="2" t="s">
        <v>1099</v>
      </c>
      <c r="H52" s="2" t="s">
        <v>1100</v>
      </c>
      <c r="I52" s="3"/>
    </row>
    <row r="53" spans="1:9" ht="13.5" customHeight="1" x14ac:dyDescent="0.25">
      <c r="A53" s="2" t="s">
        <v>1102</v>
      </c>
      <c r="B53" s="2" t="s">
        <v>982</v>
      </c>
      <c r="C53" s="12">
        <v>615</v>
      </c>
      <c r="D53" s="2" t="s">
        <v>978</v>
      </c>
      <c r="E53" s="2" t="s">
        <v>1103</v>
      </c>
      <c r="F53" s="2" t="s">
        <v>980</v>
      </c>
      <c r="G53" s="2" t="s">
        <v>1028</v>
      </c>
      <c r="H53" s="2" t="s">
        <v>1029</v>
      </c>
      <c r="I53" s="3"/>
    </row>
    <row r="54" spans="1:9" ht="13.5" customHeight="1" x14ac:dyDescent="0.25">
      <c r="A54" s="2" t="s">
        <v>1104</v>
      </c>
      <c r="B54" s="2" t="s">
        <v>982</v>
      </c>
      <c r="C54" s="12">
        <v>615</v>
      </c>
      <c r="D54" s="2" t="s">
        <v>978</v>
      </c>
      <c r="E54" s="2" t="s">
        <v>1105</v>
      </c>
      <c r="F54" s="2" t="s">
        <v>973</v>
      </c>
      <c r="G54" s="2" t="s">
        <v>1099</v>
      </c>
      <c r="H54" s="2" t="s">
        <v>1100</v>
      </c>
      <c r="I54" s="3"/>
    </row>
    <row r="55" spans="1:9" ht="13.5" customHeight="1" x14ac:dyDescent="0.25">
      <c r="A55" s="2" t="s">
        <v>1106</v>
      </c>
      <c r="B55" s="2" t="s">
        <v>982</v>
      </c>
      <c r="C55" s="12">
        <v>615</v>
      </c>
      <c r="D55" s="2" t="s">
        <v>978</v>
      </c>
      <c r="E55" s="2" t="s">
        <v>1107</v>
      </c>
      <c r="F55" s="2" t="s">
        <v>973</v>
      </c>
      <c r="G55" s="2" t="s">
        <v>974</v>
      </c>
      <c r="H55" s="2" t="s">
        <v>1108</v>
      </c>
      <c r="I55" s="3"/>
    </row>
    <row r="56" spans="1:9" ht="13.5" customHeight="1" x14ac:dyDescent="0.25">
      <c r="A56" s="2" t="s">
        <v>1109</v>
      </c>
      <c r="B56" s="2" t="s">
        <v>982</v>
      </c>
      <c r="C56" s="12">
        <v>615</v>
      </c>
      <c r="D56" s="2" t="s">
        <v>978</v>
      </c>
      <c r="E56" s="2" t="s">
        <v>1110</v>
      </c>
      <c r="F56" s="2" t="s">
        <v>980</v>
      </c>
      <c r="G56" s="2" t="s">
        <v>1028</v>
      </c>
      <c r="H56" s="2" t="s">
        <v>1029</v>
      </c>
      <c r="I56" s="3"/>
    </row>
    <row r="57" spans="1:9" ht="13.5" customHeight="1" x14ac:dyDescent="0.25">
      <c r="A57" s="2" t="s">
        <v>1111</v>
      </c>
      <c r="B57" s="2" t="s">
        <v>982</v>
      </c>
      <c r="C57" s="12">
        <v>615</v>
      </c>
      <c r="D57" s="2" t="s">
        <v>978</v>
      </c>
      <c r="E57" s="2" t="s">
        <v>1098</v>
      </c>
      <c r="F57" s="2" t="s">
        <v>973</v>
      </c>
      <c r="G57" s="2" t="s">
        <v>1099</v>
      </c>
      <c r="H57" s="2" t="s">
        <v>1100</v>
      </c>
      <c r="I57" s="3"/>
    </row>
    <row r="58" spans="1:9" ht="13.5" customHeight="1" x14ac:dyDescent="0.25">
      <c r="A58" s="2" t="s">
        <v>1112</v>
      </c>
      <c r="B58" s="2" t="s">
        <v>982</v>
      </c>
      <c r="C58" s="12">
        <v>615</v>
      </c>
      <c r="D58" s="2" t="s">
        <v>978</v>
      </c>
      <c r="E58" s="2" t="s">
        <v>1098</v>
      </c>
      <c r="F58" s="2" t="s">
        <v>973</v>
      </c>
      <c r="G58" s="2" t="s">
        <v>1099</v>
      </c>
      <c r="H58" s="2" t="s">
        <v>1100</v>
      </c>
      <c r="I58" s="3"/>
    </row>
    <row r="59" spans="1:9" ht="13.5" customHeight="1" x14ac:dyDescent="0.25">
      <c r="A59" s="2" t="s">
        <v>1113</v>
      </c>
      <c r="B59" s="2" t="s">
        <v>982</v>
      </c>
      <c r="C59" s="12">
        <v>615</v>
      </c>
      <c r="D59" s="2" t="s">
        <v>978</v>
      </c>
      <c r="E59" s="2" t="s">
        <v>1098</v>
      </c>
      <c r="F59" s="2" t="s">
        <v>973</v>
      </c>
      <c r="G59" s="2" t="s">
        <v>1099</v>
      </c>
      <c r="H59" s="2" t="s">
        <v>1100</v>
      </c>
      <c r="I59" s="3"/>
    </row>
    <row r="60" spans="1:9" ht="13.5" customHeight="1" x14ac:dyDescent="0.25">
      <c r="A60" s="2" t="s">
        <v>1114</v>
      </c>
      <c r="B60" s="2" t="s">
        <v>982</v>
      </c>
      <c r="C60" s="12">
        <v>615</v>
      </c>
      <c r="D60" s="2" t="s">
        <v>978</v>
      </c>
      <c r="E60" s="2" t="s">
        <v>1115</v>
      </c>
      <c r="F60" s="2" t="s">
        <v>980</v>
      </c>
      <c r="G60" s="2" t="s">
        <v>1028</v>
      </c>
      <c r="H60" s="2" t="s">
        <v>1029</v>
      </c>
      <c r="I60" s="3"/>
    </row>
    <row r="61" spans="1:9" ht="13.5" customHeight="1" x14ac:dyDescent="0.25">
      <c r="A61" s="2" t="s">
        <v>1116</v>
      </c>
      <c r="B61" s="2" t="s">
        <v>982</v>
      </c>
      <c r="C61" s="12">
        <v>614</v>
      </c>
      <c r="D61" s="2" t="s">
        <v>978</v>
      </c>
      <c r="E61" s="2" t="s">
        <v>1117</v>
      </c>
      <c r="F61" s="2" t="s">
        <v>973</v>
      </c>
      <c r="G61" s="2" t="s">
        <v>974</v>
      </c>
      <c r="H61" s="3"/>
      <c r="I61" s="3"/>
    </row>
    <row r="62" spans="1:9" ht="13.5" customHeight="1" x14ac:dyDescent="0.25">
      <c r="A62" s="2" t="s">
        <v>1118</v>
      </c>
      <c r="B62" s="2" t="s">
        <v>982</v>
      </c>
      <c r="C62" s="12">
        <v>614</v>
      </c>
      <c r="D62" s="2" t="s">
        <v>978</v>
      </c>
      <c r="E62" s="2" t="s">
        <v>1119</v>
      </c>
      <c r="F62" s="2" t="s">
        <v>973</v>
      </c>
      <c r="G62" s="2" t="s">
        <v>1120</v>
      </c>
      <c r="H62" s="2" t="s">
        <v>1121</v>
      </c>
      <c r="I62" s="3"/>
    </row>
    <row r="63" spans="1:9" ht="13.5" customHeight="1" x14ac:dyDescent="0.25">
      <c r="A63" s="2" t="s">
        <v>1122</v>
      </c>
      <c r="B63" s="2" t="s">
        <v>982</v>
      </c>
      <c r="C63" s="12">
        <v>614</v>
      </c>
      <c r="D63" s="2" t="s">
        <v>978</v>
      </c>
      <c r="E63" s="2" t="s">
        <v>1123</v>
      </c>
      <c r="F63" s="2" t="s">
        <v>973</v>
      </c>
      <c r="G63" s="2" t="s">
        <v>1120</v>
      </c>
      <c r="H63" s="2" t="s">
        <v>1121</v>
      </c>
      <c r="I63" s="3"/>
    </row>
    <row r="64" spans="1:9" ht="13.5" customHeight="1" x14ac:dyDescent="0.25">
      <c r="A64" s="2" t="s">
        <v>1124</v>
      </c>
      <c r="B64" s="2" t="s">
        <v>982</v>
      </c>
      <c r="C64" s="12">
        <v>614</v>
      </c>
      <c r="D64" s="2" t="s">
        <v>978</v>
      </c>
      <c r="E64" s="2" t="s">
        <v>1125</v>
      </c>
      <c r="F64" s="2" t="s">
        <v>973</v>
      </c>
      <c r="G64" s="2" t="s">
        <v>1120</v>
      </c>
      <c r="H64" s="2" t="s">
        <v>1121</v>
      </c>
      <c r="I64" s="3"/>
    </row>
    <row r="65" spans="1:9" ht="13.5" customHeight="1" x14ac:dyDescent="0.25">
      <c r="A65" s="2" t="s">
        <v>1126</v>
      </c>
      <c r="B65" s="2" t="s">
        <v>982</v>
      </c>
      <c r="C65" s="12">
        <v>613</v>
      </c>
      <c r="D65" s="2" t="s">
        <v>978</v>
      </c>
      <c r="E65" s="2" t="s">
        <v>1036</v>
      </c>
      <c r="F65" s="2" t="s">
        <v>1032</v>
      </c>
      <c r="G65" s="2" t="s">
        <v>1033</v>
      </c>
      <c r="H65" s="2" t="s">
        <v>1034</v>
      </c>
      <c r="I65" s="3"/>
    </row>
    <row r="66" spans="1:9" ht="13.5" customHeight="1" x14ac:dyDescent="0.25">
      <c r="A66" s="2" t="s">
        <v>1127</v>
      </c>
      <c r="B66" s="2" t="s">
        <v>982</v>
      </c>
      <c r="C66" s="12">
        <v>612</v>
      </c>
      <c r="D66" s="2" t="s">
        <v>978</v>
      </c>
      <c r="E66" s="2" t="s">
        <v>1128</v>
      </c>
      <c r="F66" s="2" t="s">
        <v>991</v>
      </c>
      <c r="G66" s="2" t="s">
        <v>992</v>
      </c>
      <c r="H66" s="2" t="s">
        <v>993</v>
      </c>
      <c r="I66" s="3"/>
    </row>
    <row r="67" spans="1:9" ht="13.5" customHeight="1" x14ac:dyDescent="0.25">
      <c r="A67" s="2" t="s">
        <v>1129</v>
      </c>
      <c r="B67" s="2" t="s">
        <v>982</v>
      </c>
      <c r="C67" s="12">
        <v>612</v>
      </c>
      <c r="D67" s="2" t="s">
        <v>978</v>
      </c>
      <c r="E67" s="2" t="s">
        <v>1130</v>
      </c>
      <c r="F67" s="2" t="s">
        <v>973</v>
      </c>
      <c r="G67" s="3"/>
      <c r="H67" s="3"/>
      <c r="I67" s="3"/>
    </row>
    <row r="68" spans="1:9" ht="13.5" customHeight="1" x14ac:dyDescent="0.25">
      <c r="A68" s="2" t="s">
        <v>1131</v>
      </c>
      <c r="B68" s="2" t="s">
        <v>982</v>
      </c>
      <c r="C68" s="12">
        <v>612</v>
      </c>
      <c r="D68" s="2" t="s">
        <v>978</v>
      </c>
      <c r="E68" s="2" t="s">
        <v>1132</v>
      </c>
      <c r="F68" s="2" t="s">
        <v>1133</v>
      </c>
      <c r="G68" s="2" t="s">
        <v>1134</v>
      </c>
      <c r="H68" s="2" t="s">
        <v>1135</v>
      </c>
      <c r="I68" s="3"/>
    </row>
    <row r="69" spans="1:9" ht="13.5" customHeight="1" x14ac:dyDescent="0.25">
      <c r="A69" s="2" t="s">
        <v>1136</v>
      </c>
      <c r="B69" s="2" t="s">
        <v>982</v>
      </c>
      <c r="C69" s="12">
        <v>612</v>
      </c>
      <c r="D69" s="2" t="s">
        <v>978</v>
      </c>
      <c r="E69" s="2" t="s">
        <v>1137</v>
      </c>
      <c r="F69" s="2" t="s">
        <v>1133</v>
      </c>
      <c r="G69" s="2" t="s">
        <v>1134</v>
      </c>
      <c r="H69" s="2" t="s">
        <v>1135</v>
      </c>
      <c r="I69" s="3"/>
    </row>
    <row r="70" spans="1:9" ht="13.5" customHeight="1" x14ac:dyDescent="0.25">
      <c r="A70" s="2" t="s">
        <v>1138</v>
      </c>
      <c r="B70" s="2" t="s">
        <v>982</v>
      </c>
      <c r="C70" s="12">
        <v>612</v>
      </c>
      <c r="D70" s="2" t="s">
        <v>978</v>
      </c>
      <c r="E70" s="2" t="s">
        <v>1139</v>
      </c>
      <c r="F70" s="2" t="s">
        <v>1042</v>
      </c>
      <c r="G70" s="3"/>
      <c r="H70" s="3"/>
      <c r="I70" s="3"/>
    </row>
    <row r="71" spans="1:9" ht="13.5" customHeight="1" x14ac:dyDescent="0.25">
      <c r="A71" s="2" t="s">
        <v>1140</v>
      </c>
      <c r="B71" s="2" t="s">
        <v>982</v>
      </c>
      <c r="C71" s="12">
        <v>612</v>
      </c>
      <c r="D71" s="2" t="s">
        <v>978</v>
      </c>
      <c r="E71" s="2" t="s">
        <v>1141</v>
      </c>
      <c r="F71" s="2" t="s">
        <v>1133</v>
      </c>
      <c r="G71" s="2" t="s">
        <v>1142</v>
      </c>
      <c r="H71" s="2" t="s">
        <v>1143</v>
      </c>
      <c r="I71" s="3"/>
    </row>
    <row r="72" spans="1:9" ht="13.5" customHeight="1" x14ac:dyDescent="0.25">
      <c r="A72" s="2" t="s">
        <v>1144</v>
      </c>
      <c r="B72" s="2" t="s">
        <v>982</v>
      </c>
      <c r="C72" s="12">
        <v>612</v>
      </c>
      <c r="D72" s="2" t="s">
        <v>978</v>
      </c>
      <c r="E72" s="2" t="s">
        <v>1145</v>
      </c>
      <c r="F72" s="2" t="s">
        <v>1042</v>
      </c>
      <c r="G72" s="2" t="s">
        <v>1043</v>
      </c>
      <c r="H72" s="2" t="s">
        <v>1044</v>
      </c>
      <c r="I72" s="3"/>
    </row>
    <row r="73" spans="1:9" ht="13.5" customHeight="1" x14ac:dyDescent="0.25">
      <c r="A73" s="2" t="s">
        <v>1146</v>
      </c>
      <c r="B73" s="2" t="s">
        <v>982</v>
      </c>
      <c r="C73" s="12">
        <v>612</v>
      </c>
      <c r="D73" s="2" t="s">
        <v>978</v>
      </c>
      <c r="E73" s="2" t="s">
        <v>1147</v>
      </c>
      <c r="F73" s="2" t="s">
        <v>973</v>
      </c>
      <c r="G73" s="2" t="s">
        <v>1099</v>
      </c>
      <c r="H73" s="2" t="s">
        <v>1148</v>
      </c>
      <c r="I73" s="3"/>
    </row>
    <row r="74" spans="1:9" ht="13.5" customHeight="1" x14ac:dyDescent="0.25">
      <c r="A74" s="2" t="s">
        <v>1149</v>
      </c>
      <c r="B74" s="2" t="s">
        <v>982</v>
      </c>
      <c r="C74" s="12">
        <v>612</v>
      </c>
      <c r="D74" s="2" t="s">
        <v>978</v>
      </c>
      <c r="E74" s="2" t="s">
        <v>1150</v>
      </c>
      <c r="F74" s="2" t="s">
        <v>991</v>
      </c>
      <c r="G74" s="2" t="s">
        <v>992</v>
      </c>
      <c r="H74" s="2" t="s">
        <v>993</v>
      </c>
      <c r="I74" s="3"/>
    </row>
    <row r="75" spans="1:9" ht="13.5" customHeight="1" x14ac:dyDescent="0.25">
      <c r="A75" s="2" t="s">
        <v>1151</v>
      </c>
      <c r="B75" s="2" t="s">
        <v>982</v>
      </c>
      <c r="C75" s="12">
        <v>611</v>
      </c>
      <c r="D75" s="2" t="s">
        <v>978</v>
      </c>
      <c r="E75" s="2" t="s">
        <v>1152</v>
      </c>
      <c r="F75" s="2" t="s">
        <v>1133</v>
      </c>
      <c r="G75" s="2" t="s">
        <v>1134</v>
      </c>
      <c r="H75" s="2" t="s">
        <v>1135</v>
      </c>
      <c r="I75" s="3"/>
    </row>
    <row r="76" spans="1:9" ht="13.5" customHeight="1" x14ac:dyDescent="0.25">
      <c r="A76" s="2" t="s">
        <v>1153</v>
      </c>
      <c r="B76" s="2" t="s">
        <v>982</v>
      </c>
      <c r="C76" s="12">
        <v>611</v>
      </c>
      <c r="D76" s="2" t="s">
        <v>978</v>
      </c>
      <c r="E76" s="2" t="s">
        <v>990</v>
      </c>
      <c r="F76" s="2" t="s">
        <v>991</v>
      </c>
      <c r="G76" s="2" t="s">
        <v>992</v>
      </c>
      <c r="H76" s="2" t="s">
        <v>993</v>
      </c>
      <c r="I76" s="3"/>
    </row>
    <row r="77" spans="1:9" ht="13.5" customHeight="1" x14ac:dyDescent="0.25">
      <c r="A77" s="2" t="s">
        <v>1154</v>
      </c>
      <c r="B77" s="2" t="s">
        <v>982</v>
      </c>
      <c r="C77" s="12">
        <v>611</v>
      </c>
      <c r="D77" s="2" t="s">
        <v>978</v>
      </c>
      <c r="E77" s="2" t="s">
        <v>1155</v>
      </c>
      <c r="F77" s="2" t="s">
        <v>1032</v>
      </c>
      <c r="G77" s="2" t="s">
        <v>1033</v>
      </c>
      <c r="H77" s="2" t="s">
        <v>1034</v>
      </c>
      <c r="I77" s="3"/>
    </row>
    <row r="78" spans="1:9" ht="13.5" customHeight="1" x14ac:dyDescent="0.25">
      <c r="A78" s="2" t="s">
        <v>1156</v>
      </c>
      <c r="B78" s="2" t="s">
        <v>982</v>
      </c>
      <c r="C78" s="12">
        <v>611</v>
      </c>
      <c r="D78" s="2" t="s">
        <v>978</v>
      </c>
      <c r="E78" s="2" t="s">
        <v>1152</v>
      </c>
      <c r="F78" s="2" t="s">
        <v>1133</v>
      </c>
      <c r="G78" s="2" t="s">
        <v>1134</v>
      </c>
      <c r="H78" s="2" t="s">
        <v>1135</v>
      </c>
      <c r="I78" s="3"/>
    </row>
    <row r="79" spans="1:9" ht="13.5" customHeight="1" x14ac:dyDescent="0.25">
      <c r="A79" s="2" t="s">
        <v>1157</v>
      </c>
      <c r="B79" s="2" t="s">
        <v>982</v>
      </c>
      <c r="C79" s="12">
        <v>611</v>
      </c>
      <c r="D79" s="2" t="s">
        <v>978</v>
      </c>
      <c r="E79" s="2" t="s">
        <v>1036</v>
      </c>
      <c r="F79" s="2" t="s">
        <v>1032</v>
      </c>
      <c r="G79" s="2" t="s">
        <v>1033</v>
      </c>
      <c r="H79" s="2" t="s">
        <v>1034</v>
      </c>
      <c r="I79" s="3"/>
    </row>
    <row r="80" spans="1:9" ht="13.5" customHeight="1" x14ac:dyDescent="0.25">
      <c r="A80" s="2" t="s">
        <v>1158</v>
      </c>
      <c r="B80" s="2" t="s">
        <v>982</v>
      </c>
      <c r="C80" s="12">
        <v>611</v>
      </c>
      <c r="D80" s="2" t="s">
        <v>978</v>
      </c>
      <c r="E80" s="2" t="s">
        <v>1036</v>
      </c>
      <c r="F80" s="2" t="s">
        <v>1032</v>
      </c>
      <c r="G80" s="2" t="s">
        <v>1033</v>
      </c>
      <c r="H80" s="2" t="s">
        <v>1034</v>
      </c>
      <c r="I80" s="3"/>
    </row>
    <row r="81" spans="1:9" ht="13.5" customHeight="1" x14ac:dyDescent="0.25">
      <c r="A81" s="2" t="s">
        <v>1159</v>
      </c>
      <c r="B81" s="2" t="s">
        <v>982</v>
      </c>
      <c r="C81" s="12">
        <v>611</v>
      </c>
      <c r="D81" s="2" t="s">
        <v>978</v>
      </c>
      <c r="E81" s="2" t="s">
        <v>1036</v>
      </c>
      <c r="F81" s="2" t="s">
        <v>1032</v>
      </c>
      <c r="G81" s="2" t="s">
        <v>1033</v>
      </c>
      <c r="H81" s="2" t="s">
        <v>1034</v>
      </c>
      <c r="I81" s="3"/>
    </row>
    <row r="82" spans="1:9" ht="13.5" customHeight="1" x14ac:dyDescent="0.25">
      <c r="A82" s="2" t="s">
        <v>1160</v>
      </c>
      <c r="B82" s="2" t="s">
        <v>982</v>
      </c>
      <c r="C82" s="12">
        <v>611</v>
      </c>
      <c r="D82" s="2" t="s">
        <v>978</v>
      </c>
      <c r="E82" s="2" t="s">
        <v>1036</v>
      </c>
      <c r="F82" s="2" t="s">
        <v>1032</v>
      </c>
      <c r="G82" s="2" t="s">
        <v>1033</v>
      </c>
      <c r="H82" s="2" t="s">
        <v>1034</v>
      </c>
      <c r="I82" s="3"/>
    </row>
    <row r="83" spans="1:9" ht="13.5" customHeight="1" x14ac:dyDescent="0.25">
      <c r="A83" s="2" t="s">
        <v>1161</v>
      </c>
      <c r="B83" s="2" t="s">
        <v>982</v>
      </c>
      <c r="C83" s="12">
        <v>611</v>
      </c>
      <c r="D83" s="2" t="s">
        <v>978</v>
      </c>
      <c r="E83" s="2" t="s">
        <v>1152</v>
      </c>
      <c r="F83" s="2" t="s">
        <v>1133</v>
      </c>
      <c r="G83" s="2" t="s">
        <v>1134</v>
      </c>
      <c r="H83" s="2" t="s">
        <v>1135</v>
      </c>
      <c r="I83" s="3"/>
    </row>
    <row r="84" spans="1:9" ht="13.5" customHeight="1" x14ac:dyDescent="0.25">
      <c r="A84" s="2" t="s">
        <v>1162</v>
      </c>
      <c r="B84" s="2" t="s">
        <v>982</v>
      </c>
      <c r="C84" s="12">
        <v>611</v>
      </c>
      <c r="D84" s="2" t="s">
        <v>978</v>
      </c>
      <c r="E84" s="2" t="s">
        <v>1163</v>
      </c>
      <c r="F84" s="2" t="s">
        <v>1032</v>
      </c>
      <c r="G84" s="2" t="s">
        <v>1033</v>
      </c>
      <c r="H84" s="2" t="s">
        <v>1034</v>
      </c>
      <c r="I84" s="3"/>
    </row>
    <row r="85" spans="1:9" ht="13.5" customHeight="1" x14ac:dyDescent="0.25">
      <c r="A85" s="2" t="s">
        <v>1164</v>
      </c>
      <c r="B85" s="2" t="s">
        <v>982</v>
      </c>
      <c r="C85" s="12">
        <v>611</v>
      </c>
      <c r="D85" s="2" t="s">
        <v>978</v>
      </c>
      <c r="E85" s="2" t="s">
        <v>1165</v>
      </c>
      <c r="F85" s="2" t="s">
        <v>1133</v>
      </c>
      <c r="G85" s="2" t="s">
        <v>1134</v>
      </c>
      <c r="H85" s="2" t="s">
        <v>1135</v>
      </c>
      <c r="I85" s="3"/>
    </row>
    <row r="86" spans="1:9" ht="13.5" customHeight="1" x14ac:dyDescent="0.25">
      <c r="A86" s="2" t="s">
        <v>1166</v>
      </c>
      <c r="B86" s="2" t="s">
        <v>982</v>
      </c>
      <c r="C86" s="12">
        <v>611</v>
      </c>
      <c r="D86" s="2" t="s">
        <v>978</v>
      </c>
      <c r="E86" s="2" t="s">
        <v>1152</v>
      </c>
      <c r="F86" s="2" t="s">
        <v>1133</v>
      </c>
      <c r="G86" s="2" t="s">
        <v>1134</v>
      </c>
      <c r="H86" s="2" t="s">
        <v>1135</v>
      </c>
      <c r="I86" s="3"/>
    </row>
    <row r="87" spans="1:9" ht="13.5" customHeight="1" x14ac:dyDescent="0.25">
      <c r="A87" s="2" t="s">
        <v>1167</v>
      </c>
      <c r="B87" s="2" t="s">
        <v>982</v>
      </c>
      <c r="C87" s="12">
        <v>610</v>
      </c>
      <c r="D87" s="2" t="s">
        <v>978</v>
      </c>
      <c r="E87" s="2" t="s">
        <v>1168</v>
      </c>
      <c r="F87" s="2" t="s">
        <v>973</v>
      </c>
      <c r="G87" s="2" t="s">
        <v>1120</v>
      </c>
      <c r="H87" s="2" t="s">
        <v>1169</v>
      </c>
      <c r="I87" s="3"/>
    </row>
    <row r="88" spans="1:9" ht="13.5" customHeight="1" x14ac:dyDescent="0.25">
      <c r="A88" s="2" t="s">
        <v>1170</v>
      </c>
      <c r="B88" s="2" t="s">
        <v>982</v>
      </c>
      <c r="C88" s="12">
        <v>610</v>
      </c>
      <c r="D88" s="2" t="s">
        <v>978</v>
      </c>
      <c r="E88" s="2" t="s">
        <v>1171</v>
      </c>
      <c r="F88" s="2" t="s">
        <v>991</v>
      </c>
      <c r="G88" s="2" t="s">
        <v>992</v>
      </c>
      <c r="H88" s="2" t="s">
        <v>993</v>
      </c>
      <c r="I88" s="3"/>
    </row>
    <row r="89" spans="1:9" ht="13.5" customHeight="1" x14ac:dyDescent="0.25">
      <c r="A89" s="2" t="s">
        <v>1172</v>
      </c>
      <c r="B89" s="2" t="s">
        <v>982</v>
      </c>
      <c r="C89" s="12">
        <v>610</v>
      </c>
      <c r="D89" s="2" t="s">
        <v>978</v>
      </c>
      <c r="E89" s="2" t="s">
        <v>1173</v>
      </c>
      <c r="F89" s="2" t="s">
        <v>1042</v>
      </c>
      <c r="G89" s="2" t="s">
        <v>1174</v>
      </c>
      <c r="H89" s="2" t="s">
        <v>1175</v>
      </c>
      <c r="I89" s="3"/>
    </row>
    <row r="90" spans="1:9" ht="13.5" customHeight="1" x14ac:dyDescent="0.25">
      <c r="A90" s="2" t="s">
        <v>1176</v>
      </c>
      <c r="B90" s="2" t="s">
        <v>982</v>
      </c>
      <c r="C90" s="12">
        <v>610</v>
      </c>
      <c r="D90" s="2" t="s">
        <v>978</v>
      </c>
      <c r="E90" s="2" t="s">
        <v>1177</v>
      </c>
      <c r="F90" s="2" t="s">
        <v>973</v>
      </c>
      <c r="G90" s="2" t="s">
        <v>974</v>
      </c>
      <c r="H90" s="2" t="s">
        <v>975</v>
      </c>
      <c r="I90" s="3"/>
    </row>
    <row r="91" spans="1:9" ht="13.5" customHeight="1" x14ac:dyDescent="0.25">
      <c r="A91" s="2" t="s">
        <v>1178</v>
      </c>
      <c r="B91" s="2" t="s">
        <v>982</v>
      </c>
      <c r="C91" s="12">
        <v>610</v>
      </c>
      <c r="D91" s="2" t="s">
        <v>978</v>
      </c>
      <c r="E91" s="2" t="s">
        <v>1179</v>
      </c>
      <c r="F91" s="2" t="s">
        <v>973</v>
      </c>
      <c r="G91" s="2" t="s">
        <v>974</v>
      </c>
      <c r="H91" s="2" t="s">
        <v>975</v>
      </c>
      <c r="I91" s="3"/>
    </row>
    <row r="92" spans="1:9" ht="13.5" customHeight="1" x14ac:dyDescent="0.25">
      <c r="A92" s="2" t="s">
        <v>1180</v>
      </c>
      <c r="B92" s="2" t="s">
        <v>982</v>
      </c>
      <c r="C92" s="12">
        <v>610</v>
      </c>
      <c r="D92" s="2" t="s">
        <v>978</v>
      </c>
      <c r="E92" s="2" t="s">
        <v>1181</v>
      </c>
      <c r="F92" s="2" t="s">
        <v>973</v>
      </c>
      <c r="G92" s="2" t="s">
        <v>974</v>
      </c>
      <c r="H92" s="2" t="s">
        <v>975</v>
      </c>
      <c r="I92" s="3"/>
    </row>
    <row r="93" spans="1:9" ht="13.5" customHeight="1" x14ac:dyDescent="0.25">
      <c r="A93" s="2" t="s">
        <v>1182</v>
      </c>
      <c r="B93" s="2" t="s">
        <v>982</v>
      </c>
      <c r="C93" s="12">
        <v>610</v>
      </c>
      <c r="D93" s="2" t="s">
        <v>978</v>
      </c>
      <c r="E93" s="2" t="s">
        <v>1183</v>
      </c>
      <c r="F93" s="2" t="s">
        <v>1042</v>
      </c>
      <c r="G93" s="2" t="s">
        <v>1043</v>
      </c>
      <c r="H93" s="2" t="s">
        <v>1044</v>
      </c>
      <c r="I93" s="3"/>
    </row>
    <row r="94" spans="1:9" ht="13.5" customHeight="1" x14ac:dyDescent="0.25">
      <c r="A94" s="2" t="s">
        <v>1184</v>
      </c>
      <c r="B94" s="2" t="s">
        <v>982</v>
      </c>
      <c r="C94" s="12">
        <v>610</v>
      </c>
      <c r="D94" s="2" t="s">
        <v>978</v>
      </c>
      <c r="E94" s="2" t="s">
        <v>1185</v>
      </c>
      <c r="F94" s="2" t="s">
        <v>1042</v>
      </c>
      <c r="G94" s="2" t="s">
        <v>1043</v>
      </c>
      <c r="H94" s="2" t="s">
        <v>1044</v>
      </c>
      <c r="I94" s="3"/>
    </row>
    <row r="95" spans="1:9" ht="13.5" customHeight="1" x14ac:dyDescent="0.25">
      <c r="A95" s="2" t="s">
        <v>1186</v>
      </c>
      <c r="B95" s="2" t="s">
        <v>982</v>
      </c>
      <c r="C95" s="12">
        <v>610</v>
      </c>
      <c r="D95" s="2" t="s">
        <v>978</v>
      </c>
      <c r="E95" s="2" t="s">
        <v>1187</v>
      </c>
      <c r="F95" s="2" t="s">
        <v>973</v>
      </c>
      <c r="G95" s="2" t="s">
        <v>974</v>
      </c>
      <c r="H95" s="3"/>
      <c r="I95" s="3"/>
    </row>
    <row r="96" spans="1:9" ht="13.5" customHeight="1" x14ac:dyDescent="0.25">
      <c r="A96" s="2" t="s">
        <v>1188</v>
      </c>
      <c r="B96" s="2" t="s">
        <v>982</v>
      </c>
      <c r="C96" s="12">
        <v>610</v>
      </c>
      <c r="D96" s="2" t="s">
        <v>978</v>
      </c>
      <c r="E96" s="2" t="s">
        <v>1189</v>
      </c>
      <c r="F96" s="2" t="s">
        <v>1133</v>
      </c>
      <c r="G96" s="2" t="s">
        <v>1190</v>
      </c>
      <c r="H96" s="3"/>
      <c r="I96" s="3"/>
    </row>
    <row r="97" spans="1:9" ht="13.5" customHeight="1" x14ac:dyDescent="0.25">
      <c r="A97" s="2" t="s">
        <v>1191</v>
      </c>
      <c r="B97" s="2" t="s">
        <v>982</v>
      </c>
      <c r="C97" s="12">
        <v>610</v>
      </c>
      <c r="D97" s="2" t="s">
        <v>978</v>
      </c>
      <c r="E97" s="2" t="s">
        <v>1192</v>
      </c>
      <c r="F97" s="2" t="s">
        <v>1042</v>
      </c>
      <c r="G97" s="2" t="s">
        <v>1043</v>
      </c>
      <c r="H97" s="2" t="s">
        <v>1044</v>
      </c>
      <c r="I97" s="3"/>
    </row>
    <row r="98" spans="1:9" ht="13.5" customHeight="1" x14ac:dyDescent="0.25">
      <c r="A98" s="2" t="s">
        <v>1193</v>
      </c>
      <c r="B98" s="2" t="s">
        <v>982</v>
      </c>
      <c r="C98" s="12">
        <v>610</v>
      </c>
      <c r="D98" s="2" t="s">
        <v>978</v>
      </c>
      <c r="E98" s="2" t="s">
        <v>1194</v>
      </c>
      <c r="F98" s="2" t="s">
        <v>973</v>
      </c>
      <c r="G98" s="2" t="s">
        <v>974</v>
      </c>
      <c r="H98" s="3"/>
      <c r="I98" s="3"/>
    </row>
    <row r="99" spans="1:9" ht="13.5" customHeight="1" x14ac:dyDescent="0.25">
      <c r="A99" s="2" t="s">
        <v>1195</v>
      </c>
      <c r="B99" s="2" t="s">
        <v>982</v>
      </c>
      <c r="C99" s="12">
        <v>610</v>
      </c>
      <c r="D99" s="2" t="s">
        <v>978</v>
      </c>
      <c r="E99" s="2" t="s">
        <v>1196</v>
      </c>
      <c r="F99" s="2" t="s">
        <v>1042</v>
      </c>
      <c r="G99" s="2" t="s">
        <v>1043</v>
      </c>
      <c r="H99" s="2" t="s">
        <v>1044</v>
      </c>
      <c r="I99" s="3"/>
    </row>
    <row r="100" spans="1:9" ht="13.5" customHeight="1" x14ac:dyDescent="0.25">
      <c r="A100" s="2" t="s">
        <v>1197</v>
      </c>
      <c r="B100" s="2" t="s">
        <v>982</v>
      </c>
      <c r="C100" s="12">
        <v>609</v>
      </c>
      <c r="D100" s="2" t="s">
        <v>978</v>
      </c>
      <c r="E100" s="2" t="s">
        <v>1198</v>
      </c>
      <c r="F100" s="2" t="s">
        <v>1133</v>
      </c>
      <c r="G100" s="2" t="s">
        <v>1199</v>
      </c>
      <c r="H100" s="2" t="s">
        <v>1200</v>
      </c>
      <c r="I100" s="3"/>
    </row>
    <row r="101" spans="1:9" ht="13.5" customHeight="1" x14ac:dyDescent="0.25">
      <c r="A101" s="2" t="s">
        <v>1201</v>
      </c>
      <c r="B101" s="2" t="s">
        <v>982</v>
      </c>
      <c r="C101" s="12">
        <v>609</v>
      </c>
      <c r="D101" s="2" t="s">
        <v>978</v>
      </c>
      <c r="E101" s="2" t="s">
        <v>1202</v>
      </c>
      <c r="F101" s="2" t="s">
        <v>973</v>
      </c>
      <c r="G101" s="2" t="s">
        <v>1099</v>
      </c>
      <c r="H101" s="2" t="s">
        <v>1100</v>
      </c>
      <c r="I101" s="3"/>
    </row>
    <row r="102" spans="1:9" ht="13.5" customHeight="1" x14ac:dyDescent="0.25">
      <c r="A102" s="2" t="s">
        <v>1203</v>
      </c>
      <c r="B102" s="2" t="s">
        <v>982</v>
      </c>
      <c r="C102" s="12">
        <v>609</v>
      </c>
      <c r="D102" s="2" t="s">
        <v>978</v>
      </c>
      <c r="E102" s="2" t="s">
        <v>1204</v>
      </c>
      <c r="F102" s="2" t="s">
        <v>973</v>
      </c>
      <c r="G102" s="2" t="s">
        <v>1099</v>
      </c>
      <c r="H102" s="2" t="s">
        <v>1148</v>
      </c>
      <c r="I102" s="3"/>
    </row>
    <row r="103" spans="1:9" ht="13.5" customHeight="1" x14ac:dyDescent="0.25">
      <c r="A103" s="2" t="s">
        <v>1205</v>
      </c>
      <c r="B103" s="2" t="s">
        <v>982</v>
      </c>
      <c r="C103" s="12">
        <v>609</v>
      </c>
      <c r="D103" s="2" t="s">
        <v>978</v>
      </c>
      <c r="E103" s="2" t="s">
        <v>1098</v>
      </c>
      <c r="F103" s="2" t="s">
        <v>973</v>
      </c>
      <c r="G103" s="2" t="s">
        <v>1099</v>
      </c>
      <c r="H103" s="2" t="s">
        <v>1100</v>
      </c>
      <c r="I103" s="3"/>
    </row>
    <row r="104" spans="1:9" ht="13.5" customHeight="1" x14ac:dyDescent="0.25">
      <c r="A104" s="2" t="s">
        <v>1206</v>
      </c>
      <c r="B104" s="2" t="s">
        <v>982</v>
      </c>
      <c r="C104" s="12">
        <v>609</v>
      </c>
      <c r="D104" s="2" t="s">
        <v>978</v>
      </c>
      <c r="E104" s="2" t="s">
        <v>1207</v>
      </c>
      <c r="F104" s="2" t="s">
        <v>980</v>
      </c>
      <c r="G104" s="2" t="s">
        <v>1208</v>
      </c>
      <c r="H104" s="2" t="s">
        <v>1209</v>
      </c>
      <c r="I104" s="3"/>
    </row>
    <row r="105" spans="1:9" ht="13.5" customHeight="1" x14ac:dyDescent="0.25">
      <c r="A105" s="2" t="s">
        <v>1210</v>
      </c>
      <c r="B105" s="2" t="s">
        <v>982</v>
      </c>
      <c r="C105" s="12">
        <v>609</v>
      </c>
      <c r="D105" s="2" t="s">
        <v>978</v>
      </c>
      <c r="E105" s="2" t="s">
        <v>1211</v>
      </c>
      <c r="F105" s="2" t="s">
        <v>1133</v>
      </c>
      <c r="G105" s="2" t="s">
        <v>1212</v>
      </c>
      <c r="H105" s="2" t="s">
        <v>1213</v>
      </c>
      <c r="I105" s="3"/>
    </row>
    <row r="106" spans="1:9" ht="13.5" customHeight="1" x14ac:dyDescent="0.25">
      <c r="A106" s="2" t="s">
        <v>1214</v>
      </c>
      <c r="B106" s="2" t="s">
        <v>982</v>
      </c>
      <c r="C106" s="12">
        <v>609</v>
      </c>
      <c r="D106" s="2" t="s">
        <v>978</v>
      </c>
      <c r="E106" s="2" t="s">
        <v>1215</v>
      </c>
      <c r="F106" s="2" t="s">
        <v>991</v>
      </c>
      <c r="G106" s="2" t="s">
        <v>992</v>
      </c>
      <c r="H106" s="2" t="s">
        <v>993</v>
      </c>
      <c r="I106" s="3"/>
    </row>
    <row r="107" spans="1:9" ht="13.5" customHeight="1" x14ac:dyDescent="0.25">
      <c r="A107" s="2" t="s">
        <v>1216</v>
      </c>
      <c r="B107" s="2" t="s">
        <v>1217</v>
      </c>
      <c r="C107" s="12">
        <v>609</v>
      </c>
      <c r="D107" s="2" t="s">
        <v>978</v>
      </c>
      <c r="E107" s="2" t="s">
        <v>1218</v>
      </c>
      <c r="F107" s="2" t="s">
        <v>1219</v>
      </c>
      <c r="G107" s="2" t="s">
        <v>1220</v>
      </c>
      <c r="H107" s="2" t="s">
        <v>1221</v>
      </c>
      <c r="I107" s="3"/>
    </row>
    <row r="108" spans="1:9" ht="13.5" customHeight="1" x14ac:dyDescent="0.25">
      <c r="A108" s="2" t="s">
        <v>1222</v>
      </c>
      <c r="B108" s="2" t="s">
        <v>982</v>
      </c>
      <c r="C108" s="12">
        <v>608</v>
      </c>
      <c r="D108" s="2" t="s">
        <v>978</v>
      </c>
      <c r="E108" s="2" t="s">
        <v>1223</v>
      </c>
      <c r="F108" s="2" t="s">
        <v>1042</v>
      </c>
      <c r="G108" s="2" t="s">
        <v>1224</v>
      </c>
      <c r="H108" s="3"/>
      <c r="I108" s="3"/>
    </row>
    <row r="109" spans="1:9" ht="13.5" customHeight="1" x14ac:dyDescent="0.25">
      <c r="A109" s="2" t="s">
        <v>1225</v>
      </c>
      <c r="B109" s="2" t="s">
        <v>982</v>
      </c>
      <c r="C109" s="12">
        <v>608</v>
      </c>
      <c r="D109" s="2" t="s">
        <v>978</v>
      </c>
      <c r="E109" s="2" t="s">
        <v>1226</v>
      </c>
      <c r="F109" s="2" t="s">
        <v>973</v>
      </c>
      <c r="G109" s="2" t="s">
        <v>1099</v>
      </c>
      <c r="H109" s="2" t="s">
        <v>1148</v>
      </c>
      <c r="I109" s="3"/>
    </row>
    <row r="110" spans="1:9" ht="13.5" customHeight="1" x14ac:dyDescent="0.25">
      <c r="A110" s="2" t="s">
        <v>1227</v>
      </c>
      <c r="B110" s="2" t="s">
        <v>982</v>
      </c>
      <c r="C110" s="12">
        <v>608</v>
      </c>
      <c r="D110" s="2" t="s">
        <v>978</v>
      </c>
      <c r="E110" s="2" t="s">
        <v>1228</v>
      </c>
      <c r="F110" s="2" t="s">
        <v>1133</v>
      </c>
      <c r="G110" s="2" t="s">
        <v>1142</v>
      </c>
      <c r="H110" s="2" t="s">
        <v>1143</v>
      </c>
      <c r="I110" s="3"/>
    </row>
    <row r="111" spans="1:9" ht="13.5" customHeight="1" x14ac:dyDescent="0.25">
      <c r="A111" s="2" t="s">
        <v>1229</v>
      </c>
      <c r="B111" s="2" t="s">
        <v>982</v>
      </c>
      <c r="C111" s="12">
        <v>608</v>
      </c>
      <c r="D111" s="2" t="s">
        <v>978</v>
      </c>
      <c r="E111" s="2" t="s">
        <v>1230</v>
      </c>
      <c r="F111" s="2" t="s">
        <v>980</v>
      </c>
      <c r="G111" s="2" t="s">
        <v>1208</v>
      </c>
      <c r="H111" s="2" t="s">
        <v>1209</v>
      </c>
      <c r="I111" s="3"/>
    </row>
    <row r="112" spans="1:9" ht="13.5" customHeight="1" x14ac:dyDescent="0.25">
      <c r="A112" s="2" t="s">
        <v>1231</v>
      </c>
      <c r="B112" s="2" t="s">
        <v>982</v>
      </c>
      <c r="C112" s="12">
        <v>608</v>
      </c>
      <c r="D112" s="2" t="s">
        <v>978</v>
      </c>
      <c r="E112" s="2" t="s">
        <v>999</v>
      </c>
      <c r="F112" s="2" t="s">
        <v>991</v>
      </c>
      <c r="G112" s="2" t="s">
        <v>992</v>
      </c>
      <c r="H112" s="2" t="s">
        <v>993</v>
      </c>
      <c r="I112" s="3"/>
    </row>
    <row r="113" spans="1:9" ht="13.5" customHeight="1" x14ac:dyDescent="0.25">
      <c r="A113" s="2" t="s">
        <v>1232</v>
      </c>
      <c r="B113" s="2" t="s">
        <v>982</v>
      </c>
      <c r="C113" s="12">
        <v>608</v>
      </c>
      <c r="D113" s="2" t="s">
        <v>978</v>
      </c>
      <c r="E113" s="2" t="s">
        <v>1233</v>
      </c>
      <c r="F113" s="2" t="s">
        <v>991</v>
      </c>
      <c r="G113" s="3"/>
      <c r="H113" s="3"/>
      <c r="I113" s="3"/>
    </row>
    <row r="114" spans="1:9" ht="13.5" customHeight="1" x14ac:dyDescent="0.25">
      <c r="A114" s="2" t="s">
        <v>1234</v>
      </c>
      <c r="B114" s="2" t="s">
        <v>982</v>
      </c>
      <c r="C114" s="12">
        <v>608</v>
      </c>
      <c r="D114" s="2" t="s">
        <v>978</v>
      </c>
      <c r="E114" s="2" t="s">
        <v>1235</v>
      </c>
      <c r="F114" s="2" t="s">
        <v>1133</v>
      </c>
      <c r="G114" s="2" t="s">
        <v>1142</v>
      </c>
      <c r="H114" s="2" t="s">
        <v>1143</v>
      </c>
      <c r="I114" s="3"/>
    </row>
    <row r="115" spans="1:9" ht="13.5" customHeight="1" x14ac:dyDescent="0.25">
      <c r="A115" s="2" t="s">
        <v>1236</v>
      </c>
      <c r="B115" s="2" t="s">
        <v>982</v>
      </c>
      <c r="C115" s="12">
        <v>608</v>
      </c>
      <c r="D115" s="2" t="s">
        <v>978</v>
      </c>
      <c r="E115" s="2" t="s">
        <v>1237</v>
      </c>
      <c r="F115" s="2" t="s">
        <v>1133</v>
      </c>
      <c r="G115" s="2" t="s">
        <v>1142</v>
      </c>
      <c r="H115" s="2" t="s">
        <v>1143</v>
      </c>
      <c r="I115" s="3"/>
    </row>
    <row r="116" spans="1:9" ht="13.5" customHeight="1" x14ac:dyDescent="0.25">
      <c r="A116" s="2" t="s">
        <v>1238</v>
      </c>
      <c r="B116" s="2" t="s">
        <v>982</v>
      </c>
      <c r="C116" s="12">
        <v>608</v>
      </c>
      <c r="D116" s="2" t="s">
        <v>978</v>
      </c>
      <c r="E116" s="2" t="s">
        <v>1237</v>
      </c>
      <c r="F116" s="2" t="s">
        <v>1133</v>
      </c>
      <c r="G116" s="2" t="s">
        <v>1142</v>
      </c>
      <c r="H116" s="2" t="s">
        <v>1143</v>
      </c>
      <c r="I116" s="3"/>
    </row>
    <row r="117" spans="1:9" ht="13.5" customHeight="1" x14ac:dyDescent="0.25">
      <c r="A117" s="2" t="s">
        <v>1239</v>
      </c>
      <c r="B117" s="2" t="s">
        <v>982</v>
      </c>
      <c r="C117" s="12">
        <v>608</v>
      </c>
      <c r="D117" s="2" t="s">
        <v>978</v>
      </c>
      <c r="E117" s="2" t="s">
        <v>1240</v>
      </c>
      <c r="F117" s="2" t="s">
        <v>1133</v>
      </c>
      <c r="G117" s="2" t="s">
        <v>1134</v>
      </c>
      <c r="H117" s="2" t="s">
        <v>1135</v>
      </c>
      <c r="I117" s="3"/>
    </row>
    <row r="118" spans="1:9" ht="13.5" customHeight="1" x14ac:dyDescent="0.25">
      <c r="A118" s="2" t="s">
        <v>1241</v>
      </c>
      <c r="B118" s="2" t="s">
        <v>982</v>
      </c>
      <c r="C118" s="12">
        <v>608</v>
      </c>
      <c r="D118" s="2" t="s">
        <v>978</v>
      </c>
      <c r="E118" s="2" t="s">
        <v>1242</v>
      </c>
      <c r="F118" s="2" t="s">
        <v>1133</v>
      </c>
      <c r="G118" s="2" t="s">
        <v>1142</v>
      </c>
      <c r="H118" s="2" t="s">
        <v>1143</v>
      </c>
      <c r="I118" s="3"/>
    </row>
    <row r="119" spans="1:9" ht="13.5" customHeight="1" x14ac:dyDescent="0.25">
      <c r="A119" s="2" t="s">
        <v>1243</v>
      </c>
      <c r="B119" s="2" t="s">
        <v>982</v>
      </c>
      <c r="C119" s="12">
        <v>608</v>
      </c>
      <c r="D119" s="2" t="s">
        <v>978</v>
      </c>
      <c r="E119" s="2" t="s">
        <v>1244</v>
      </c>
      <c r="F119" s="2" t="s">
        <v>1133</v>
      </c>
      <c r="G119" s="2" t="s">
        <v>1142</v>
      </c>
      <c r="H119" s="2" t="s">
        <v>1143</v>
      </c>
      <c r="I119" s="3"/>
    </row>
    <row r="120" spans="1:9" ht="13.5" customHeight="1" x14ac:dyDescent="0.25">
      <c r="A120" s="2" t="s">
        <v>1245</v>
      </c>
      <c r="B120" s="2" t="s">
        <v>982</v>
      </c>
      <c r="C120" s="12">
        <v>608</v>
      </c>
      <c r="D120" s="2" t="s">
        <v>978</v>
      </c>
      <c r="E120" s="2" t="s">
        <v>1246</v>
      </c>
      <c r="F120" s="2" t="s">
        <v>1133</v>
      </c>
      <c r="G120" s="2" t="s">
        <v>1142</v>
      </c>
      <c r="H120" s="2" t="s">
        <v>1143</v>
      </c>
      <c r="I120" s="3"/>
    </row>
    <row r="121" spans="1:9" ht="13.5" customHeight="1" x14ac:dyDescent="0.25">
      <c r="A121" s="2" t="s">
        <v>1247</v>
      </c>
      <c r="B121" s="2" t="s">
        <v>982</v>
      </c>
      <c r="C121" s="12">
        <v>608</v>
      </c>
      <c r="D121" s="2" t="s">
        <v>978</v>
      </c>
      <c r="E121" s="2" t="s">
        <v>1248</v>
      </c>
      <c r="F121" s="2" t="s">
        <v>1133</v>
      </c>
      <c r="G121" s="2" t="s">
        <v>1134</v>
      </c>
      <c r="H121" s="2" t="s">
        <v>1135</v>
      </c>
      <c r="I121" s="3"/>
    </row>
    <row r="122" spans="1:9" ht="13.5" customHeight="1" x14ac:dyDescent="0.25">
      <c r="A122" s="2" t="s">
        <v>1249</v>
      </c>
      <c r="B122" s="2" t="s">
        <v>982</v>
      </c>
      <c r="C122" s="12">
        <v>608</v>
      </c>
      <c r="D122" s="2" t="s">
        <v>978</v>
      </c>
      <c r="E122" s="2" t="s">
        <v>1250</v>
      </c>
      <c r="F122" s="2" t="s">
        <v>1133</v>
      </c>
      <c r="G122" s="2" t="s">
        <v>1142</v>
      </c>
      <c r="H122" s="2" t="s">
        <v>1143</v>
      </c>
      <c r="I122" s="3"/>
    </row>
    <row r="123" spans="1:9" ht="13.5" customHeight="1" x14ac:dyDescent="0.25">
      <c r="A123" s="2" t="s">
        <v>1251</v>
      </c>
      <c r="B123" s="2" t="s">
        <v>982</v>
      </c>
      <c r="C123" s="12">
        <v>608</v>
      </c>
      <c r="D123" s="2" t="s">
        <v>978</v>
      </c>
      <c r="E123" s="2" t="s">
        <v>1252</v>
      </c>
      <c r="F123" s="2" t="s">
        <v>991</v>
      </c>
      <c r="G123" s="2" t="s">
        <v>992</v>
      </c>
      <c r="H123" s="2" t="s">
        <v>993</v>
      </c>
      <c r="I123" s="3"/>
    </row>
    <row r="124" spans="1:9" ht="13.5" customHeight="1" x14ac:dyDescent="0.25">
      <c r="A124" s="2" t="s">
        <v>1253</v>
      </c>
      <c r="B124" s="2" t="s">
        <v>982</v>
      </c>
      <c r="C124" s="12">
        <v>607</v>
      </c>
      <c r="D124" s="2" t="s">
        <v>978</v>
      </c>
      <c r="E124" s="2" t="s">
        <v>1254</v>
      </c>
      <c r="F124" s="2" t="s">
        <v>973</v>
      </c>
      <c r="G124" s="2" t="s">
        <v>1120</v>
      </c>
      <c r="H124" s="2" t="s">
        <v>1121</v>
      </c>
      <c r="I124" s="3"/>
    </row>
    <row r="125" spans="1:9" ht="13.5" customHeight="1" x14ac:dyDescent="0.25">
      <c r="A125" s="2" t="s">
        <v>1255</v>
      </c>
      <c r="B125" s="2" t="s">
        <v>982</v>
      </c>
      <c r="C125" s="12">
        <v>607</v>
      </c>
      <c r="D125" s="2" t="s">
        <v>978</v>
      </c>
      <c r="E125" s="2" t="s">
        <v>1256</v>
      </c>
      <c r="F125" s="2" t="s">
        <v>1133</v>
      </c>
      <c r="G125" s="2" t="s">
        <v>1142</v>
      </c>
      <c r="H125" s="2" t="s">
        <v>1143</v>
      </c>
      <c r="I125" s="3"/>
    </row>
    <row r="126" spans="1:9" ht="13.5" customHeight="1" x14ac:dyDescent="0.25">
      <c r="A126" s="2" t="s">
        <v>1257</v>
      </c>
      <c r="B126" s="2" t="s">
        <v>982</v>
      </c>
      <c r="C126" s="12">
        <v>607</v>
      </c>
      <c r="D126" s="2" t="s">
        <v>978</v>
      </c>
      <c r="E126" s="2" t="s">
        <v>1258</v>
      </c>
      <c r="F126" s="2" t="s">
        <v>973</v>
      </c>
      <c r="G126" s="3"/>
      <c r="H126" s="3"/>
      <c r="I126" s="3"/>
    </row>
    <row r="127" spans="1:9" ht="13.5" customHeight="1" x14ac:dyDescent="0.25">
      <c r="A127" s="2" t="s">
        <v>1259</v>
      </c>
      <c r="B127" s="2" t="s">
        <v>982</v>
      </c>
      <c r="C127" s="12">
        <v>607</v>
      </c>
      <c r="D127" s="2" t="s">
        <v>978</v>
      </c>
      <c r="E127" s="2" t="s">
        <v>1260</v>
      </c>
      <c r="F127" s="2" t="s">
        <v>1042</v>
      </c>
      <c r="G127" s="2" t="s">
        <v>1261</v>
      </c>
      <c r="H127" s="2" t="s">
        <v>1262</v>
      </c>
      <c r="I127" s="3"/>
    </row>
    <row r="128" spans="1:9" ht="13.5" customHeight="1" x14ac:dyDescent="0.25">
      <c r="A128" s="2" t="s">
        <v>1263</v>
      </c>
      <c r="B128" s="2" t="s">
        <v>1264</v>
      </c>
      <c r="C128" s="12">
        <v>607</v>
      </c>
      <c r="D128" s="2" t="s">
        <v>978</v>
      </c>
      <c r="E128" s="2" t="s">
        <v>1265</v>
      </c>
      <c r="F128" s="2" t="s">
        <v>1266</v>
      </c>
      <c r="G128" s="2" t="s">
        <v>1267</v>
      </c>
      <c r="H128" s="3"/>
      <c r="I128" s="3"/>
    </row>
    <row r="129" spans="1:9" ht="13.5" customHeight="1" x14ac:dyDescent="0.25">
      <c r="A129" s="2" t="s">
        <v>1268</v>
      </c>
      <c r="B129" s="2" t="s">
        <v>982</v>
      </c>
      <c r="C129" s="12">
        <v>607</v>
      </c>
      <c r="D129" s="2" t="s">
        <v>978</v>
      </c>
      <c r="E129" s="2" t="s">
        <v>972</v>
      </c>
      <c r="F129" s="2" t="s">
        <v>973</v>
      </c>
      <c r="G129" s="2" t="s">
        <v>974</v>
      </c>
      <c r="H129" s="2" t="s">
        <v>975</v>
      </c>
      <c r="I129" s="3"/>
    </row>
    <row r="130" spans="1:9" ht="13.5" customHeight="1" x14ac:dyDescent="0.25">
      <c r="A130" s="2" t="s">
        <v>1269</v>
      </c>
      <c r="B130" s="2" t="s">
        <v>1270</v>
      </c>
      <c r="C130" s="12">
        <v>607</v>
      </c>
      <c r="D130" s="2" t="s">
        <v>978</v>
      </c>
      <c r="E130" s="2" t="s">
        <v>1271</v>
      </c>
      <c r="F130" s="2" t="s">
        <v>973</v>
      </c>
      <c r="G130" s="2" t="s">
        <v>974</v>
      </c>
      <c r="H130" s="2" t="s">
        <v>975</v>
      </c>
      <c r="I130" s="3"/>
    </row>
    <row r="131" spans="1:9" ht="13.5" customHeight="1" x14ac:dyDescent="0.25">
      <c r="A131" s="2" t="s">
        <v>1272</v>
      </c>
      <c r="B131" s="2" t="s">
        <v>982</v>
      </c>
      <c r="C131" s="12">
        <v>607</v>
      </c>
      <c r="D131" s="2" t="s">
        <v>978</v>
      </c>
      <c r="E131" s="2" t="s">
        <v>1273</v>
      </c>
      <c r="F131" s="2" t="s">
        <v>973</v>
      </c>
      <c r="G131" s="2" t="s">
        <v>974</v>
      </c>
      <c r="H131" s="2" t="s">
        <v>1274</v>
      </c>
      <c r="I131" s="3"/>
    </row>
    <row r="132" spans="1:9" ht="13.5" customHeight="1" x14ac:dyDescent="0.25">
      <c r="A132" s="2" t="s">
        <v>1275</v>
      </c>
      <c r="B132" s="2" t="s">
        <v>982</v>
      </c>
      <c r="C132" s="12">
        <v>607</v>
      </c>
      <c r="D132" s="2" t="s">
        <v>978</v>
      </c>
      <c r="E132" s="2" t="s">
        <v>1276</v>
      </c>
      <c r="F132" s="2" t="s">
        <v>1133</v>
      </c>
      <c r="G132" s="2" t="s">
        <v>1142</v>
      </c>
      <c r="H132" s="3"/>
      <c r="I132" s="3"/>
    </row>
    <row r="133" spans="1:9" ht="13.5" customHeight="1" x14ac:dyDescent="0.25">
      <c r="A133" s="2" t="s">
        <v>1277</v>
      </c>
      <c r="B133" s="2" t="s">
        <v>982</v>
      </c>
      <c r="C133" s="12">
        <v>606</v>
      </c>
      <c r="D133" s="2" t="s">
        <v>978</v>
      </c>
      <c r="E133" s="2" t="s">
        <v>1278</v>
      </c>
      <c r="F133" s="2" t="s">
        <v>1133</v>
      </c>
      <c r="G133" s="2" t="s">
        <v>1142</v>
      </c>
      <c r="H133" s="2" t="s">
        <v>1143</v>
      </c>
      <c r="I133" s="3"/>
    </row>
    <row r="134" spans="1:9" ht="13.5" customHeight="1" x14ac:dyDescent="0.25">
      <c r="A134" s="2" t="s">
        <v>1279</v>
      </c>
      <c r="B134" s="2" t="s">
        <v>982</v>
      </c>
      <c r="C134" s="12">
        <v>606</v>
      </c>
      <c r="D134" s="2" t="s">
        <v>978</v>
      </c>
      <c r="E134" s="2" t="s">
        <v>1280</v>
      </c>
      <c r="F134" s="2" t="s">
        <v>973</v>
      </c>
      <c r="G134" s="2" t="s">
        <v>1281</v>
      </c>
      <c r="H134" s="2" t="s">
        <v>1282</v>
      </c>
      <c r="I134" s="3"/>
    </row>
    <row r="135" spans="1:9" ht="13.5" customHeight="1" x14ac:dyDescent="0.25">
      <c r="A135" s="2" t="s">
        <v>1283</v>
      </c>
      <c r="B135" s="2" t="s">
        <v>982</v>
      </c>
      <c r="C135" s="12">
        <v>606</v>
      </c>
      <c r="D135" s="2" t="s">
        <v>978</v>
      </c>
      <c r="E135" s="2" t="s">
        <v>1284</v>
      </c>
      <c r="F135" s="2" t="s">
        <v>973</v>
      </c>
      <c r="G135" s="2" t="s">
        <v>1285</v>
      </c>
      <c r="H135" s="2" t="s">
        <v>1286</v>
      </c>
      <c r="I135" s="3"/>
    </row>
    <row r="136" spans="1:9" ht="13.5" customHeight="1" x14ac:dyDescent="0.25">
      <c r="A136" s="2" t="s">
        <v>1287</v>
      </c>
      <c r="B136" s="2" t="s">
        <v>982</v>
      </c>
      <c r="C136" s="12">
        <v>606</v>
      </c>
      <c r="D136" s="2" t="s">
        <v>978</v>
      </c>
      <c r="E136" s="2" t="s">
        <v>1288</v>
      </c>
      <c r="F136" s="2" t="s">
        <v>1133</v>
      </c>
      <c r="G136" s="2" t="s">
        <v>1142</v>
      </c>
      <c r="H136" s="2" t="s">
        <v>1143</v>
      </c>
      <c r="I136" s="3"/>
    </row>
    <row r="137" spans="1:9" ht="13.5" customHeight="1" x14ac:dyDescent="0.25">
      <c r="A137" s="2" t="s">
        <v>1289</v>
      </c>
      <c r="B137" s="2" t="s">
        <v>982</v>
      </c>
      <c r="C137" s="12">
        <v>606</v>
      </c>
      <c r="D137" s="2" t="s">
        <v>978</v>
      </c>
      <c r="E137" s="2" t="s">
        <v>1276</v>
      </c>
      <c r="F137" s="2" t="s">
        <v>1133</v>
      </c>
      <c r="G137" s="2" t="s">
        <v>1142</v>
      </c>
      <c r="H137" s="3"/>
      <c r="I137" s="3"/>
    </row>
    <row r="138" spans="1:9" ht="13.5" customHeight="1" x14ac:dyDescent="0.25">
      <c r="A138" s="2" t="s">
        <v>1290</v>
      </c>
      <c r="B138" s="2" t="s">
        <v>982</v>
      </c>
      <c r="C138" s="12">
        <v>606</v>
      </c>
      <c r="D138" s="2" t="s">
        <v>978</v>
      </c>
      <c r="E138" s="2" t="s">
        <v>1291</v>
      </c>
      <c r="F138" s="2" t="s">
        <v>1133</v>
      </c>
      <c r="G138" s="2" t="s">
        <v>1142</v>
      </c>
      <c r="H138" s="2" t="s">
        <v>1143</v>
      </c>
      <c r="I138" s="3"/>
    </row>
    <row r="139" spans="1:9" ht="13.5" customHeight="1" x14ac:dyDescent="0.25">
      <c r="A139" s="2" t="s">
        <v>1292</v>
      </c>
      <c r="B139" s="2" t="s">
        <v>982</v>
      </c>
      <c r="C139" s="12">
        <v>606</v>
      </c>
      <c r="D139" s="2" t="s">
        <v>978</v>
      </c>
      <c r="E139" s="2" t="s">
        <v>1293</v>
      </c>
      <c r="F139" s="2" t="s">
        <v>1133</v>
      </c>
      <c r="G139" s="2" t="s">
        <v>1134</v>
      </c>
      <c r="H139" s="2" t="s">
        <v>1135</v>
      </c>
      <c r="I139" s="3"/>
    </row>
    <row r="140" spans="1:9" ht="13.5" customHeight="1" x14ac:dyDescent="0.25">
      <c r="A140" s="2" t="s">
        <v>1294</v>
      </c>
      <c r="B140" s="2" t="s">
        <v>982</v>
      </c>
      <c r="C140" s="12">
        <v>606</v>
      </c>
      <c r="D140" s="2" t="s">
        <v>978</v>
      </c>
      <c r="E140" s="2" t="s">
        <v>1293</v>
      </c>
      <c r="F140" s="2" t="s">
        <v>1133</v>
      </c>
      <c r="G140" s="2" t="s">
        <v>1134</v>
      </c>
      <c r="H140" s="2" t="s">
        <v>1135</v>
      </c>
      <c r="I140" s="3"/>
    </row>
    <row r="141" spans="1:9" ht="13.5" customHeight="1" x14ac:dyDescent="0.25">
      <c r="A141" s="2" t="s">
        <v>1295</v>
      </c>
      <c r="B141" s="2" t="s">
        <v>982</v>
      </c>
      <c r="C141" s="12">
        <v>606</v>
      </c>
      <c r="D141" s="2" t="s">
        <v>978</v>
      </c>
      <c r="E141" s="2" t="s">
        <v>1296</v>
      </c>
      <c r="F141" s="2" t="s">
        <v>1133</v>
      </c>
      <c r="G141" s="2" t="s">
        <v>1142</v>
      </c>
      <c r="H141" s="2" t="s">
        <v>1143</v>
      </c>
      <c r="I141" s="3"/>
    </row>
    <row r="142" spans="1:9" ht="13.5" customHeight="1" x14ac:dyDescent="0.25">
      <c r="A142" s="2" t="s">
        <v>1297</v>
      </c>
      <c r="B142" s="2" t="s">
        <v>982</v>
      </c>
      <c r="C142" s="12">
        <v>606</v>
      </c>
      <c r="D142" s="2" t="s">
        <v>978</v>
      </c>
      <c r="E142" s="2" t="s">
        <v>1298</v>
      </c>
      <c r="F142" s="2" t="s">
        <v>1133</v>
      </c>
      <c r="G142" s="2" t="s">
        <v>1142</v>
      </c>
      <c r="H142" s="2" t="s">
        <v>1143</v>
      </c>
      <c r="I142" s="3"/>
    </row>
    <row r="143" spans="1:9" ht="13.5" customHeight="1" x14ac:dyDescent="0.25">
      <c r="A143" s="2" t="s">
        <v>1299</v>
      </c>
      <c r="B143" s="2" t="s">
        <v>1300</v>
      </c>
      <c r="C143" s="12">
        <v>606</v>
      </c>
      <c r="D143" s="2" t="s">
        <v>978</v>
      </c>
      <c r="E143" s="2" t="s">
        <v>1301</v>
      </c>
      <c r="F143" s="2" t="s">
        <v>973</v>
      </c>
      <c r="G143" s="2" t="s">
        <v>1281</v>
      </c>
      <c r="H143" s="2" t="s">
        <v>1282</v>
      </c>
      <c r="I143" s="3"/>
    </row>
    <row r="144" spans="1:9" ht="13.5" customHeight="1" x14ac:dyDescent="0.25">
      <c r="A144" s="2" t="s">
        <v>1302</v>
      </c>
      <c r="B144" s="2" t="s">
        <v>982</v>
      </c>
      <c r="C144" s="12">
        <v>606</v>
      </c>
      <c r="D144" s="2" t="s">
        <v>978</v>
      </c>
      <c r="E144" s="2" t="s">
        <v>1303</v>
      </c>
      <c r="F144" s="2" t="s">
        <v>973</v>
      </c>
      <c r="G144" s="2" t="s">
        <v>1099</v>
      </c>
      <c r="H144" s="2" t="s">
        <v>1148</v>
      </c>
      <c r="I144" s="3"/>
    </row>
    <row r="145" spans="1:9" ht="13.5" customHeight="1" x14ac:dyDescent="0.25">
      <c r="A145" s="2" t="s">
        <v>1304</v>
      </c>
      <c r="B145" s="2" t="s">
        <v>982</v>
      </c>
      <c r="C145" s="12">
        <v>606</v>
      </c>
      <c r="D145" s="2" t="s">
        <v>978</v>
      </c>
      <c r="E145" s="2" t="s">
        <v>1305</v>
      </c>
      <c r="F145" s="2" t="s">
        <v>973</v>
      </c>
      <c r="G145" s="2" t="s">
        <v>1099</v>
      </c>
      <c r="H145" s="2" t="s">
        <v>1306</v>
      </c>
      <c r="I145" s="3"/>
    </row>
    <row r="146" spans="1:9" ht="13.5" customHeight="1" x14ac:dyDescent="0.25">
      <c r="A146" s="2" t="s">
        <v>1307</v>
      </c>
      <c r="B146" s="2" t="s">
        <v>982</v>
      </c>
      <c r="C146" s="12">
        <v>606</v>
      </c>
      <c r="D146" s="2" t="s">
        <v>978</v>
      </c>
      <c r="E146" s="2" t="s">
        <v>1308</v>
      </c>
      <c r="F146" s="2" t="s">
        <v>973</v>
      </c>
      <c r="G146" s="2" t="s">
        <v>1099</v>
      </c>
      <c r="H146" s="2" t="s">
        <v>1148</v>
      </c>
      <c r="I146" s="3"/>
    </row>
    <row r="147" spans="1:9" ht="13.5" customHeight="1" x14ac:dyDescent="0.25">
      <c r="A147" s="2" t="s">
        <v>1309</v>
      </c>
      <c r="B147" s="2" t="s">
        <v>982</v>
      </c>
      <c r="C147" s="12">
        <v>606</v>
      </c>
      <c r="D147" s="2" t="s">
        <v>978</v>
      </c>
      <c r="E147" s="2" t="s">
        <v>1310</v>
      </c>
      <c r="F147" s="2" t="s">
        <v>1133</v>
      </c>
      <c r="G147" s="2" t="s">
        <v>1142</v>
      </c>
      <c r="H147" s="2" t="s">
        <v>1143</v>
      </c>
      <c r="I147" s="3"/>
    </row>
    <row r="148" spans="1:9" ht="13.5" customHeight="1" x14ac:dyDescent="0.25">
      <c r="A148" s="2" t="s">
        <v>1311</v>
      </c>
      <c r="B148" s="2" t="s">
        <v>982</v>
      </c>
      <c r="C148" s="12">
        <v>606</v>
      </c>
      <c r="D148" s="2" t="s">
        <v>978</v>
      </c>
      <c r="E148" s="2" t="s">
        <v>1312</v>
      </c>
      <c r="F148" s="2" t="s">
        <v>1133</v>
      </c>
      <c r="G148" s="2" t="s">
        <v>1313</v>
      </c>
      <c r="H148" s="2" t="s">
        <v>1314</v>
      </c>
      <c r="I148" s="3"/>
    </row>
    <row r="149" spans="1:9" ht="13.5" customHeight="1" x14ac:dyDescent="0.25">
      <c r="A149" s="2" t="s">
        <v>1315</v>
      </c>
      <c r="B149" s="2" t="s">
        <v>982</v>
      </c>
      <c r="C149" s="12">
        <v>606</v>
      </c>
      <c r="D149" s="2" t="s">
        <v>978</v>
      </c>
      <c r="E149" s="2" t="s">
        <v>1316</v>
      </c>
      <c r="F149" s="2" t="s">
        <v>973</v>
      </c>
      <c r="G149" s="2" t="s">
        <v>1099</v>
      </c>
      <c r="H149" s="2" t="s">
        <v>1148</v>
      </c>
      <c r="I149" s="3"/>
    </row>
    <row r="150" spans="1:9" ht="13.5" customHeight="1" x14ac:dyDescent="0.25">
      <c r="A150" s="2" t="s">
        <v>1317</v>
      </c>
      <c r="B150" s="2" t="s">
        <v>982</v>
      </c>
      <c r="C150" s="12">
        <v>606</v>
      </c>
      <c r="D150" s="2" t="s">
        <v>978</v>
      </c>
      <c r="E150" s="2" t="s">
        <v>1318</v>
      </c>
      <c r="F150" s="2" t="s">
        <v>1133</v>
      </c>
      <c r="G150" s="3"/>
      <c r="H150" s="3"/>
      <c r="I150" s="3"/>
    </row>
    <row r="151" spans="1:9" ht="13.5" customHeight="1" x14ac:dyDescent="0.25">
      <c r="A151" s="2" t="s">
        <v>1319</v>
      </c>
      <c r="B151" s="2" t="s">
        <v>982</v>
      </c>
      <c r="C151" s="12">
        <v>606</v>
      </c>
      <c r="D151" s="2" t="s">
        <v>978</v>
      </c>
      <c r="E151" s="2" t="s">
        <v>1320</v>
      </c>
      <c r="F151" s="2" t="s">
        <v>973</v>
      </c>
      <c r="G151" s="2" t="s">
        <v>1099</v>
      </c>
      <c r="H151" s="2" t="s">
        <v>1148</v>
      </c>
      <c r="I151" s="3"/>
    </row>
    <row r="152" spans="1:9" ht="13.5" customHeight="1" x14ac:dyDescent="0.25">
      <c r="A152" s="2" t="s">
        <v>1321</v>
      </c>
      <c r="B152" s="2" t="s">
        <v>982</v>
      </c>
      <c r="C152" s="12">
        <v>606</v>
      </c>
      <c r="D152" s="2" t="s">
        <v>978</v>
      </c>
      <c r="E152" s="2" t="s">
        <v>1322</v>
      </c>
      <c r="F152" s="2" t="s">
        <v>1133</v>
      </c>
      <c r="G152" s="2" t="s">
        <v>1142</v>
      </c>
      <c r="H152" s="2" t="s">
        <v>1143</v>
      </c>
      <c r="I152" s="3"/>
    </row>
    <row r="153" spans="1:9" ht="13.5" customHeight="1" x14ac:dyDescent="0.25">
      <c r="A153" s="2" t="s">
        <v>1323</v>
      </c>
      <c r="B153" s="2" t="s">
        <v>982</v>
      </c>
      <c r="C153" s="12">
        <v>606</v>
      </c>
      <c r="D153" s="2" t="s">
        <v>978</v>
      </c>
      <c r="E153" s="2" t="s">
        <v>1324</v>
      </c>
      <c r="F153" s="2" t="s">
        <v>1325</v>
      </c>
      <c r="G153" s="2" t="s">
        <v>1326</v>
      </c>
      <c r="H153" s="2" t="s">
        <v>1327</v>
      </c>
      <c r="I153" s="3"/>
    </row>
    <row r="154" spans="1:9" ht="13.5" customHeight="1" x14ac:dyDescent="0.25">
      <c r="A154" s="2" t="s">
        <v>1328</v>
      </c>
      <c r="B154" s="2" t="s">
        <v>982</v>
      </c>
      <c r="C154" s="12">
        <v>606</v>
      </c>
      <c r="D154" s="2" t="s">
        <v>978</v>
      </c>
      <c r="E154" s="2" t="s">
        <v>1329</v>
      </c>
      <c r="F154" s="2" t="s">
        <v>973</v>
      </c>
      <c r="G154" s="2" t="s">
        <v>1099</v>
      </c>
      <c r="H154" s="2" t="s">
        <v>1148</v>
      </c>
      <c r="I154" s="3"/>
    </row>
    <row r="155" spans="1:9" ht="13.5" customHeight="1" x14ac:dyDescent="0.25">
      <c r="A155" s="2" t="s">
        <v>1330</v>
      </c>
      <c r="B155" s="2" t="s">
        <v>982</v>
      </c>
      <c r="C155" s="12">
        <v>606</v>
      </c>
      <c r="D155" s="2" t="s">
        <v>978</v>
      </c>
      <c r="E155" s="2" t="s">
        <v>1331</v>
      </c>
      <c r="F155" s="2" t="s">
        <v>1133</v>
      </c>
      <c r="G155" s="2" t="s">
        <v>1134</v>
      </c>
      <c r="H155" s="2" t="s">
        <v>1135</v>
      </c>
      <c r="I155" s="3"/>
    </row>
    <row r="156" spans="1:9" ht="13.5" customHeight="1" x14ac:dyDescent="0.25">
      <c r="A156" s="2" t="s">
        <v>1332</v>
      </c>
      <c r="B156" s="2" t="s">
        <v>982</v>
      </c>
      <c r="C156" s="12">
        <v>606</v>
      </c>
      <c r="D156" s="2" t="s">
        <v>978</v>
      </c>
      <c r="E156" s="2" t="s">
        <v>1333</v>
      </c>
      <c r="F156" s="2" t="s">
        <v>1133</v>
      </c>
      <c r="G156" s="2" t="s">
        <v>1142</v>
      </c>
      <c r="H156" s="2" t="s">
        <v>1143</v>
      </c>
      <c r="I156" s="3"/>
    </row>
    <row r="157" spans="1:9" ht="13.5" customHeight="1" x14ac:dyDescent="0.25">
      <c r="A157" s="2" t="s">
        <v>1334</v>
      </c>
      <c r="B157" s="2" t="s">
        <v>982</v>
      </c>
      <c r="C157" s="12">
        <v>606</v>
      </c>
      <c r="D157" s="2" t="s">
        <v>978</v>
      </c>
      <c r="E157" s="2" t="s">
        <v>1335</v>
      </c>
      <c r="F157" s="2" t="s">
        <v>1133</v>
      </c>
      <c r="G157" s="2" t="s">
        <v>1134</v>
      </c>
      <c r="H157" s="2" t="s">
        <v>1135</v>
      </c>
      <c r="I157" s="3"/>
    </row>
    <row r="158" spans="1:9" ht="13.5" customHeight="1" x14ac:dyDescent="0.25">
      <c r="A158" s="2" t="s">
        <v>1336</v>
      </c>
      <c r="B158" s="2" t="s">
        <v>982</v>
      </c>
      <c r="C158" s="12">
        <v>606</v>
      </c>
      <c r="D158" s="2" t="s">
        <v>978</v>
      </c>
      <c r="E158" s="2" t="s">
        <v>1276</v>
      </c>
      <c r="F158" s="2" t="s">
        <v>1133</v>
      </c>
      <c r="G158" s="2" t="s">
        <v>1142</v>
      </c>
      <c r="H158" s="3"/>
      <c r="I158" s="3"/>
    </row>
    <row r="159" spans="1:9" ht="13.5" customHeight="1" x14ac:dyDescent="0.25">
      <c r="A159" s="2" t="s">
        <v>1337</v>
      </c>
      <c r="B159" s="2" t="s">
        <v>982</v>
      </c>
      <c r="C159" s="12">
        <v>605</v>
      </c>
      <c r="D159" s="2" t="s">
        <v>978</v>
      </c>
      <c r="E159" s="2" t="s">
        <v>1338</v>
      </c>
      <c r="F159" s="2" t="s">
        <v>973</v>
      </c>
      <c r="G159" s="2" t="s">
        <v>1047</v>
      </c>
      <c r="H159" s="3"/>
      <c r="I159" s="3"/>
    </row>
    <row r="160" spans="1:9" ht="13.5" customHeight="1" x14ac:dyDescent="0.25">
      <c r="A160" s="2" t="s">
        <v>1339</v>
      </c>
      <c r="B160" s="2" t="s">
        <v>982</v>
      </c>
      <c r="C160" s="12">
        <v>605</v>
      </c>
      <c r="D160" s="2" t="s">
        <v>978</v>
      </c>
      <c r="E160" s="2" t="s">
        <v>1340</v>
      </c>
      <c r="F160" s="2" t="s">
        <v>973</v>
      </c>
      <c r="G160" s="2" t="s">
        <v>974</v>
      </c>
      <c r="H160" s="2" t="s">
        <v>1341</v>
      </c>
      <c r="I160" s="3"/>
    </row>
    <row r="161" spans="1:9" ht="13.5" customHeight="1" x14ac:dyDescent="0.25">
      <c r="A161" s="2" t="s">
        <v>1342</v>
      </c>
      <c r="B161" s="2" t="s">
        <v>982</v>
      </c>
      <c r="C161" s="12">
        <v>605</v>
      </c>
      <c r="D161" s="2" t="s">
        <v>978</v>
      </c>
      <c r="E161" s="2" t="s">
        <v>1312</v>
      </c>
      <c r="F161" s="2" t="s">
        <v>1133</v>
      </c>
      <c r="G161" s="2" t="s">
        <v>1313</v>
      </c>
      <c r="H161" s="2" t="s">
        <v>1314</v>
      </c>
      <c r="I161" s="3"/>
    </row>
    <row r="162" spans="1:9" ht="13.5" customHeight="1" x14ac:dyDescent="0.25">
      <c r="A162" s="2" t="s">
        <v>1343</v>
      </c>
      <c r="B162" s="2" t="s">
        <v>982</v>
      </c>
      <c r="C162" s="12">
        <v>605</v>
      </c>
      <c r="D162" s="2" t="s">
        <v>978</v>
      </c>
      <c r="E162" s="2" t="s">
        <v>1344</v>
      </c>
      <c r="F162" s="2" t="s">
        <v>991</v>
      </c>
      <c r="G162" s="3"/>
      <c r="H162" s="3"/>
      <c r="I162" s="3"/>
    </row>
    <row r="163" spans="1:9" ht="13.5" customHeight="1" x14ac:dyDescent="0.25">
      <c r="A163" s="2" t="s">
        <v>1345</v>
      </c>
      <c r="B163" s="2" t="s">
        <v>982</v>
      </c>
      <c r="C163" s="12">
        <v>605</v>
      </c>
      <c r="D163" s="2" t="s">
        <v>978</v>
      </c>
      <c r="E163" s="2" t="s">
        <v>1346</v>
      </c>
      <c r="F163" s="2" t="s">
        <v>973</v>
      </c>
      <c r="G163" s="2" t="s">
        <v>1099</v>
      </c>
      <c r="H163" s="2" t="s">
        <v>1148</v>
      </c>
      <c r="I163" s="2" t="s">
        <v>1347</v>
      </c>
    </row>
    <row r="164" spans="1:9" ht="13.5" customHeight="1" x14ac:dyDescent="0.25">
      <c r="A164" s="2" t="s">
        <v>1348</v>
      </c>
      <c r="B164" s="2" t="s">
        <v>982</v>
      </c>
      <c r="C164" s="12">
        <v>605</v>
      </c>
      <c r="D164" s="2" t="s">
        <v>978</v>
      </c>
      <c r="E164" s="2" t="s">
        <v>1349</v>
      </c>
      <c r="F164" s="2" t="s">
        <v>973</v>
      </c>
      <c r="G164" s="2" t="s">
        <v>1099</v>
      </c>
      <c r="H164" s="2" t="s">
        <v>1148</v>
      </c>
      <c r="I164" s="3"/>
    </row>
    <row r="165" spans="1:9" ht="13.5" customHeight="1" x14ac:dyDescent="0.25">
      <c r="A165" s="2" t="s">
        <v>1350</v>
      </c>
      <c r="B165" s="2" t="s">
        <v>982</v>
      </c>
      <c r="C165" s="12">
        <v>605</v>
      </c>
      <c r="D165" s="2" t="s">
        <v>978</v>
      </c>
      <c r="E165" s="2" t="s">
        <v>1351</v>
      </c>
      <c r="F165" s="2" t="s">
        <v>973</v>
      </c>
      <c r="G165" s="2" t="s">
        <v>1099</v>
      </c>
      <c r="H165" s="2" t="s">
        <v>1148</v>
      </c>
      <c r="I165" s="3"/>
    </row>
    <row r="166" spans="1:9" ht="13.5" customHeight="1" x14ac:dyDescent="0.25">
      <c r="A166" s="2" t="s">
        <v>1352</v>
      </c>
      <c r="B166" s="2" t="s">
        <v>982</v>
      </c>
      <c r="C166" s="12">
        <v>605</v>
      </c>
      <c r="D166" s="2" t="s">
        <v>978</v>
      </c>
      <c r="E166" s="2" t="s">
        <v>1353</v>
      </c>
      <c r="F166" s="2" t="s">
        <v>973</v>
      </c>
      <c r="G166" s="2" t="s">
        <v>1099</v>
      </c>
      <c r="H166" s="2" t="s">
        <v>1148</v>
      </c>
      <c r="I166" s="2" t="s">
        <v>1347</v>
      </c>
    </row>
    <row r="167" spans="1:9" ht="13.5" customHeight="1" x14ac:dyDescent="0.25">
      <c r="A167" s="2" t="s">
        <v>1354</v>
      </c>
      <c r="B167" s="2" t="s">
        <v>982</v>
      </c>
      <c r="C167" s="12">
        <v>605</v>
      </c>
      <c r="D167" s="2" t="s">
        <v>978</v>
      </c>
      <c r="E167" s="2" t="s">
        <v>1355</v>
      </c>
      <c r="F167" s="2" t="s">
        <v>973</v>
      </c>
      <c r="G167" s="2" t="s">
        <v>1099</v>
      </c>
      <c r="H167" s="2" t="s">
        <v>1148</v>
      </c>
      <c r="I167" s="3"/>
    </row>
    <row r="168" spans="1:9" ht="13.5" customHeight="1" x14ac:dyDescent="0.25">
      <c r="A168" s="2" t="s">
        <v>1356</v>
      </c>
      <c r="B168" s="2" t="s">
        <v>982</v>
      </c>
      <c r="C168" s="12">
        <v>605</v>
      </c>
      <c r="D168" s="2" t="s">
        <v>978</v>
      </c>
      <c r="E168" s="2" t="s">
        <v>1357</v>
      </c>
      <c r="F168" s="2" t="s">
        <v>973</v>
      </c>
      <c r="G168" s="2" t="s">
        <v>1099</v>
      </c>
      <c r="H168" s="2" t="s">
        <v>1148</v>
      </c>
      <c r="I168" s="3"/>
    </row>
    <row r="169" spans="1:9" ht="13.5" customHeight="1" x14ac:dyDescent="0.25">
      <c r="A169" s="2" t="s">
        <v>1358</v>
      </c>
      <c r="B169" s="2" t="s">
        <v>982</v>
      </c>
      <c r="C169" s="12">
        <v>605</v>
      </c>
      <c r="D169" s="2" t="s">
        <v>978</v>
      </c>
      <c r="E169" s="2" t="s">
        <v>1359</v>
      </c>
      <c r="F169" s="2" t="s">
        <v>973</v>
      </c>
      <c r="G169" s="3"/>
      <c r="H169" s="3"/>
      <c r="I169" s="3"/>
    </row>
    <row r="170" spans="1:9" ht="13.5" customHeight="1" x14ac:dyDescent="0.25">
      <c r="A170" s="2" t="s">
        <v>1360</v>
      </c>
      <c r="B170" s="2" t="s">
        <v>982</v>
      </c>
      <c r="C170" s="12">
        <v>605</v>
      </c>
      <c r="D170" s="2" t="s">
        <v>978</v>
      </c>
      <c r="E170" s="2" t="s">
        <v>1361</v>
      </c>
      <c r="F170" s="2" t="s">
        <v>973</v>
      </c>
      <c r="G170" s="2" t="s">
        <v>1099</v>
      </c>
      <c r="H170" s="2" t="s">
        <v>1148</v>
      </c>
      <c r="I170" s="3"/>
    </row>
    <row r="171" spans="1:9" ht="13.5" customHeight="1" x14ac:dyDescent="0.25">
      <c r="A171" s="2" t="s">
        <v>1362</v>
      </c>
      <c r="B171" s="2" t="s">
        <v>982</v>
      </c>
      <c r="C171" s="12">
        <v>605</v>
      </c>
      <c r="D171" s="2" t="s">
        <v>978</v>
      </c>
      <c r="E171" s="2" t="s">
        <v>1363</v>
      </c>
      <c r="F171" s="2" t="s">
        <v>973</v>
      </c>
      <c r="G171" s="2" t="s">
        <v>1099</v>
      </c>
      <c r="H171" s="2" t="s">
        <v>1148</v>
      </c>
      <c r="I171" s="3"/>
    </row>
    <row r="172" spans="1:9" ht="13.5" customHeight="1" x14ac:dyDescent="0.25">
      <c r="A172" s="2" t="s">
        <v>1364</v>
      </c>
      <c r="B172" s="2" t="s">
        <v>982</v>
      </c>
      <c r="C172" s="12">
        <v>605</v>
      </c>
      <c r="D172" s="2" t="s">
        <v>978</v>
      </c>
      <c r="E172" s="2" t="s">
        <v>1365</v>
      </c>
      <c r="F172" s="2" t="s">
        <v>1133</v>
      </c>
      <c r="G172" s="2" t="s">
        <v>1199</v>
      </c>
      <c r="H172" s="2" t="s">
        <v>1366</v>
      </c>
      <c r="I172" s="3"/>
    </row>
    <row r="173" spans="1:9" ht="13.5" customHeight="1" x14ac:dyDescent="0.25">
      <c r="A173" s="2" t="s">
        <v>1367</v>
      </c>
      <c r="B173" s="2" t="s">
        <v>982</v>
      </c>
      <c r="C173" s="12">
        <v>605</v>
      </c>
      <c r="D173" s="2" t="s">
        <v>978</v>
      </c>
      <c r="E173" s="2" t="s">
        <v>1368</v>
      </c>
      <c r="F173" s="2" t="s">
        <v>1133</v>
      </c>
      <c r="G173" s="2" t="s">
        <v>1313</v>
      </c>
      <c r="H173" s="2" t="s">
        <v>1314</v>
      </c>
      <c r="I173" s="2" t="s">
        <v>1347</v>
      </c>
    </row>
    <row r="174" spans="1:9" ht="13.5" customHeight="1" x14ac:dyDescent="0.25">
      <c r="A174" s="2" t="s">
        <v>1369</v>
      </c>
      <c r="B174" s="2" t="s">
        <v>982</v>
      </c>
      <c r="C174" s="12">
        <v>605</v>
      </c>
      <c r="D174" s="2" t="s">
        <v>978</v>
      </c>
      <c r="E174" s="2" t="s">
        <v>1370</v>
      </c>
      <c r="F174" s="2" t="s">
        <v>1133</v>
      </c>
      <c r="G174" s="2" t="s">
        <v>1142</v>
      </c>
      <c r="H174" s="2" t="s">
        <v>1143</v>
      </c>
      <c r="I174" s="3"/>
    </row>
    <row r="175" spans="1:9" ht="13.5" customHeight="1" x14ac:dyDescent="0.25">
      <c r="A175" s="2" t="s">
        <v>1371</v>
      </c>
      <c r="B175" s="2" t="s">
        <v>982</v>
      </c>
      <c r="C175" s="12">
        <v>605</v>
      </c>
      <c r="D175" s="2" t="s">
        <v>978</v>
      </c>
      <c r="E175" s="2" t="s">
        <v>1372</v>
      </c>
      <c r="F175" s="2" t="s">
        <v>973</v>
      </c>
      <c r="G175" s="2" t="s">
        <v>974</v>
      </c>
      <c r="H175" s="2" t="s">
        <v>1274</v>
      </c>
      <c r="I175" s="2" t="s">
        <v>1347</v>
      </c>
    </row>
    <row r="176" spans="1:9" ht="13.5" customHeight="1" x14ac:dyDescent="0.25">
      <c r="A176" s="2" t="s">
        <v>1373</v>
      </c>
      <c r="B176" s="2" t="s">
        <v>982</v>
      </c>
      <c r="C176" s="12">
        <v>605</v>
      </c>
      <c r="D176" s="2" t="s">
        <v>978</v>
      </c>
      <c r="E176" s="2" t="s">
        <v>1374</v>
      </c>
      <c r="F176" s="2" t="s">
        <v>1133</v>
      </c>
      <c r="G176" s="2" t="s">
        <v>1313</v>
      </c>
      <c r="H176" s="2" t="s">
        <v>1314</v>
      </c>
      <c r="I176" s="3"/>
    </row>
    <row r="177" spans="1:9" ht="13.5" customHeight="1" x14ac:dyDescent="0.25">
      <c r="A177" s="2" t="s">
        <v>1375</v>
      </c>
      <c r="B177" s="2" t="s">
        <v>11</v>
      </c>
      <c r="C177" s="12">
        <v>605</v>
      </c>
      <c r="D177" s="2" t="s">
        <v>978</v>
      </c>
      <c r="E177" s="2" t="s">
        <v>1376</v>
      </c>
      <c r="F177" s="2" t="s">
        <v>973</v>
      </c>
      <c r="G177" s="2" t="s">
        <v>1377</v>
      </c>
      <c r="H177" s="2" t="s">
        <v>1378</v>
      </c>
      <c r="I177" s="2" t="s">
        <v>1347</v>
      </c>
    </row>
    <row r="178" spans="1:9" ht="13.5" customHeight="1" x14ac:dyDescent="0.25">
      <c r="A178" s="2" t="s">
        <v>1379</v>
      </c>
      <c r="B178" s="2" t="s">
        <v>982</v>
      </c>
      <c r="C178" s="12">
        <v>605</v>
      </c>
      <c r="D178" s="2" t="s">
        <v>978</v>
      </c>
      <c r="E178" s="2" t="s">
        <v>1312</v>
      </c>
      <c r="F178" s="2" t="s">
        <v>1133</v>
      </c>
      <c r="G178" s="2" t="s">
        <v>1313</v>
      </c>
      <c r="H178" s="2" t="s">
        <v>1314</v>
      </c>
      <c r="I178" s="3"/>
    </row>
    <row r="179" spans="1:9" ht="13.5" customHeight="1" x14ac:dyDescent="0.25">
      <c r="A179" s="2" t="s">
        <v>1380</v>
      </c>
      <c r="B179" s="2" t="s">
        <v>982</v>
      </c>
      <c r="C179" s="12">
        <v>605</v>
      </c>
      <c r="D179" s="2" t="s">
        <v>978</v>
      </c>
      <c r="E179" s="2" t="s">
        <v>1381</v>
      </c>
      <c r="F179" s="2" t="s">
        <v>1133</v>
      </c>
      <c r="G179" s="2" t="s">
        <v>1382</v>
      </c>
      <c r="H179" s="3"/>
      <c r="I179" s="2" t="s">
        <v>1347</v>
      </c>
    </row>
    <row r="180" spans="1:9" ht="13.5" customHeight="1" x14ac:dyDescent="0.25">
      <c r="A180" s="2" t="s">
        <v>1383</v>
      </c>
      <c r="B180" s="2" t="s">
        <v>1012</v>
      </c>
      <c r="C180" s="12">
        <v>605</v>
      </c>
      <c r="D180" s="2" t="s">
        <v>978</v>
      </c>
      <c r="E180" s="2" t="s">
        <v>1384</v>
      </c>
      <c r="F180" s="2" t="s">
        <v>1042</v>
      </c>
      <c r="G180" s="3"/>
      <c r="H180" s="3"/>
      <c r="I180" s="3"/>
    </row>
    <row r="181" spans="1:9" ht="13.5" customHeight="1" x14ac:dyDescent="0.25">
      <c r="A181" s="2" t="s">
        <v>1385</v>
      </c>
      <c r="B181" s="2" t="s">
        <v>982</v>
      </c>
      <c r="C181" s="12">
        <v>605</v>
      </c>
      <c r="D181" s="2" t="s">
        <v>978</v>
      </c>
      <c r="E181" s="2" t="s">
        <v>1386</v>
      </c>
      <c r="F181" s="2" t="s">
        <v>1133</v>
      </c>
      <c r="G181" s="3"/>
      <c r="H181" s="3"/>
      <c r="I181" s="3"/>
    </row>
    <row r="182" spans="1:9" ht="13.5" customHeight="1" x14ac:dyDescent="0.25">
      <c r="A182" s="2" t="s">
        <v>1387</v>
      </c>
      <c r="B182" s="2" t="s">
        <v>982</v>
      </c>
      <c r="C182" s="12">
        <v>605</v>
      </c>
      <c r="D182" s="2" t="s">
        <v>978</v>
      </c>
      <c r="E182" s="2" t="s">
        <v>1388</v>
      </c>
      <c r="F182" s="2" t="s">
        <v>973</v>
      </c>
      <c r="G182" s="3"/>
      <c r="H182" s="3"/>
      <c r="I182" s="3"/>
    </row>
    <row r="183" spans="1:9" ht="13.5" customHeight="1" x14ac:dyDescent="0.25">
      <c r="A183" s="2" t="s">
        <v>1389</v>
      </c>
      <c r="B183" s="2" t="s">
        <v>982</v>
      </c>
      <c r="C183" s="12">
        <v>605</v>
      </c>
      <c r="D183" s="2" t="s">
        <v>978</v>
      </c>
      <c r="E183" s="2" t="s">
        <v>1390</v>
      </c>
      <c r="F183" s="2" t="s">
        <v>1133</v>
      </c>
      <c r="G183" s="2" t="s">
        <v>1142</v>
      </c>
      <c r="H183" s="2" t="s">
        <v>1143</v>
      </c>
      <c r="I183" s="3"/>
    </row>
    <row r="184" spans="1:9" ht="13.5" customHeight="1" x14ac:dyDescent="0.25">
      <c r="A184" s="2" t="s">
        <v>1391</v>
      </c>
      <c r="B184" s="2" t="s">
        <v>982</v>
      </c>
      <c r="C184" s="12">
        <v>605</v>
      </c>
      <c r="D184" s="2" t="s">
        <v>978</v>
      </c>
      <c r="E184" s="2" t="s">
        <v>1392</v>
      </c>
      <c r="F184" s="2" t="s">
        <v>973</v>
      </c>
      <c r="G184" s="2" t="s">
        <v>1285</v>
      </c>
      <c r="H184" s="2" t="s">
        <v>1286</v>
      </c>
      <c r="I184" s="3"/>
    </row>
    <row r="185" spans="1:9" ht="13.5" customHeight="1" x14ac:dyDescent="0.25">
      <c r="A185" s="2" t="s">
        <v>1393</v>
      </c>
      <c r="B185" s="2" t="s">
        <v>982</v>
      </c>
      <c r="C185" s="12">
        <v>605</v>
      </c>
      <c r="D185" s="2" t="s">
        <v>978</v>
      </c>
      <c r="E185" s="2" t="s">
        <v>1394</v>
      </c>
      <c r="F185" s="2" t="s">
        <v>1133</v>
      </c>
      <c r="G185" s="2" t="s">
        <v>1313</v>
      </c>
      <c r="H185" s="2" t="s">
        <v>1314</v>
      </c>
      <c r="I185" s="2" t="s">
        <v>1347</v>
      </c>
    </row>
    <row r="186" spans="1:9" ht="13.5" customHeight="1" x14ac:dyDescent="0.25">
      <c r="A186" s="2" t="s">
        <v>1395</v>
      </c>
      <c r="B186" s="2" t="s">
        <v>982</v>
      </c>
      <c r="C186" s="12">
        <v>605</v>
      </c>
      <c r="D186" s="2" t="s">
        <v>978</v>
      </c>
      <c r="E186" s="2" t="s">
        <v>1396</v>
      </c>
      <c r="F186" s="2" t="s">
        <v>973</v>
      </c>
      <c r="G186" s="2" t="s">
        <v>1397</v>
      </c>
      <c r="H186" s="2" t="s">
        <v>1398</v>
      </c>
      <c r="I186" s="2" t="s">
        <v>1347</v>
      </c>
    </row>
    <row r="187" spans="1:9" ht="13.5" customHeight="1" x14ac:dyDescent="0.25">
      <c r="A187" s="2" t="s">
        <v>1399</v>
      </c>
      <c r="B187" s="2" t="s">
        <v>982</v>
      </c>
      <c r="C187" s="12">
        <v>605</v>
      </c>
      <c r="D187" s="2" t="s">
        <v>978</v>
      </c>
      <c r="E187" s="2" t="s">
        <v>1400</v>
      </c>
      <c r="F187" s="2" t="s">
        <v>973</v>
      </c>
      <c r="G187" s="2" t="s">
        <v>974</v>
      </c>
      <c r="H187" s="2" t="s">
        <v>1274</v>
      </c>
      <c r="I187" s="3"/>
    </row>
    <row r="188" spans="1:9" ht="13.5" customHeight="1" x14ac:dyDescent="0.25">
      <c r="A188" s="2" t="s">
        <v>1401</v>
      </c>
      <c r="B188" s="2" t="s">
        <v>982</v>
      </c>
      <c r="C188" s="12">
        <v>605</v>
      </c>
      <c r="D188" s="2" t="s">
        <v>978</v>
      </c>
      <c r="E188" s="2" t="s">
        <v>1400</v>
      </c>
      <c r="F188" s="2" t="s">
        <v>973</v>
      </c>
      <c r="G188" s="2" t="s">
        <v>974</v>
      </c>
      <c r="H188" s="2" t="s">
        <v>1274</v>
      </c>
      <c r="I188" s="3"/>
    </row>
    <row r="189" spans="1:9" ht="13.5" customHeight="1" x14ac:dyDescent="0.25">
      <c r="A189" s="2" t="s">
        <v>1402</v>
      </c>
      <c r="B189" s="2" t="s">
        <v>982</v>
      </c>
      <c r="C189" s="12">
        <v>605</v>
      </c>
      <c r="D189" s="2" t="s">
        <v>978</v>
      </c>
      <c r="E189" s="2" t="s">
        <v>1403</v>
      </c>
      <c r="F189" s="2" t="s">
        <v>973</v>
      </c>
      <c r="G189" s="2" t="s">
        <v>974</v>
      </c>
      <c r="H189" s="2" t="s">
        <v>1274</v>
      </c>
      <c r="I189" s="3"/>
    </row>
    <row r="190" spans="1:9" ht="13.5" customHeight="1" x14ac:dyDescent="0.25">
      <c r="A190" s="2" t="s">
        <v>1404</v>
      </c>
      <c r="B190" s="2" t="s">
        <v>982</v>
      </c>
      <c r="C190" s="12">
        <v>605</v>
      </c>
      <c r="D190" s="2" t="s">
        <v>978</v>
      </c>
      <c r="E190" s="2" t="s">
        <v>1405</v>
      </c>
      <c r="F190" s="2" t="s">
        <v>1133</v>
      </c>
      <c r="G190" s="2" t="s">
        <v>1212</v>
      </c>
      <c r="H190" s="2" t="s">
        <v>1213</v>
      </c>
      <c r="I190" s="2" t="s">
        <v>1347</v>
      </c>
    </row>
    <row r="191" spans="1:9" ht="13.5" customHeight="1" x14ac:dyDescent="0.25">
      <c r="A191" s="2" t="s">
        <v>1406</v>
      </c>
      <c r="B191" s="2" t="s">
        <v>982</v>
      </c>
      <c r="C191" s="12">
        <v>605</v>
      </c>
      <c r="D191" s="2" t="s">
        <v>978</v>
      </c>
      <c r="E191" s="2" t="s">
        <v>1407</v>
      </c>
      <c r="F191" s="2" t="s">
        <v>1133</v>
      </c>
      <c r="G191" s="2" t="s">
        <v>1134</v>
      </c>
      <c r="H191" s="2" t="s">
        <v>1135</v>
      </c>
      <c r="I191" s="3"/>
    </row>
    <row r="192" spans="1:9" ht="13.5" customHeight="1" x14ac:dyDescent="0.25">
      <c r="A192" s="2" t="s">
        <v>1408</v>
      </c>
      <c r="B192" s="2" t="s">
        <v>982</v>
      </c>
      <c r="C192" s="12">
        <v>605</v>
      </c>
      <c r="D192" s="2" t="s">
        <v>978</v>
      </c>
      <c r="E192" s="2" t="s">
        <v>1409</v>
      </c>
      <c r="F192" s="2" t="s">
        <v>1133</v>
      </c>
      <c r="G192" s="2" t="s">
        <v>1313</v>
      </c>
      <c r="H192" s="2" t="s">
        <v>1314</v>
      </c>
      <c r="I192" s="2" t="s">
        <v>1347</v>
      </c>
    </row>
    <row r="193" spans="1:9" ht="13.5" customHeight="1" x14ac:dyDescent="0.25">
      <c r="A193" s="2" t="s">
        <v>1410</v>
      </c>
      <c r="B193" s="2" t="s">
        <v>982</v>
      </c>
      <c r="C193" s="12">
        <v>605</v>
      </c>
      <c r="D193" s="2" t="s">
        <v>978</v>
      </c>
      <c r="E193" s="2" t="s">
        <v>1411</v>
      </c>
      <c r="F193" s="2" t="s">
        <v>1133</v>
      </c>
      <c r="G193" s="2" t="s">
        <v>1212</v>
      </c>
      <c r="H193" s="2" t="s">
        <v>1213</v>
      </c>
      <c r="I193" s="3"/>
    </row>
    <row r="194" spans="1:9" ht="13.5" customHeight="1" x14ac:dyDescent="0.25">
      <c r="A194" s="2" t="s">
        <v>1412</v>
      </c>
      <c r="B194" s="2" t="s">
        <v>982</v>
      </c>
      <c r="C194" s="12">
        <v>605</v>
      </c>
      <c r="D194" s="2" t="s">
        <v>978</v>
      </c>
      <c r="E194" s="2" t="s">
        <v>1413</v>
      </c>
      <c r="F194" s="2" t="s">
        <v>1133</v>
      </c>
      <c r="G194" s="2" t="s">
        <v>1190</v>
      </c>
      <c r="H194" s="3"/>
      <c r="I194" s="2" t="s">
        <v>1347</v>
      </c>
    </row>
    <row r="195" spans="1:9" ht="13.5" customHeight="1" x14ac:dyDescent="0.25">
      <c r="A195" s="2" t="s">
        <v>1414</v>
      </c>
      <c r="B195" s="2" t="s">
        <v>982</v>
      </c>
      <c r="C195" s="12">
        <v>605</v>
      </c>
      <c r="D195" s="2" t="s">
        <v>978</v>
      </c>
      <c r="E195" s="2" t="s">
        <v>1415</v>
      </c>
      <c r="F195" s="2" t="s">
        <v>1133</v>
      </c>
      <c r="G195" s="2" t="s">
        <v>1190</v>
      </c>
      <c r="H195" s="2" t="s">
        <v>1416</v>
      </c>
      <c r="I195" s="2" t="s">
        <v>1347</v>
      </c>
    </row>
    <row r="196" spans="1:9" ht="13.5" customHeight="1" x14ac:dyDescent="0.25">
      <c r="A196" s="2" t="s">
        <v>1417</v>
      </c>
      <c r="B196" s="2" t="s">
        <v>982</v>
      </c>
      <c r="C196" s="12">
        <v>605</v>
      </c>
      <c r="D196" s="2" t="s">
        <v>978</v>
      </c>
      <c r="E196" s="2" t="s">
        <v>1418</v>
      </c>
      <c r="F196" s="2" t="s">
        <v>973</v>
      </c>
      <c r="G196" s="2" t="s">
        <v>1397</v>
      </c>
      <c r="H196" s="2" t="s">
        <v>1398</v>
      </c>
      <c r="I196" s="2" t="s">
        <v>1347</v>
      </c>
    </row>
    <row r="197" spans="1:9" ht="13.5" customHeight="1" x14ac:dyDescent="0.25">
      <c r="A197" s="2" t="s">
        <v>1419</v>
      </c>
      <c r="B197" s="2" t="s">
        <v>982</v>
      </c>
      <c r="C197" s="12">
        <v>605</v>
      </c>
      <c r="D197" s="2" t="s">
        <v>978</v>
      </c>
      <c r="E197" s="2" t="s">
        <v>1420</v>
      </c>
      <c r="F197" s="2" t="s">
        <v>1133</v>
      </c>
      <c r="G197" s="2" t="s">
        <v>1134</v>
      </c>
      <c r="H197" s="2" t="s">
        <v>1135</v>
      </c>
      <c r="I197" s="3"/>
    </row>
    <row r="198" spans="1:9" ht="13.5" customHeight="1" x14ac:dyDescent="0.25">
      <c r="A198" s="2" t="s">
        <v>1421</v>
      </c>
      <c r="B198" s="2" t="s">
        <v>982</v>
      </c>
      <c r="C198" s="12">
        <v>605</v>
      </c>
      <c r="D198" s="2" t="s">
        <v>978</v>
      </c>
      <c r="E198" s="2" t="s">
        <v>1422</v>
      </c>
      <c r="F198" s="2" t="s">
        <v>1133</v>
      </c>
      <c r="G198" s="2" t="s">
        <v>1134</v>
      </c>
      <c r="H198" s="2" t="s">
        <v>1135</v>
      </c>
      <c r="I198" s="3"/>
    </row>
    <row r="199" spans="1:9" ht="13.5" customHeight="1" x14ac:dyDescent="0.25">
      <c r="A199" s="2" t="s">
        <v>1423</v>
      </c>
      <c r="B199" s="2" t="s">
        <v>982</v>
      </c>
      <c r="C199" s="12">
        <v>605</v>
      </c>
      <c r="D199" s="2" t="s">
        <v>978</v>
      </c>
      <c r="E199" s="2" t="s">
        <v>1424</v>
      </c>
      <c r="F199" s="2" t="s">
        <v>1133</v>
      </c>
      <c r="G199" s="2" t="s">
        <v>1313</v>
      </c>
      <c r="H199" s="2" t="s">
        <v>1314</v>
      </c>
      <c r="I199" s="3"/>
    </row>
    <row r="200" spans="1:9" ht="13.5" customHeight="1" x14ac:dyDescent="0.25">
      <c r="A200" s="2" t="s">
        <v>1425</v>
      </c>
      <c r="B200" s="2" t="s">
        <v>982</v>
      </c>
      <c r="C200" s="12">
        <v>605</v>
      </c>
      <c r="D200" s="2" t="s">
        <v>978</v>
      </c>
      <c r="E200" s="2" t="s">
        <v>1426</v>
      </c>
      <c r="F200" s="2" t="s">
        <v>1133</v>
      </c>
      <c r="G200" s="2" t="s">
        <v>1134</v>
      </c>
      <c r="H200" s="2" t="s">
        <v>1135</v>
      </c>
      <c r="I200" s="3"/>
    </row>
    <row r="201" spans="1:9" ht="13.5" customHeight="1" x14ac:dyDescent="0.25">
      <c r="A201" s="2" t="s">
        <v>1427</v>
      </c>
      <c r="B201" s="2" t="s">
        <v>1300</v>
      </c>
      <c r="C201" s="12">
        <v>605</v>
      </c>
      <c r="D201" s="2" t="s">
        <v>978</v>
      </c>
      <c r="E201" s="2" t="s">
        <v>1428</v>
      </c>
      <c r="F201" s="2" t="s">
        <v>973</v>
      </c>
      <c r="G201" s="2" t="s">
        <v>1377</v>
      </c>
      <c r="H201" s="2" t="s">
        <v>1378</v>
      </c>
      <c r="I201" s="2" t="s">
        <v>1347</v>
      </c>
    </row>
    <row r="202" spans="1:9" ht="13.5" customHeight="1" x14ac:dyDescent="0.25">
      <c r="A202" s="2" t="s">
        <v>1429</v>
      </c>
      <c r="B202" s="2" t="s">
        <v>11</v>
      </c>
      <c r="C202" s="12">
        <v>605</v>
      </c>
      <c r="D202" s="2" t="s">
        <v>978</v>
      </c>
      <c r="E202" s="2" t="s">
        <v>1430</v>
      </c>
      <c r="F202" s="2" t="s">
        <v>973</v>
      </c>
      <c r="G202" s="2" t="s">
        <v>1377</v>
      </c>
      <c r="H202" s="2" t="s">
        <v>1378</v>
      </c>
      <c r="I202" s="3"/>
    </row>
    <row r="203" spans="1:9" ht="13.5" customHeight="1" x14ac:dyDescent="0.25">
      <c r="A203" s="2" t="s">
        <v>1431</v>
      </c>
      <c r="B203" s="2" t="s">
        <v>982</v>
      </c>
      <c r="C203" s="12">
        <v>605</v>
      </c>
      <c r="D203" s="2" t="s">
        <v>978</v>
      </c>
      <c r="E203" s="2" t="s">
        <v>1432</v>
      </c>
      <c r="F203" s="2" t="s">
        <v>1133</v>
      </c>
      <c r="G203" s="2" t="s">
        <v>1190</v>
      </c>
      <c r="H203" s="3"/>
      <c r="I203" s="3"/>
    </row>
    <row r="204" spans="1:9" ht="13.5" customHeight="1" x14ac:dyDescent="0.25">
      <c r="A204" s="2" t="s">
        <v>1433</v>
      </c>
      <c r="B204" s="2" t="s">
        <v>982</v>
      </c>
      <c r="C204" s="12">
        <v>605</v>
      </c>
      <c r="D204" s="2" t="s">
        <v>978</v>
      </c>
      <c r="E204" s="2" t="s">
        <v>1434</v>
      </c>
      <c r="F204" s="2" t="s">
        <v>973</v>
      </c>
      <c r="G204" s="2" t="s">
        <v>1397</v>
      </c>
      <c r="H204" s="2" t="s">
        <v>1398</v>
      </c>
      <c r="I204" s="2" t="s">
        <v>1347</v>
      </c>
    </row>
    <row r="205" spans="1:9" ht="13.5" customHeight="1" x14ac:dyDescent="0.25">
      <c r="A205" s="2" t="s">
        <v>1435</v>
      </c>
      <c r="B205" s="2" t="s">
        <v>982</v>
      </c>
      <c r="C205" s="12">
        <v>605</v>
      </c>
      <c r="D205" s="2" t="s">
        <v>978</v>
      </c>
      <c r="E205" s="2" t="s">
        <v>1434</v>
      </c>
      <c r="F205" s="2" t="s">
        <v>973</v>
      </c>
      <c r="G205" s="2" t="s">
        <v>1397</v>
      </c>
      <c r="H205" s="2" t="s">
        <v>1398</v>
      </c>
      <c r="I205" s="3"/>
    </row>
    <row r="206" spans="1:9" ht="13.5" customHeight="1" x14ac:dyDescent="0.25">
      <c r="A206" s="2" t="s">
        <v>1436</v>
      </c>
      <c r="B206" s="2" t="s">
        <v>982</v>
      </c>
      <c r="C206" s="12">
        <v>605</v>
      </c>
      <c r="D206" s="2" t="s">
        <v>978</v>
      </c>
      <c r="E206" s="2" t="s">
        <v>1023</v>
      </c>
      <c r="F206" s="2" t="s">
        <v>973</v>
      </c>
      <c r="G206" s="2" t="s">
        <v>974</v>
      </c>
      <c r="H206" s="3"/>
      <c r="I206" s="3"/>
    </row>
    <row r="207" spans="1:9" ht="13.5" customHeight="1" x14ac:dyDescent="0.25">
      <c r="A207" s="2" t="s">
        <v>1437</v>
      </c>
      <c r="B207" s="2" t="s">
        <v>982</v>
      </c>
      <c r="C207" s="12">
        <v>605</v>
      </c>
      <c r="D207" s="2" t="s">
        <v>978</v>
      </c>
      <c r="E207" s="2" t="s">
        <v>1438</v>
      </c>
      <c r="F207" s="2" t="s">
        <v>1133</v>
      </c>
      <c r="G207" s="2" t="s">
        <v>1313</v>
      </c>
      <c r="H207" s="2" t="s">
        <v>1314</v>
      </c>
      <c r="I207" s="3"/>
    </row>
    <row r="208" spans="1:9" ht="13.5" customHeight="1" x14ac:dyDescent="0.25">
      <c r="A208" s="2" t="s">
        <v>1439</v>
      </c>
      <c r="B208" s="2" t="s">
        <v>982</v>
      </c>
      <c r="C208" s="12">
        <v>605</v>
      </c>
      <c r="D208" s="2" t="s">
        <v>978</v>
      </c>
      <c r="E208" s="2" t="s">
        <v>1333</v>
      </c>
      <c r="F208" s="2" t="s">
        <v>1133</v>
      </c>
      <c r="G208" s="2" t="s">
        <v>1142</v>
      </c>
      <c r="H208" s="2" t="s">
        <v>1143</v>
      </c>
      <c r="I208" s="2" t="s">
        <v>1347</v>
      </c>
    </row>
    <row r="209" spans="1:9" ht="13.5" customHeight="1" x14ac:dyDescent="0.25">
      <c r="A209" s="2" t="s">
        <v>1440</v>
      </c>
      <c r="B209" s="2" t="s">
        <v>982</v>
      </c>
      <c r="C209" s="12">
        <v>605</v>
      </c>
      <c r="D209" s="2" t="s">
        <v>978</v>
      </c>
      <c r="E209" s="2" t="s">
        <v>1333</v>
      </c>
      <c r="F209" s="2" t="s">
        <v>1133</v>
      </c>
      <c r="G209" s="2" t="s">
        <v>1142</v>
      </c>
      <c r="H209" s="2" t="s">
        <v>1143</v>
      </c>
      <c r="I209" s="3"/>
    </row>
    <row r="210" spans="1:9" ht="13.5" customHeight="1" x14ac:dyDescent="0.25">
      <c r="A210" s="2" t="s">
        <v>1441</v>
      </c>
      <c r="B210" s="2" t="s">
        <v>982</v>
      </c>
      <c r="C210" s="12">
        <v>605</v>
      </c>
      <c r="D210" s="2" t="s">
        <v>978</v>
      </c>
      <c r="E210" s="2" t="s">
        <v>1312</v>
      </c>
      <c r="F210" s="2" t="s">
        <v>1133</v>
      </c>
      <c r="G210" s="2" t="s">
        <v>1313</v>
      </c>
      <c r="H210" s="2" t="s">
        <v>1314</v>
      </c>
      <c r="I210" s="3"/>
    </row>
    <row r="211" spans="1:9" ht="13.5" customHeight="1" x14ac:dyDescent="0.25">
      <c r="A211" s="2" t="s">
        <v>1442</v>
      </c>
      <c r="B211" s="2" t="s">
        <v>982</v>
      </c>
      <c r="C211" s="12">
        <v>605</v>
      </c>
      <c r="D211" s="2" t="s">
        <v>978</v>
      </c>
      <c r="E211" s="2" t="s">
        <v>1443</v>
      </c>
      <c r="F211" s="2" t="s">
        <v>1133</v>
      </c>
      <c r="G211" s="2" t="s">
        <v>1142</v>
      </c>
      <c r="H211" s="2" t="s">
        <v>1143</v>
      </c>
      <c r="I211" s="3"/>
    </row>
    <row r="212" spans="1:9" ht="13.5" customHeight="1" x14ac:dyDescent="0.25">
      <c r="A212" s="2" t="s">
        <v>1444</v>
      </c>
      <c r="B212" s="2" t="s">
        <v>982</v>
      </c>
      <c r="C212" s="12">
        <v>605</v>
      </c>
      <c r="D212" s="2" t="s">
        <v>978</v>
      </c>
      <c r="E212" s="2" t="s">
        <v>1445</v>
      </c>
      <c r="F212" s="2" t="s">
        <v>1133</v>
      </c>
      <c r="G212" s="2" t="s">
        <v>1313</v>
      </c>
      <c r="H212" s="2" t="s">
        <v>1314</v>
      </c>
      <c r="I212" s="2" t="s">
        <v>1347</v>
      </c>
    </row>
    <row r="213" spans="1:9" ht="13.5" customHeight="1" x14ac:dyDescent="0.25">
      <c r="A213" s="2" t="s">
        <v>1446</v>
      </c>
      <c r="B213" s="2" t="s">
        <v>982</v>
      </c>
      <c r="C213" s="12">
        <v>605</v>
      </c>
      <c r="D213" s="2" t="s">
        <v>978</v>
      </c>
      <c r="E213" s="2" t="s">
        <v>1036</v>
      </c>
      <c r="F213" s="2" t="s">
        <v>1032</v>
      </c>
      <c r="G213" s="2" t="s">
        <v>1033</v>
      </c>
      <c r="H213" s="2" t="s">
        <v>1034</v>
      </c>
      <c r="I213" s="3"/>
    </row>
    <row r="214" spans="1:9" ht="13.5" customHeight="1" x14ac:dyDescent="0.25">
      <c r="A214" s="2" t="s">
        <v>1447</v>
      </c>
      <c r="B214" s="2" t="s">
        <v>982</v>
      </c>
      <c r="C214" s="12">
        <v>604</v>
      </c>
      <c r="D214" s="2" t="s">
        <v>978</v>
      </c>
      <c r="E214" s="2" t="s">
        <v>1448</v>
      </c>
      <c r="F214" s="2" t="s">
        <v>1449</v>
      </c>
      <c r="G214" s="3"/>
      <c r="H214" s="3"/>
      <c r="I214" s="3"/>
    </row>
    <row r="215" spans="1:9" ht="13.5" customHeight="1" x14ac:dyDescent="0.25">
      <c r="A215" s="2" t="s">
        <v>1450</v>
      </c>
      <c r="B215" s="2" t="s">
        <v>982</v>
      </c>
      <c r="C215" s="12">
        <v>604</v>
      </c>
      <c r="D215" s="2" t="s">
        <v>978</v>
      </c>
      <c r="E215" s="2" t="s">
        <v>1312</v>
      </c>
      <c r="F215" s="2" t="s">
        <v>1133</v>
      </c>
      <c r="G215" s="2" t="s">
        <v>1313</v>
      </c>
      <c r="H215" s="2" t="s">
        <v>1314</v>
      </c>
      <c r="I215" s="3"/>
    </row>
    <row r="216" spans="1:9" ht="13.5" customHeight="1" x14ac:dyDescent="0.25">
      <c r="A216" s="2" t="s">
        <v>1451</v>
      </c>
      <c r="B216" s="2" t="s">
        <v>982</v>
      </c>
      <c r="C216" s="12">
        <v>604</v>
      </c>
      <c r="D216" s="2" t="s">
        <v>978</v>
      </c>
      <c r="E216" s="2" t="s">
        <v>1452</v>
      </c>
      <c r="F216" s="2" t="s">
        <v>973</v>
      </c>
      <c r="G216" s="2" t="s">
        <v>974</v>
      </c>
      <c r="H216" s="3"/>
      <c r="I216" s="2" t="s">
        <v>1347</v>
      </c>
    </row>
    <row r="217" spans="1:9" ht="13.5" customHeight="1" x14ac:dyDescent="0.25">
      <c r="A217" s="2" t="s">
        <v>1453</v>
      </c>
      <c r="B217" s="2" t="s">
        <v>982</v>
      </c>
      <c r="C217" s="12">
        <v>604</v>
      </c>
      <c r="D217" s="2" t="s">
        <v>978</v>
      </c>
      <c r="E217" s="2" t="s">
        <v>1454</v>
      </c>
      <c r="F217" s="2" t="s">
        <v>973</v>
      </c>
      <c r="G217" s="2" t="s">
        <v>1099</v>
      </c>
      <c r="H217" s="2" t="s">
        <v>1148</v>
      </c>
      <c r="I217" s="3"/>
    </row>
    <row r="218" spans="1:9" ht="13.5" customHeight="1" x14ac:dyDescent="0.25">
      <c r="A218" s="2" t="s">
        <v>1455</v>
      </c>
      <c r="B218" s="2" t="s">
        <v>982</v>
      </c>
      <c r="C218" s="12">
        <v>604</v>
      </c>
      <c r="D218" s="2" t="s">
        <v>978</v>
      </c>
      <c r="E218" s="2" t="s">
        <v>1456</v>
      </c>
      <c r="F218" s="2" t="s">
        <v>973</v>
      </c>
      <c r="G218" s="2" t="s">
        <v>974</v>
      </c>
      <c r="H218" s="2" t="s">
        <v>975</v>
      </c>
      <c r="I218" s="3"/>
    </row>
    <row r="219" spans="1:9" ht="13.5" customHeight="1" x14ac:dyDescent="0.25">
      <c r="A219" s="2" t="s">
        <v>1457</v>
      </c>
      <c r="B219" s="2" t="s">
        <v>982</v>
      </c>
      <c r="C219" s="12">
        <v>604</v>
      </c>
      <c r="D219" s="2" t="s">
        <v>978</v>
      </c>
      <c r="E219" s="2" t="s">
        <v>1458</v>
      </c>
      <c r="F219" s="2" t="s">
        <v>1133</v>
      </c>
      <c r="G219" s="2" t="s">
        <v>1142</v>
      </c>
      <c r="H219" s="2" t="s">
        <v>1459</v>
      </c>
      <c r="I219" s="2" t="s">
        <v>1347</v>
      </c>
    </row>
    <row r="220" spans="1:9" ht="13.5" customHeight="1" x14ac:dyDescent="0.25">
      <c r="A220" s="2" t="s">
        <v>1460</v>
      </c>
      <c r="B220" s="2" t="s">
        <v>982</v>
      </c>
      <c r="C220" s="12">
        <v>604</v>
      </c>
      <c r="D220" s="2" t="s">
        <v>978</v>
      </c>
      <c r="E220" s="2" t="s">
        <v>1461</v>
      </c>
      <c r="F220" s="2" t="s">
        <v>1133</v>
      </c>
      <c r="G220" s="2" t="s">
        <v>1142</v>
      </c>
      <c r="H220" s="2" t="s">
        <v>1143</v>
      </c>
      <c r="I220" s="3"/>
    </row>
    <row r="221" spans="1:9" ht="13.5" customHeight="1" x14ac:dyDescent="0.25">
      <c r="A221" s="2" t="s">
        <v>1462</v>
      </c>
      <c r="B221" s="2" t="s">
        <v>982</v>
      </c>
      <c r="C221" s="12">
        <v>604</v>
      </c>
      <c r="D221" s="2" t="s">
        <v>978</v>
      </c>
      <c r="E221" s="2" t="s">
        <v>1117</v>
      </c>
      <c r="F221" s="2" t="s">
        <v>973</v>
      </c>
      <c r="G221" s="2" t="s">
        <v>974</v>
      </c>
      <c r="H221" s="3"/>
      <c r="I221" s="3"/>
    </row>
    <row r="222" spans="1:9" ht="13.5" customHeight="1" x14ac:dyDescent="0.25">
      <c r="A222" s="2" t="s">
        <v>1463</v>
      </c>
      <c r="B222" s="2" t="s">
        <v>982</v>
      </c>
      <c r="C222" s="12">
        <v>604</v>
      </c>
      <c r="D222" s="2" t="s">
        <v>978</v>
      </c>
      <c r="E222" s="2" t="s">
        <v>1464</v>
      </c>
      <c r="F222" s="2" t="s">
        <v>1133</v>
      </c>
      <c r="G222" s="2" t="s">
        <v>1190</v>
      </c>
      <c r="H222" s="2" t="s">
        <v>1416</v>
      </c>
      <c r="I222" s="2" t="s">
        <v>1347</v>
      </c>
    </row>
    <row r="223" spans="1:9" ht="13.5" customHeight="1" x14ac:dyDescent="0.25">
      <c r="A223" s="2" t="s">
        <v>1465</v>
      </c>
      <c r="B223" s="2" t="s">
        <v>982</v>
      </c>
      <c r="C223" s="12">
        <v>604</v>
      </c>
      <c r="D223" s="2" t="s">
        <v>978</v>
      </c>
      <c r="E223" s="2" t="s">
        <v>1381</v>
      </c>
      <c r="F223" s="2" t="s">
        <v>1133</v>
      </c>
      <c r="G223" s="2" t="s">
        <v>1382</v>
      </c>
      <c r="H223" s="3"/>
      <c r="I223" s="3"/>
    </row>
    <row r="224" spans="1:9" ht="13.5" customHeight="1" x14ac:dyDescent="0.25">
      <c r="A224" s="2" t="s">
        <v>1466</v>
      </c>
      <c r="B224" s="2" t="s">
        <v>982</v>
      </c>
      <c r="C224" s="12">
        <v>604</v>
      </c>
      <c r="D224" s="2" t="s">
        <v>978</v>
      </c>
      <c r="E224" s="2" t="s">
        <v>1467</v>
      </c>
      <c r="F224" s="2" t="s">
        <v>973</v>
      </c>
      <c r="G224" s="2" t="s">
        <v>1468</v>
      </c>
      <c r="H224" s="3"/>
      <c r="I224" s="3"/>
    </row>
    <row r="225" spans="1:9" ht="13.5" customHeight="1" x14ac:dyDescent="0.25">
      <c r="A225" s="2" t="s">
        <v>1469</v>
      </c>
      <c r="B225" s="2" t="s">
        <v>982</v>
      </c>
      <c r="C225" s="12">
        <v>604</v>
      </c>
      <c r="D225" s="2" t="s">
        <v>978</v>
      </c>
      <c r="E225" s="2" t="s">
        <v>1470</v>
      </c>
      <c r="F225" s="2" t="s">
        <v>1133</v>
      </c>
      <c r="G225" s="2" t="s">
        <v>1142</v>
      </c>
      <c r="H225" s="2" t="s">
        <v>1143</v>
      </c>
      <c r="I225" s="3"/>
    </row>
    <row r="226" spans="1:9" ht="13.5" customHeight="1" x14ac:dyDescent="0.25">
      <c r="A226" s="2" t="s">
        <v>1471</v>
      </c>
      <c r="B226" s="2" t="s">
        <v>982</v>
      </c>
      <c r="C226" s="12">
        <v>604</v>
      </c>
      <c r="D226" s="2" t="s">
        <v>978</v>
      </c>
      <c r="E226" s="2" t="s">
        <v>1472</v>
      </c>
      <c r="F226" s="2" t="s">
        <v>1133</v>
      </c>
      <c r="G226" s="2" t="s">
        <v>1134</v>
      </c>
      <c r="H226" s="2" t="s">
        <v>1135</v>
      </c>
      <c r="I226" s="3"/>
    </row>
    <row r="227" spans="1:9" ht="13.5" customHeight="1" x14ac:dyDescent="0.25">
      <c r="A227" s="2" t="s">
        <v>1473</v>
      </c>
      <c r="B227" s="2" t="s">
        <v>982</v>
      </c>
      <c r="C227" s="12">
        <v>604</v>
      </c>
      <c r="D227" s="2" t="s">
        <v>978</v>
      </c>
      <c r="E227" s="2" t="s">
        <v>1472</v>
      </c>
      <c r="F227" s="2" t="s">
        <v>1133</v>
      </c>
      <c r="G227" s="2" t="s">
        <v>1134</v>
      </c>
      <c r="H227" s="2" t="s">
        <v>1135</v>
      </c>
      <c r="I227" s="2" t="s">
        <v>1347</v>
      </c>
    </row>
    <row r="228" spans="1:9" ht="13.5" customHeight="1" x14ac:dyDescent="0.25">
      <c r="A228" s="2" t="s">
        <v>1474</v>
      </c>
      <c r="B228" s="2" t="s">
        <v>982</v>
      </c>
      <c r="C228" s="12">
        <v>604</v>
      </c>
      <c r="D228" s="2" t="s">
        <v>978</v>
      </c>
      <c r="E228" s="2" t="s">
        <v>1475</v>
      </c>
      <c r="F228" s="2" t="s">
        <v>1133</v>
      </c>
      <c r="G228" s="2" t="s">
        <v>1190</v>
      </c>
      <c r="H228" s="3"/>
      <c r="I228" s="3"/>
    </row>
    <row r="229" spans="1:9" ht="13.5" customHeight="1" x14ac:dyDescent="0.25">
      <c r="A229" s="2" t="s">
        <v>1476</v>
      </c>
      <c r="B229" s="2" t="s">
        <v>982</v>
      </c>
      <c r="C229" s="12">
        <v>604</v>
      </c>
      <c r="D229" s="2" t="s">
        <v>978</v>
      </c>
      <c r="E229" s="2" t="s">
        <v>1477</v>
      </c>
      <c r="F229" s="2" t="s">
        <v>1133</v>
      </c>
      <c r="G229" s="2" t="s">
        <v>1134</v>
      </c>
      <c r="H229" s="2" t="s">
        <v>1135</v>
      </c>
      <c r="I229" s="3"/>
    </row>
    <row r="230" spans="1:9" ht="13.5" customHeight="1" x14ac:dyDescent="0.25">
      <c r="A230" s="2" t="s">
        <v>1478</v>
      </c>
      <c r="B230" s="2" t="s">
        <v>982</v>
      </c>
      <c r="C230" s="12">
        <v>604</v>
      </c>
      <c r="D230" s="2" t="s">
        <v>978</v>
      </c>
      <c r="E230" s="2" t="s">
        <v>1479</v>
      </c>
      <c r="F230" s="2" t="s">
        <v>973</v>
      </c>
      <c r="G230" s="2" t="s">
        <v>1468</v>
      </c>
      <c r="H230" s="2" t="s">
        <v>1480</v>
      </c>
      <c r="I230" s="3"/>
    </row>
    <row r="231" spans="1:9" ht="13.5" customHeight="1" x14ac:dyDescent="0.25">
      <c r="A231" s="2" t="s">
        <v>1481</v>
      </c>
      <c r="B231" s="2" t="s">
        <v>982</v>
      </c>
      <c r="C231" s="12">
        <v>604</v>
      </c>
      <c r="D231" s="2" t="s">
        <v>978</v>
      </c>
      <c r="E231" s="2" t="s">
        <v>1482</v>
      </c>
      <c r="F231" s="2" t="s">
        <v>1133</v>
      </c>
      <c r="G231" s="2" t="s">
        <v>1190</v>
      </c>
      <c r="H231" s="3"/>
      <c r="I231" s="3"/>
    </row>
    <row r="232" spans="1:9" ht="13.5" customHeight="1" x14ac:dyDescent="0.25">
      <c r="A232" s="2" t="s">
        <v>1483</v>
      </c>
      <c r="B232" s="2" t="s">
        <v>982</v>
      </c>
      <c r="C232" s="12">
        <v>604</v>
      </c>
      <c r="D232" s="2" t="s">
        <v>978</v>
      </c>
      <c r="E232" s="2" t="s">
        <v>1484</v>
      </c>
      <c r="F232" s="2" t="s">
        <v>1133</v>
      </c>
      <c r="G232" s="2" t="s">
        <v>1313</v>
      </c>
      <c r="H232" s="2" t="s">
        <v>1314</v>
      </c>
      <c r="I232" s="3"/>
    </row>
    <row r="233" spans="1:9" ht="13.5" customHeight="1" x14ac:dyDescent="0.25">
      <c r="A233" s="2" t="s">
        <v>1485</v>
      </c>
      <c r="B233" s="2" t="s">
        <v>982</v>
      </c>
      <c r="C233" s="12">
        <v>604</v>
      </c>
      <c r="D233" s="2" t="s">
        <v>978</v>
      </c>
      <c r="E233" s="2" t="s">
        <v>1333</v>
      </c>
      <c r="F233" s="2" t="s">
        <v>1133</v>
      </c>
      <c r="G233" s="2" t="s">
        <v>1142</v>
      </c>
      <c r="H233" s="2" t="s">
        <v>1143</v>
      </c>
      <c r="I233" s="3"/>
    </row>
    <row r="234" spans="1:9" ht="13.5" customHeight="1" x14ac:dyDescent="0.25">
      <c r="A234" s="2" t="s">
        <v>1486</v>
      </c>
      <c r="B234" s="2" t="s">
        <v>982</v>
      </c>
      <c r="C234" s="12">
        <v>604</v>
      </c>
      <c r="D234" s="2" t="s">
        <v>978</v>
      </c>
      <c r="E234" s="2" t="s">
        <v>1487</v>
      </c>
      <c r="F234" s="2" t="s">
        <v>973</v>
      </c>
      <c r="G234" s="2" t="s">
        <v>974</v>
      </c>
      <c r="H234" s="2" t="s">
        <v>975</v>
      </c>
      <c r="I234" s="2" t="s">
        <v>1347</v>
      </c>
    </row>
    <row r="235" spans="1:9" ht="13.5" customHeight="1" x14ac:dyDescent="0.25">
      <c r="A235" s="2" t="s">
        <v>1488</v>
      </c>
      <c r="B235" s="2" t="s">
        <v>982</v>
      </c>
      <c r="C235" s="12">
        <v>604</v>
      </c>
      <c r="D235" s="2" t="s">
        <v>978</v>
      </c>
      <c r="E235" s="2" t="s">
        <v>1489</v>
      </c>
      <c r="F235" s="2" t="s">
        <v>1325</v>
      </c>
      <c r="G235" s="2" t="s">
        <v>1326</v>
      </c>
      <c r="H235" s="2" t="s">
        <v>1327</v>
      </c>
      <c r="I235" s="3"/>
    </row>
    <row r="236" spans="1:9" ht="13.5" customHeight="1" x14ac:dyDescent="0.25">
      <c r="A236" s="2" t="s">
        <v>1490</v>
      </c>
      <c r="B236" s="2" t="s">
        <v>1491</v>
      </c>
      <c r="C236" s="12">
        <v>604</v>
      </c>
      <c r="D236" s="2" t="s">
        <v>978</v>
      </c>
      <c r="E236" s="2" t="s">
        <v>1492</v>
      </c>
      <c r="F236" s="2" t="s">
        <v>991</v>
      </c>
      <c r="G236" s="2" t="s">
        <v>992</v>
      </c>
      <c r="H236" s="2" t="s">
        <v>1493</v>
      </c>
      <c r="I236" s="2" t="s">
        <v>1347</v>
      </c>
    </row>
    <row r="237" spans="1:9" ht="13.5" customHeight="1" x14ac:dyDescent="0.25">
      <c r="A237" s="2" t="s">
        <v>1494</v>
      </c>
      <c r="B237" s="2" t="s">
        <v>982</v>
      </c>
      <c r="C237" s="12">
        <v>604</v>
      </c>
      <c r="D237" s="2" t="s">
        <v>978</v>
      </c>
      <c r="E237" s="2" t="s">
        <v>1495</v>
      </c>
      <c r="F237" s="2" t="s">
        <v>973</v>
      </c>
      <c r="G237" s="2" t="s">
        <v>974</v>
      </c>
      <c r="H237" s="2" t="s">
        <v>1496</v>
      </c>
      <c r="I237" s="3"/>
    </row>
    <row r="238" spans="1:9" ht="13.5" customHeight="1" x14ac:dyDescent="0.25">
      <c r="A238" s="2" t="s">
        <v>1497</v>
      </c>
      <c r="B238" s="2" t="s">
        <v>982</v>
      </c>
      <c r="C238" s="12">
        <v>604</v>
      </c>
      <c r="D238" s="2" t="s">
        <v>978</v>
      </c>
      <c r="E238" s="2" t="s">
        <v>1498</v>
      </c>
      <c r="F238" s="2" t="s">
        <v>1133</v>
      </c>
      <c r="G238" s="2" t="s">
        <v>1199</v>
      </c>
      <c r="H238" s="2" t="s">
        <v>1200</v>
      </c>
      <c r="I238" s="3"/>
    </row>
    <row r="239" spans="1:9" ht="13.5" customHeight="1" x14ac:dyDescent="0.25">
      <c r="A239" s="2" t="s">
        <v>1499</v>
      </c>
      <c r="B239" s="2" t="s">
        <v>982</v>
      </c>
      <c r="C239" s="12">
        <v>604</v>
      </c>
      <c r="D239" s="2" t="s">
        <v>978</v>
      </c>
      <c r="E239" s="2" t="s">
        <v>1500</v>
      </c>
      <c r="F239" s="2" t="s">
        <v>973</v>
      </c>
      <c r="G239" s="2" t="s">
        <v>1501</v>
      </c>
      <c r="H239" s="2" t="s">
        <v>1502</v>
      </c>
      <c r="I239" s="3"/>
    </row>
    <row r="240" spans="1:9" ht="13.5" customHeight="1" x14ac:dyDescent="0.25">
      <c r="A240" s="2" t="s">
        <v>1503</v>
      </c>
      <c r="B240" s="2" t="s">
        <v>982</v>
      </c>
      <c r="C240" s="12">
        <v>604</v>
      </c>
      <c r="D240" s="2" t="s">
        <v>978</v>
      </c>
      <c r="E240" s="2" t="s">
        <v>1504</v>
      </c>
      <c r="F240" s="2" t="s">
        <v>973</v>
      </c>
      <c r="G240" s="2" t="s">
        <v>1099</v>
      </c>
      <c r="H240" s="2" t="s">
        <v>1148</v>
      </c>
      <c r="I240" s="2" t="s">
        <v>1347</v>
      </c>
    </row>
    <row r="241" spans="1:9" ht="13.5" customHeight="1" x14ac:dyDescent="0.25">
      <c r="A241" s="2" t="s">
        <v>1505</v>
      </c>
      <c r="B241" s="2" t="s">
        <v>982</v>
      </c>
      <c r="C241" s="12">
        <v>604</v>
      </c>
      <c r="D241" s="2" t="s">
        <v>978</v>
      </c>
      <c r="E241" s="2" t="s">
        <v>1506</v>
      </c>
      <c r="F241" s="2" t="s">
        <v>1133</v>
      </c>
      <c r="G241" s="2" t="s">
        <v>1190</v>
      </c>
      <c r="H241" s="3"/>
      <c r="I241" s="3"/>
    </row>
    <row r="242" spans="1:9" ht="13.5" customHeight="1" x14ac:dyDescent="0.25">
      <c r="A242" s="2" t="s">
        <v>1507</v>
      </c>
      <c r="B242" s="2" t="s">
        <v>982</v>
      </c>
      <c r="C242" s="12">
        <v>604</v>
      </c>
      <c r="D242" s="2" t="s">
        <v>978</v>
      </c>
      <c r="E242" s="2" t="s">
        <v>1508</v>
      </c>
      <c r="F242" s="2" t="s">
        <v>991</v>
      </c>
      <c r="G242" s="2" t="s">
        <v>992</v>
      </c>
      <c r="H242" s="2" t="s">
        <v>1493</v>
      </c>
      <c r="I242" s="3"/>
    </row>
    <row r="243" spans="1:9" ht="13.5" customHeight="1" x14ac:dyDescent="0.25">
      <c r="A243" s="2" t="s">
        <v>1509</v>
      </c>
      <c r="B243" s="2" t="s">
        <v>982</v>
      </c>
      <c r="C243" s="12">
        <v>604</v>
      </c>
      <c r="D243" s="2" t="s">
        <v>978</v>
      </c>
      <c r="E243" s="2" t="s">
        <v>1510</v>
      </c>
      <c r="F243" s="2" t="s">
        <v>973</v>
      </c>
      <c r="G243" s="2" t="s">
        <v>974</v>
      </c>
      <c r="H243" s="2" t="s">
        <v>1511</v>
      </c>
      <c r="I243" s="3"/>
    </row>
    <row r="244" spans="1:9" ht="13.5" customHeight="1" x14ac:dyDescent="0.25">
      <c r="A244" s="2" t="s">
        <v>1512</v>
      </c>
      <c r="B244" s="2" t="s">
        <v>982</v>
      </c>
      <c r="C244" s="12">
        <v>604</v>
      </c>
      <c r="D244" s="2" t="s">
        <v>978</v>
      </c>
      <c r="E244" s="2" t="s">
        <v>1513</v>
      </c>
      <c r="F244" s="2" t="s">
        <v>1133</v>
      </c>
      <c r="G244" s="2" t="s">
        <v>1142</v>
      </c>
      <c r="H244" s="2" t="s">
        <v>1143</v>
      </c>
      <c r="I244" s="3"/>
    </row>
    <row r="245" spans="1:9" ht="13.5" customHeight="1" x14ac:dyDescent="0.25">
      <c r="A245" s="2" t="s">
        <v>1514</v>
      </c>
      <c r="B245" s="2" t="s">
        <v>982</v>
      </c>
      <c r="C245" s="12">
        <v>603</v>
      </c>
      <c r="D245" s="2" t="s">
        <v>978</v>
      </c>
      <c r="E245" s="2" t="s">
        <v>1515</v>
      </c>
      <c r="F245" s="2" t="s">
        <v>973</v>
      </c>
      <c r="G245" s="2" t="s">
        <v>1099</v>
      </c>
      <c r="H245" s="2" t="s">
        <v>1148</v>
      </c>
      <c r="I245" s="3"/>
    </row>
    <row r="246" spans="1:9" ht="13.5" customHeight="1" x14ac:dyDescent="0.25">
      <c r="A246" s="2" t="s">
        <v>1516</v>
      </c>
      <c r="B246" s="2" t="s">
        <v>982</v>
      </c>
      <c r="C246" s="12">
        <v>603</v>
      </c>
      <c r="D246" s="2" t="s">
        <v>978</v>
      </c>
      <c r="E246" s="2" t="s">
        <v>1517</v>
      </c>
      <c r="F246" s="2" t="s">
        <v>973</v>
      </c>
      <c r="G246" s="2" t="s">
        <v>1047</v>
      </c>
      <c r="H246" s="2" t="s">
        <v>1048</v>
      </c>
      <c r="I246" s="2" t="s">
        <v>1347</v>
      </c>
    </row>
    <row r="247" spans="1:9" ht="13.5" customHeight="1" x14ac:dyDescent="0.25">
      <c r="A247" s="2" t="s">
        <v>1518</v>
      </c>
      <c r="B247" s="2" t="s">
        <v>982</v>
      </c>
      <c r="C247" s="12">
        <v>603</v>
      </c>
      <c r="D247" s="2" t="s">
        <v>978</v>
      </c>
      <c r="E247" s="2" t="s">
        <v>1312</v>
      </c>
      <c r="F247" s="2" t="s">
        <v>1133</v>
      </c>
      <c r="G247" s="2" t="s">
        <v>1313</v>
      </c>
      <c r="H247" s="2" t="s">
        <v>1314</v>
      </c>
      <c r="I247" s="3"/>
    </row>
    <row r="248" spans="1:9" ht="13.5" customHeight="1" x14ac:dyDescent="0.25">
      <c r="A248" s="2" t="s">
        <v>1519</v>
      </c>
      <c r="B248" s="2" t="s">
        <v>982</v>
      </c>
      <c r="C248" s="12">
        <v>603</v>
      </c>
      <c r="D248" s="2" t="s">
        <v>978</v>
      </c>
      <c r="E248" s="2" t="s">
        <v>1152</v>
      </c>
      <c r="F248" s="2" t="s">
        <v>1133</v>
      </c>
      <c r="G248" s="2" t="s">
        <v>1134</v>
      </c>
      <c r="H248" s="2" t="s">
        <v>1135</v>
      </c>
      <c r="I248" s="3"/>
    </row>
    <row r="249" spans="1:9" ht="13.5" customHeight="1" x14ac:dyDescent="0.25">
      <c r="A249" s="2" t="s">
        <v>1520</v>
      </c>
      <c r="B249" s="2" t="s">
        <v>982</v>
      </c>
      <c r="C249" s="12">
        <v>603</v>
      </c>
      <c r="D249" s="2" t="s">
        <v>978</v>
      </c>
      <c r="E249" s="2" t="s">
        <v>1521</v>
      </c>
      <c r="F249" s="2" t="s">
        <v>1133</v>
      </c>
      <c r="G249" s="2" t="s">
        <v>1142</v>
      </c>
      <c r="H249" s="2" t="s">
        <v>1143</v>
      </c>
      <c r="I249" s="2" t="s">
        <v>1347</v>
      </c>
    </row>
    <row r="250" spans="1:9" ht="13.5" customHeight="1" x14ac:dyDescent="0.25">
      <c r="A250" s="2" t="s">
        <v>1522</v>
      </c>
      <c r="B250" s="2" t="s">
        <v>982</v>
      </c>
      <c r="C250" s="12">
        <v>603</v>
      </c>
      <c r="D250" s="2" t="s">
        <v>978</v>
      </c>
      <c r="E250" s="2" t="s">
        <v>1152</v>
      </c>
      <c r="F250" s="2" t="s">
        <v>1133</v>
      </c>
      <c r="G250" s="2" t="s">
        <v>1134</v>
      </c>
      <c r="H250" s="2" t="s">
        <v>1135</v>
      </c>
      <c r="I250" s="3"/>
    </row>
    <row r="251" spans="1:9" ht="13.5" customHeight="1" x14ac:dyDescent="0.25">
      <c r="A251" s="2" t="s">
        <v>1523</v>
      </c>
      <c r="B251" s="2" t="s">
        <v>982</v>
      </c>
      <c r="C251" s="12">
        <v>603</v>
      </c>
      <c r="D251" s="2" t="s">
        <v>978</v>
      </c>
      <c r="E251" s="2" t="s">
        <v>1524</v>
      </c>
      <c r="F251" s="2" t="s">
        <v>973</v>
      </c>
      <c r="G251" s="2" t="s">
        <v>974</v>
      </c>
      <c r="H251" s="2" t="s">
        <v>1274</v>
      </c>
      <c r="I251" s="3"/>
    </row>
    <row r="252" spans="1:9" ht="13.5" customHeight="1" x14ac:dyDescent="0.25">
      <c r="A252" s="2" t="s">
        <v>1525</v>
      </c>
      <c r="B252" s="2" t="s">
        <v>982</v>
      </c>
      <c r="C252" s="12">
        <v>603</v>
      </c>
      <c r="D252" s="2" t="s">
        <v>978</v>
      </c>
      <c r="E252" s="2" t="s">
        <v>1526</v>
      </c>
      <c r="F252" s="2" t="s">
        <v>973</v>
      </c>
      <c r="G252" s="2" t="s">
        <v>1120</v>
      </c>
      <c r="H252" s="2" t="s">
        <v>1121</v>
      </c>
      <c r="I252" s="3"/>
    </row>
    <row r="253" spans="1:9" ht="13.5" customHeight="1" x14ac:dyDescent="0.25">
      <c r="A253" s="2" t="s">
        <v>1527</v>
      </c>
      <c r="B253" s="2" t="s">
        <v>982</v>
      </c>
      <c r="C253" s="12">
        <v>603</v>
      </c>
      <c r="D253" s="2" t="s">
        <v>978</v>
      </c>
      <c r="E253" s="2" t="s">
        <v>1117</v>
      </c>
      <c r="F253" s="2" t="s">
        <v>973</v>
      </c>
      <c r="G253" s="2" t="s">
        <v>974</v>
      </c>
      <c r="H253" s="3"/>
      <c r="I253" s="3"/>
    </row>
    <row r="254" spans="1:9" ht="13.5" customHeight="1" x14ac:dyDescent="0.25">
      <c r="A254" s="2" t="s">
        <v>1528</v>
      </c>
      <c r="B254" s="2" t="s">
        <v>982</v>
      </c>
      <c r="C254" s="12">
        <v>603</v>
      </c>
      <c r="D254" s="2" t="s">
        <v>978</v>
      </c>
      <c r="E254" s="2" t="s">
        <v>1529</v>
      </c>
      <c r="F254" s="2" t="s">
        <v>973</v>
      </c>
      <c r="G254" s="3"/>
      <c r="H254" s="3"/>
      <c r="I254" s="3"/>
    </row>
    <row r="255" spans="1:9" ht="13.5" customHeight="1" x14ac:dyDescent="0.25">
      <c r="A255" s="2" t="s">
        <v>1530</v>
      </c>
      <c r="B255" s="2" t="s">
        <v>982</v>
      </c>
      <c r="C255" s="12">
        <v>603</v>
      </c>
      <c r="D255" s="2" t="s">
        <v>978</v>
      </c>
      <c r="E255" s="2" t="s">
        <v>1531</v>
      </c>
      <c r="F255" s="2" t="s">
        <v>973</v>
      </c>
      <c r="G255" s="2" t="s">
        <v>1532</v>
      </c>
      <c r="H255" s="2" t="s">
        <v>1533</v>
      </c>
      <c r="I255" s="2" t="s">
        <v>1347</v>
      </c>
    </row>
    <row r="256" spans="1:9" ht="13.5" customHeight="1" x14ac:dyDescent="0.25">
      <c r="A256" s="2" t="s">
        <v>1534</v>
      </c>
      <c r="B256" s="2" t="s">
        <v>982</v>
      </c>
      <c r="C256" s="12">
        <v>603</v>
      </c>
      <c r="D256" s="2" t="s">
        <v>978</v>
      </c>
      <c r="E256" s="2" t="s">
        <v>1531</v>
      </c>
      <c r="F256" s="2" t="s">
        <v>973</v>
      </c>
      <c r="G256" s="2" t="s">
        <v>1532</v>
      </c>
      <c r="H256" s="2" t="s">
        <v>1533</v>
      </c>
      <c r="I256" s="3"/>
    </row>
    <row r="257" spans="1:9" ht="13.5" customHeight="1" x14ac:dyDescent="0.25">
      <c r="A257" s="2" t="s">
        <v>1535</v>
      </c>
      <c r="B257" s="2" t="s">
        <v>982</v>
      </c>
      <c r="C257" s="12">
        <v>603</v>
      </c>
      <c r="D257" s="2" t="s">
        <v>978</v>
      </c>
      <c r="E257" s="2" t="s">
        <v>1536</v>
      </c>
      <c r="F257" s="2" t="s">
        <v>973</v>
      </c>
      <c r="G257" s="2" t="s">
        <v>1532</v>
      </c>
      <c r="H257" s="2" t="s">
        <v>1533</v>
      </c>
      <c r="I257" s="2" t="s">
        <v>1347</v>
      </c>
    </row>
    <row r="258" spans="1:9" ht="13.5" customHeight="1" x14ac:dyDescent="0.25">
      <c r="A258" s="2" t="s">
        <v>1537</v>
      </c>
      <c r="B258" s="2" t="s">
        <v>982</v>
      </c>
      <c r="C258" s="12">
        <v>603</v>
      </c>
      <c r="D258" s="2" t="s">
        <v>978</v>
      </c>
      <c r="E258" s="2" t="s">
        <v>1538</v>
      </c>
      <c r="F258" s="2" t="s">
        <v>973</v>
      </c>
      <c r="G258" s="3"/>
      <c r="H258" s="3"/>
      <c r="I258" s="3"/>
    </row>
    <row r="259" spans="1:9" ht="13.5" customHeight="1" x14ac:dyDescent="0.25">
      <c r="A259" s="2" t="s">
        <v>1539</v>
      </c>
      <c r="B259" s="2" t="s">
        <v>982</v>
      </c>
      <c r="C259" s="12">
        <v>603</v>
      </c>
      <c r="D259" s="2" t="s">
        <v>978</v>
      </c>
      <c r="E259" s="2" t="s">
        <v>1540</v>
      </c>
      <c r="F259" s="2" t="s">
        <v>973</v>
      </c>
      <c r="G259" s="3"/>
      <c r="H259" s="3"/>
      <c r="I259" s="3"/>
    </row>
    <row r="260" spans="1:9" ht="13.5" customHeight="1" x14ac:dyDescent="0.25">
      <c r="A260" s="2" t="s">
        <v>1541</v>
      </c>
      <c r="B260" s="2" t="s">
        <v>982</v>
      </c>
      <c r="C260" s="12">
        <v>603</v>
      </c>
      <c r="D260" s="2" t="s">
        <v>978</v>
      </c>
      <c r="E260" s="2" t="s">
        <v>1531</v>
      </c>
      <c r="F260" s="2" t="s">
        <v>973</v>
      </c>
      <c r="G260" s="2" t="s">
        <v>1532</v>
      </c>
      <c r="H260" s="2" t="s">
        <v>1533</v>
      </c>
      <c r="I260" s="3"/>
    </row>
    <row r="261" spans="1:9" ht="13.5" customHeight="1" x14ac:dyDescent="0.25">
      <c r="A261" s="2" t="s">
        <v>1542</v>
      </c>
      <c r="B261" s="2" t="s">
        <v>982</v>
      </c>
      <c r="C261" s="12">
        <v>603</v>
      </c>
      <c r="D261" s="2" t="s">
        <v>978</v>
      </c>
      <c r="E261" s="2" t="s">
        <v>1368</v>
      </c>
      <c r="F261" s="2" t="s">
        <v>1133</v>
      </c>
      <c r="G261" s="2" t="s">
        <v>1313</v>
      </c>
      <c r="H261" s="2" t="s">
        <v>1314</v>
      </c>
      <c r="I261" s="3"/>
    </row>
    <row r="262" spans="1:9" ht="13.5" customHeight="1" x14ac:dyDescent="0.25">
      <c r="A262" s="2" t="s">
        <v>1543</v>
      </c>
      <c r="B262" s="2" t="s">
        <v>982</v>
      </c>
      <c r="C262" s="12">
        <v>603</v>
      </c>
      <c r="D262" s="2" t="s">
        <v>978</v>
      </c>
      <c r="E262" s="2" t="s">
        <v>1544</v>
      </c>
      <c r="F262" s="2" t="s">
        <v>973</v>
      </c>
      <c r="G262" s="2" t="s">
        <v>1047</v>
      </c>
      <c r="H262" s="2" t="s">
        <v>1048</v>
      </c>
      <c r="I262" s="3"/>
    </row>
    <row r="263" spans="1:9" ht="13.5" customHeight="1" x14ac:dyDescent="0.25">
      <c r="A263" s="2" t="s">
        <v>1545</v>
      </c>
      <c r="B263" s="2" t="s">
        <v>982</v>
      </c>
      <c r="C263" s="12">
        <v>603</v>
      </c>
      <c r="D263" s="2" t="s">
        <v>978</v>
      </c>
      <c r="E263" s="2" t="s">
        <v>1546</v>
      </c>
      <c r="F263" s="2" t="s">
        <v>1133</v>
      </c>
      <c r="G263" s="2" t="s">
        <v>1190</v>
      </c>
      <c r="H263" s="3"/>
      <c r="I263" s="3"/>
    </row>
    <row r="264" spans="1:9" ht="13.5" customHeight="1" x14ac:dyDescent="0.25">
      <c r="A264" s="2" t="s">
        <v>1547</v>
      </c>
      <c r="B264" s="2" t="s">
        <v>982</v>
      </c>
      <c r="C264" s="12">
        <v>603</v>
      </c>
      <c r="D264" s="2" t="s">
        <v>978</v>
      </c>
      <c r="E264" s="2" t="s">
        <v>1046</v>
      </c>
      <c r="F264" s="2" t="s">
        <v>973</v>
      </c>
      <c r="G264" s="2" t="s">
        <v>1047</v>
      </c>
      <c r="H264" s="2" t="s">
        <v>1048</v>
      </c>
      <c r="I264" s="3"/>
    </row>
    <row r="265" spans="1:9" ht="13.5" customHeight="1" x14ac:dyDescent="0.25">
      <c r="A265" s="2" t="s">
        <v>1548</v>
      </c>
      <c r="B265" s="2" t="s">
        <v>982</v>
      </c>
      <c r="C265" s="12">
        <v>603</v>
      </c>
      <c r="D265" s="2" t="s">
        <v>978</v>
      </c>
      <c r="E265" s="2" t="s">
        <v>1046</v>
      </c>
      <c r="F265" s="2" t="s">
        <v>973</v>
      </c>
      <c r="G265" s="2" t="s">
        <v>1047</v>
      </c>
      <c r="H265" s="2" t="s">
        <v>1048</v>
      </c>
      <c r="I265" s="3"/>
    </row>
    <row r="266" spans="1:9" ht="13.5" customHeight="1" x14ac:dyDescent="0.25">
      <c r="A266" s="2" t="s">
        <v>1549</v>
      </c>
      <c r="B266" s="2" t="s">
        <v>982</v>
      </c>
      <c r="C266" s="12">
        <v>603</v>
      </c>
      <c r="D266" s="2" t="s">
        <v>978</v>
      </c>
      <c r="E266" s="2" t="s">
        <v>1046</v>
      </c>
      <c r="F266" s="2" t="s">
        <v>973</v>
      </c>
      <c r="G266" s="2" t="s">
        <v>1047</v>
      </c>
      <c r="H266" s="2" t="s">
        <v>1048</v>
      </c>
      <c r="I266" s="3"/>
    </row>
    <row r="267" spans="1:9" ht="13.5" customHeight="1" x14ac:dyDescent="0.25">
      <c r="A267" s="2" t="s">
        <v>1550</v>
      </c>
      <c r="B267" s="2" t="s">
        <v>982</v>
      </c>
      <c r="C267" s="12">
        <v>603</v>
      </c>
      <c r="D267" s="2" t="s">
        <v>978</v>
      </c>
      <c r="E267" s="2" t="s">
        <v>1551</v>
      </c>
      <c r="F267" s="2" t="s">
        <v>1133</v>
      </c>
      <c r="G267" s="2" t="s">
        <v>1142</v>
      </c>
      <c r="H267" s="2" t="s">
        <v>1143</v>
      </c>
      <c r="I267" s="3"/>
    </row>
    <row r="268" spans="1:9" ht="13.5" customHeight="1" x14ac:dyDescent="0.25">
      <c r="A268" s="2" t="s">
        <v>1552</v>
      </c>
      <c r="B268" s="2" t="s">
        <v>982</v>
      </c>
      <c r="C268" s="12">
        <v>603</v>
      </c>
      <c r="D268" s="2" t="s">
        <v>978</v>
      </c>
      <c r="E268" s="2" t="s">
        <v>1553</v>
      </c>
      <c r="F268" s="2" t="s">
        <v>1133</v>
      </c>
      <c r="G268" s="2" t="s">
        <v>1134</v>
      </c>
      <c r="H268" s="2" t="s">
        <v>1135</v>
      </c>
      <c r="I268" s="3"/>
    </row>
    <row r="269" spans="1:9" ht="13.5" customHeight="1" x14ac:dyDescent="0.25">
      <c r="A269" s="2" t="s">
        <v>1554</v>
      </c>
      <c r="B269" s="2" t="s">
        <v>982</v>
      </c>
      <c r="C269" s="12">
        <v>603</v>
      </c>
      <c r="D269" s="2" t="s">
        <v>978</v>
      </c>
      <c r="E269" s="2" t="s">
        <v>1555</v>
      </c>
      <c r="F269" s="2" t="s">
        <v>1133</v>
      </c>
      <c r="G269" s="2" t="s">
        <v>1134</v>
      </c>
      <c r="H269" s="2" t="s">
        <v>1135</v>
      </c>
      <c r="I269" s="3"/>
    </row>
    <row r="270" spans="1:9" ht="13.5" customHeight="1" x14ac:dyDescent="0.25">
      <c r="A270" s="2" t="s">
        <v>1556</v>
      </c>
      <c r="B270" s="2" t="s">
        <v>982</v>
      </c>
      <c r="C270" s="12">
        <v>603</v>
      </c>
      <c r="D270" s="2" t="s">
        <v>978</v>
      </c>
      <c r="E270" s="2" t="s">
        <v>1557</v>
      </c>
      <c r="F270" s="2" t="s">
        <v>1133</v>
      </c>
      <c r="G270" s="2" t="s">
        <v>1134</v>
      </c>
      <c r="H270" s="2" t="s">
        <v>1135</v>
      </c>
      <c r="I270" s="2" t="s">
        <v>1347</v>
      </c>
    </row>
    <row r="271" spans="1:9" ht="13.5" customHeight="1" x14ac:dyDescent="0.25">
      <c r="A271" s="2" t="s">
        <v>1558</v>
      </c>
      <c r="B271" s="2" t="s">
        <v>982</v>
      </c>
      <c r="C271" s="12">
        <v>603</v>
      </c>
      <c r="D271" s="2" t="s">
        <v>978</v>
      </c>
      <c r="E271" s="2" t="s">
        <v>1559</v>
      </c>
      <c r="F271" s="2" t="s">
        <v>973</v>
      </c>
      <c r="G271" s="2" t="s">
        <v>1047</v>
      </c>
      <c r="H271" s="2" t="s">
        <v>1048</v>
      </c>
      <c r="I271" s="2" t="s">
        <v>1347</v>
      </c>
    </row>
    <row r="272" spans="1:9" ht="13.5" customHeight="1" x14ac:dyDescent="0.25">
      <c r="A272" s="2" t="s">
        <v>1560</v>
      </c>
      <c r="B272" s="2" t="s">
        <v>982</v>
      </c>
      <c r="C272" s="12">
        <v>603</v>
      </c>
      <c r="D272" s="2" t="s">
        <v>978</v>
      </c>
      <c r="E272" s="2" t="s">
        <v>1561</v>
      </c>
      <c r="F272" s="2" t="s">
        <v>1133</v>
      </c>
      <c r="G272" s="2" t="s">
        <v>1134</v>
      </c>
      <c r="H272" s="2" t="s">
        <v>1135</v>
      </c>
      <c r="I272" s="3"/>
    </row>
    <row r="273" spans="1:9" ht="13.5" customHeight="1" x14ac:dyDescent="0.25">
      <c r="A273" s="2" t="s">
        <v>1562</v>
      </c>
      <c r="B273" s="2" t="s">
        <v>982</v>
      </c>
      <c r="C273" s="12">
        <v>603</v>
      </c>
      <c r="D273" s="2" t="s">
        <v>978</v>
      </c>
      <c r="E273" s="2" t="s">
        <v>1381</v>
      </c>
      <c r="F273" s="2" t="s">
        <v>1133</v>
      </c>
      <c r="G273" s="2" t="s">
        <v>1382</v>
      </c>
      <c r="H273" s="3"/>
      <c r="I273" s="2" t="s">
        <v>1347</v>
      </c>
    </row>
    <row r="274" spans="1:9" ht="13.5" customHeight="1" x14ac:dyDescent="0.25">
      <c r="A274" s="2" t="s">
        <v>1563</v>
      </c>
      <c r="B274" s="2" t="s">
        <v>982</v>
      </c>
      <c r="C274" s="12">
        <v>603</v>
      </c>
      <c r="D274" s="2" t="s">
        <v>978</v>
      </c>
      <c r="E274" s="2" t="s">
        <v>1472</v>
      </c>
      <c r="F274" s="2" t="s">
        <v>1133</v>
      </c>
      <c r="G274" s="2" t="s">
        <v>1134</v>
      </c>
      <c r="H274" s="2" t="s">
        <v>1135</v>
      </c>
      <c r="I274" s="3"/>
    </row>
    <row r="275" spans="1:9" ht="13.5" customHeight="1" x14ac:dyDescent="0.25">
      <c r="A275" s="2" t="s">
        <v>1564</v>
      </c>
      <c r="B275" s="2" t="s">
        <v>982</v>
      </c>
      <c r="C275" s="12">
        <v>603</v>
      </c>
      <c r="D275" s="2" t="s">
        <v>978</v>
      </c>
      <c r="E275" s="2" t="s">
        <v>1565</v>
      </c>
      <c r="F275" s="2" t="s">
        <v>1133</v>
      </c>
      <c r="G275" s="2" t="s">
        <v>1134</v>
      </c>
      <c r="H275" s="2" t="s">
        <v>1135</v>
      </c>
      <c r="I275" s="3"/>
    </row>
    <row r="276" spans="1:9" ht="13.5" customHeight="1" x14ac:dyDescent="0.25">
      <c r="A276" s="2" t="s">
        <v>1566</v>
      </c>
      <c r="B276" s="2" t="s">
        <v>982</v>
      </c>
      <c r="C276" s="12">
        <v>603</v>
      </c>
      <c r="D276" s="2" t="s">
        <v>978</v>
      </c>
      <c r="E276" s="2" t="s">
        <v>1567</v>
      </c>
      <c r="F276" s="2" t="s">
        <v>973</v>
      </c>
      <c r="G276" s="2" t="s">
        <v>1099</v>
      </c>
      <c r="H276" s="2" t="s">
        <v>1148</v>
      </c>
      <c r="I276" s="3"/>
    </row>
    <row r="277" spans="1:9" ht="13.5" customHeight="1" x14ac:dyDescent="0.25">
      <c r="A277" s="2" t="s">
        <v>1568</v>
      </c>
      <c r="B277" s="2" t="s">
        <v>982</v>
      </c>
      <c r="C277" s="12">
        <v>603</v>
      </c>
      <c r="D277" s="2" t="s">
        <v>978</v>
      </c>
      <c r="E277" s="2" t="s">
        <v>1569</v>
      </c>
      <c r="F277" s="2" t="s">
        <v>1133</v>
      </c>
      <c r="G277" s="2" t="s">
        <v>1142</v>
      </c>
      <c r="H277" s="2" t="s">
        <v>1143</v>
      </c>
      <c r="I277" s="3"/>
    </row>
    <row r="278" spans="1:9" ht="13.5" customHeight="1" x14ac:dyDescent="0.25">
      <c r="A278" s="2" t="s">
        <v>1570</v>
      </c>
      <c r="B278" s="2" t="s">
        <v>982</v>
      </c>
      <c r="C278" s="12">
        <v>603</v>
      </c>
      <c r="D278" s="2" t="s">
        <v>978</v>
      </c>
      <c r="E278" s="2" t="s">
        <v>1571</v>
      </c>
      <c r="F278" s="2" t="s">
        <v>980</v>
      </c>
      <c r="G278" s="2" t="s">
        <v>1572</v>
      </c>
      <c r="H278" s="2" t="s">
        <v>1573</v>
      </c>
      <c r="I278" s="3"/>
    </row>
    <row r="279" spans="1:9" ht="13.5" customHeight="1" x14ac:dyDescent="0.25">
      <c r="A279" s="2" t="s">
        <v>1574</v>
      </c>
      <c r="B279" s="2" t="s">
        <v>982</v>
      </c>
      <c r="C279" s="12">
        <v>603</v>
      </c>
      <c r="D279" s="2" t="s">
        <v>978</v>
      </c>
      <c r="E279" s="2" t="s">
        <v>1575</v>
      </c>
      <c r="F279" s="2" t="s">
        <v>1133</v>
      </c>
      <c r="G279" s="2" t="s">
        <v>1142</v>
      </c>
      <c r="H279" s="2" t="s">
        <v>1143</v>
      </c>
      <c r="I279" s="3"/>
    </row>
    <row r="280" spans="1:9" ht="13.5" customHeight="1" x14ac:dyDescent="0.25">
      <c r="A280" s="2" t="s">
        <v>1576</v>
      </c>
      <c r="B280" s="2" t="s">
        <v>982</v>
      </c>
      <c r="C280" s="12">
        <v>603</v>
      </c>
      <c r="D280" s="2" t="s">
        <v>978</v>
      </c>
      <c r="E280" s="2" t="s">
        <v>1472</v>
      </c>
      <c r="F280" s="2" t="s">
        <v>1133</v>
      </c>
      <c r="G280" s="2" t="s">
        <v>1134</v>
      </c>
      <c r="H280" s="2" t="s">
        <v>1135</v>
      </c>
      <c r="I280" s="3"/>
    </row>
    <row r="281" spans="1:9" ht="13.5" customHeight="1" x14ac:dyDescent="0.25">
      <c r="A281" s="2" t="s">
        <v>1577</v>
      </c>
      <c r="B281" s="2" t="s">
        <v>982</v>
      </c>
      <c r="C281" s="12">
        <v>603</v>
      </c>
      <c r="D281" s="2" t="s">
        <v>978</v>
      </c>
      <c r="E281" s="2" t="s">
        <v>1472</v>
      </c>
      <c r="F281" s="2" t="s">
        <v>1133</v>
      </c>
      <c r="G281" s="2" t="s">
        <v>1134</v>
      </c>
      <c r="H281" s="2" t="s">
        <v>1135</v>
      </c>
      <c r="I281" s="3"/>
    </row>
    <row r="282" spans="1:9" ht="13.5" customHeight="1" x14ac:dyDescent="0.25">
      <c r="A282" s="2" t="s">
        <v>1578</v>
      </c>
      <c r="B282" s="2" t="s">
        <v>982</v>
      </c>
      <c r="C282" s="12">
        <v>603</v>
      </c>
      <c r="D282" s="2" t="s">
        <v>978</v>
      </c>
      <c r="E282" s="2" t="s">
        <v>999</v>
      </c>
      <c r="F282" s="2" t="s">
        <v>991</v>
      </c>
      <c r="G282" s="2" t="s">
        <v>992</v>
      </c>
      <c r="H282" s="2" t="s">
        <v>993</v>
      </c>
      <c r="I282" s="2" t="s">
        <v>1347</v>
      </c>
    </row>
    <row r="283" spans="1:9" ht="13.5" customHeight="1" x14ac:dyDescent="0.25">
      <c r="A283" s="2" t="s">
        <v>1579</v>
      </c>
      <c r="B283" s="2" t="s">
        <v>982</v>
      </c>
      <c r="C283" s="12">
        <v>603</v>
      </c>
      <c r="D283" s="2" t="s">
        <v>978</v>
      </c>
      <c r="E283" s="2" t="s">
        <v>1394</v>
      </c>
      <c r="F283" s="2" t="s">
        <v>1133</v>
      </c>
      <c r="G283" s="2" t="s">
        <v>1313</v>
      </c>
      <c r="H283" s="2" t="s">
        <v>1314</v>
      </c>
      <c r="I283" s="3"/>
    </row>
    <row r="284" spans="1:9" ht="13.5" customHeight="1" x14ac:dyDescent="0.25">
      <c r="A284" s="2" t="s">
        <v>1580</v>
      </c>
      <c r="B284" s="2" t="s">
        <v>982</v>
      </c>
      <c r="C284" s="12">
        <v>603</v>
      </c>
      <c r="D284" s="2" t="s">
        <v>978</v>
      </c>
      <c r="E284" s="2" t="s">
        <v>1581</v>
      </c>
      <c r="F284" s="2" t="s">
        <v>1133</v>
      </c>
      <c r="G284" s="2" t="s">
        <v>1134</v>
      </c>
      <c r="H284" s="2" t="s">
        <v>1135</v>
      </c>
      <c r="I284" s="2" t="s">
        <v>1347</v>
      </c>
    </row>
    <row r="285" spans="1:9" ht="13.5" customHeight="1" x14ac:dyDescent="0.25">
      <c r="A285" s="2" t="s">
        <v>1582</v>
      </c>
      <c r="B285" s="2" t="s">
        <v>1012</v>
      </c>
      <c r="C285" s="12">
        <v>603</v>
      </c>
      <c r="D285" s="2" t="s">
        <v>978</v>
      </c>
      <c r="E285" s="2" t="s">
        <v>1583</v>
      </c>
      <c r="F285" s="2" t="s">
        <v>973</v>
      </c>
      <c r="G285" s="2" t="s">
        <v>1584</v>
      </c>
      <c r="H285" s="2" t="s">
        <v>1585</v>
      </c>
      <c r="I285" s="3"/>
    </row>
    <row r="286" spans="1:9" ht="13.5" customHeight="1" x14ac:dyDescent="0.25">
      <c r="A286" s="2" t="s">
        <v>1586</v>
      </c>
      <c r="B286" s="2" t="s">
        <v>982</v>
      </c>
      <c r="C286" s="12">
        <v>603</v>
      </c>
      <c r="D286" s="2" t="s">
        <v>978</v>
      </c>
      <c r="E286" s="2" t="s">
        <v>1587</v>
      </c>
      <c r="F286" s="2" t="s">
        <v>973</v>
      </c>
      <c r="G286" s="2" t="s">
        <v>1588</v>
      </c>
      <c r="H286" s="2" t="s">
        <v>1589</v>
      </c>
      <c r="I286" s="3"/>
    </row>
    <row r="287" spans="1:9" ht="13.5" customHeight="1" x14ac:dyDescent="0.25">
      <c r="A287" s="2" t="s">
        <v>1590</v>
      </c>
      <c r="B287" s="2" t="s">
        <v>982</v>
      </c>
      <c r="C287" s="12">
        <v>603</v>
      </c>
      <c r="D287" s="2" t="s">
        <v>978</v>
      </c>
      <c r="E287" s="2" t="s">
        <v>1591</v>
      </c>
      <c r="F287" s="2" t="s">
        <v>980</v>
      </c>
      <c r="G287" s="2" t="s">
        <v>1592</v>
      </c>
      <c r="H287" s="2" t="s">
        <v>1593</v>
      </c>
      <c r="I287" s="3"/>
    </row>
    <row r="288" spans="1:9" ht="13.5" customHeight="1" x14ac:dyDescent="0.25">
      <c r="A288" s="2" t="s">
        <v>1594</v>
      </c>
      <c r="B288" s="2" t="s">
        <v>982</v>
      </c>
      <c r="C288" s="12">
        <v>603</v>
      </c>
      <c r="D288" s="2" t="s">
        <v>978</v>
      </c>
      <c r="E288" s="2" t="s">
        <v>1595</v>
      </c>
      <c r="F288" s="2" t="s">
        <v>973</v>
      </c>
      <c r="G288" s="2" t="s">
        <v>1047</v>
      </c>
      <c r="H288" s="2" t="s">
        <v>1048</v>
      </c>
      <c r="I288" s="2" t="s">
        <v>1347</v>
      </c>
    </row>
    <row r="289" spans="1:9" ht="13.5" customHeight="1" x14ac:dyDescent="0.25">
      <c r="A289" s="2" t="s">
        <v>1596</v>
      </c>
      <c r="B289" s="2" t="s">
        <v>982</v>
      </c>
      <c r="C289" s="12">
        <v>603</v>
      </c>
      <c r="D289" s="2" t="s">
        <v>978</v>
      </c>
      <c r="E289" s="2" t="s">
        <v>1597</v>
      </c>
      <c r="F289" s="2" t="s">
        <v>1133</v>
      </c>
      <c r="G289" s="2" t="s">
        <v>1313</v>
      </c>
      <c r="H289" s="2" t="s">
        <v>1314</v>
      </c>
      <c r="I289" s="3"/>
    </row>
    <row r="290" spans="1:9" ht="13.5" customHeight="1" x14ac:dyDescent="0.25">
      <c r="A290" s="2" t="s">
        <v>1598</v>
      </c>
      <c r="B290" s="2" t="s">
        <v>982</v>
      </c>
      <c r="C290" s="12">
        <v>603</v>
      </c>
      <c r="D290" s="2" t="s">
        <v>978</v>
      </c>
      <c r="E290" s="2" t="s">
        <v>1599</v>
      </c>
      <c r="F290" s="2" t="s">
        <v>1133</v>
      </c>
      <c r="G290" s="2" t="s">
        <v>1600</v>
      </c>
      <c r="H290" s="2" t="s">
        <v>1601</v>
      </c>
      <c r="I290" s="3"/>
    </row>
    <row r="291" spans="1:9" ht="13.5" customHeight="1" x14ac:dyDescent="0.25">
      <c r="A291" s="2" t="s">
        <v>1602</v>
      </c>
      <c r="B291" s="2" t="s">
        <v>982</v>
      </c>
      <c r="C291" s="12">
        <v>603</v>
      </c>
      <c r="D291" s="2" t="s">
        <v>978</v>
      </c>
      <c r="E291" s="2" t="s">
        <v>1603</v>
      </c>
      <c r="F291" s="2" t="s">
        <v>1133</v>
      </c>
      <c r="G291" s="2" t="s">
        <v>1134</v>
      </c>
      <c r="H291" s="2" t="s">
        <v>1135</v>
      </c>
      <c r="I291" s="3"/>
    </row>
    <row r="292" spans="1:9" ht="13.5" customHeight="1" x14ac:dyDescent="0.25">
      <c r="A292" s="2" t="s">
        <v>1604</v>
      </c>
      <c r="B292" s="2" t="s">
        <v>982</v>
      </c>
      <c r="C292" s="12">
        <v>603</v>
      </c>
      <c r="D292" s="2" t="s">
        <v>978</v>
      </c>
      <c r="E292" s="2" t="s">
        <v>1605</v>
      </c>
      <c r="F292" s="2" t="s">
        <v>1133</v>
      </c>
      <c r="G292" s="2" t="s">
        <v>1134</v>
      </c>
      <c r="H292" s="2" t="s">
        <v>1135</v>
      </c>
      <c r="I292" s="3"/>
    </row>
    <row r="293" spans="1:9" ht="13.5" customHeight="1" x14ac:dyDescent="0.25">
      <c r="A293" s="2" t="s">
        <v>1606</v>
      </c>
      <c r="B293" s="2" t="s">
        <v>982</v>
      </c>
      <c r="C293" s="12">
        <v>603</v>
      </c>
      <c r="D293" s="2" t="s">
        <v>978</v>
      </c>
      <c r="E293" s="2" t="s">
        <v>1607</v>
      </c>
      <c r="F293" s="2" t="s">
        <v>1133</v>
      </c>
      <c r="G293" s="2" t="s">
        <v>1212</v>
      </c>
      <c r="H293" s="2" t="s">
        <v>1213</v>
      </c>
      <c r="I293" s="3"/>
    </row>
    <row r="294" spans="1:9" ht="13.5" customHeight="1" x14ac:dyDescent="0.25">
      <c r="A294" s="2" t="s">
        <v>1608</v>
      </c>
      <c r="B294" s="2" t="s">
        <v>982</v>
      </c>
      <c r="C294" s="12">
        <v>603</v>
      </c>
      <c r="D294" s="2" t="s">
        <v>978</v>
      </c>
      <c r="E294" s="2" t="s">
        <v>1609</v>
      </c>
      <c r="F294" s="2" t="s">
        <v>1133</v>
      </c>
      <c r="G294" s="2" t="s">
        <v>1134</v>
      </c>
      <c r="H294" s="2" t="s">
        <v>1135</v>
      </c>
      <c r="I294" s="3"/>
    </row>
    <row r="295" spans="1:9" ht="13.5" customHeight="1" x14ac:dyDescent="0.25">
      <c r="A295" s="2" t="s">
        <v>1610</v>
      </c>
      <c r="B295" s="2" t="s">
        <v>982</v>
      </c>
      <c r="C295" s="12">
        <v>603</v>
      </c>
      <c r="D295" s="2" t="s">
        <v>978</v>
      </c>
      <c r="E295" s="2" t="s">
        <v>1611</v>
      </c>
      <c r="F295" s="2" t="s">
        <v>1133</v>
      </c>
      <c r="G295" s="2" t="s">
        <v>1134</v>
      </c>
      <c r="H295" s="2" t="s">
        <v>1135</v>
      </c>
      <c r="I295" s="3"/>
    </row>
    <row r="296" spans="1:9" ht="13.5" customHeight="1" x14ac:dyDescent="0.25">
      <c r="A296" s="2" t="s">
        <v>1612</v>
      </c>
      <c r="B296" s="2" t="s">
        <v>982</v>
      </c>
      <c r="C296" s="12">
        <v>603</v>
      </c>
      <c r="D296" s="2" t="s">
        <v>978</v>
      </c>
      <c r="E296" s="2" t="s">
        <v>1613</v>
      </c>
      <c r="F296" s="2" t="s">
        <v>1133</v>
      </c>
      <c r="G296" s="2" t="s">
        <v>1134</v>
      </c>
      <c r="H296" s="2" t="s">
        <v>1135</v>
      </c>
      <c r="I296" s="3"/>
    </row>
    <row r="297" spans="1:9" ht="13.5" customHeight="1" x14ac:dyDescent="0.25">
      <c r="A297" s="2" t="s">
        <v>1614</v>
      </c>
      <c r="B297" s="2" t="s">
        <v>982</v>
      </c>
      <c r="C297" s="12">
        <v>603</v>
      </c>
      <c r="D297" s="2" t="s">
        <v>978</v>
      </c>
      <c r="E297" s="2" t="s">
        <v>1411</v>
      </c>
      <c r="F297" s="2" t="s">
        <v>1133</v>
      </c>
      <c r="G297" s="2" t="s">
        <v>1212</v>
      </c>
      <c r="H297" s="2" t="s">
        <v>1213</v>
      </c>
      <c r="I297" s="2" t="s">
        <v>1347</v>
      </c>
    </row>
    <row r="298" spans="1:9" ht="13.5" customHeight="1" x14ac:dyDescent="0.25">
      <c r="A298" s="2" t="s">
        <v>1615</v>
      </c>
      <c r="B298" s="2" t="s">
        <v>982</v>
      </c>
      <c r="C298" s="12">
        <v>603</v>
      </c>
      <c r="D298" s="2" t="s">
        <v>978</v>
      </c>
      <c r="E298" s="2" t="s">
        <v>1464</v>
      </c>
      <c r="F298" s="2" t="s">
        <v>1133</v>
      </c>
      <c r="G298" s="2" t="s">
        <v>1190</v>
      </c>
      <c r="H298" s="2" t="s">
        <v>1416</v>
      </c>
      <c r="I298" s="3"/>
    </row>
    <row r="299" spans="1:9" ht="13.5" customHeight="1" x14ac:dyDescent="0.25">
      <c r="A299" s="2" t="s">
        <v>1616</v>
      </c>
      <c r="B299" s="2" t="s">
        <v>982</v>
      </c>
      <c r="C299" s="12">
        <v>603</v>
      </c>
      <c r="D299" s="2" t="s">
        <v>978</v>
      </c>
      <c r="E299" s="2" t="s">
        <v>1464</v>
      </c>
      <c r="F299" s="2" t="s">
        <v>1133</v>
      </c>
      <c r="G299" s="2" t="s">
        <v>1190</v>
      </c>
      <c r="H299" s="2" t="s">
        <v>1416</v>
      </c>
      <c r="I299" s="2" t="s">
        <v>1347</v>
      </c>
    </row>
    <row r="300" spans="1:9" ht="13.5" customHeight="1" x14ac:dyDescent="0.25">
      <c r="A300" s="2" t="s">
        <v>1617</v>
      </c>
      <c r="B300" s="2" t="s">
        <v>982</v>
      </c>
      <c r="C300" s="12">
        <v>603</v>
      </c>
      <c r="D300" s="2" t="s">
        <v>978</v>
      </c>
      <c r="E300" s="2" t="s">
        <v>1618</v>
      </c>
      <c r="F300" s="2" t="s">
        <v>1133</v>
      </c>
      <c r="G300" s="2" t="s">
        <v>1134</v>
      </c>
      <c r="H300" s="2" t="s">
        <v>1135</v>
      </c>
      <c r="I300" s="3"/>
    </row>
    <row r="301" spans="1:9" ht="13.5" customHeight="1" x14ac:dyDescent="0.25">
      <c r="A301" s="2" t="s">
        <v>1619</v>
      </c>
      <c r="B301" s="2" t="s">
        <v>982</v>
      </c>
      <c r="C301" s="12">
        <v>603</v>
      </c>
      <c r="D301" s="2" t="s">
        <v>978</v>
      </c>
      <c r="E301" s="2" t="s">
        <v>1620</v>
      </c>
      <c r="F301" s="2" t="s">
        <v>1133</v>
      </c>
      <c r="G301" s="2" t="s">
        <v>1134</v>
      </c>
      <c r="H301" s="2" t="s">
        <v>1135</v>
      </c>
      <c r="I301" s="3"/>
    </row>
    <row r="302" spans="1:9" ht="13.5" customHeight="1" x14ac:dyDescent="0.25">
      <c r="A302" s="2" t="s">
        <v>1621</v>
      </c>
      <c r="B302" s="2" t="s">
        <v>982</v>
      </c>
      <c r="C302" s="12">
        <v>603</v>
      </c>
      <c r="D302" s="2" t="s">
        <v>978</v>
      </c>
      <c r="E302" s="2" t="s">
        <v>1609</v>
      </c>
      <c r="F302" s="2" t="s">
        <v>1133</v>
      </c>
      <c r="G302" s="2" t="s">
        <v>1134</v>
      </c>
      <c r="H302" s="2" t="s">
        <v>1135</v>
      </c>
      <c r="I302" s="3"/>
    </row>
    <row r="303" spans="1:9" ht="13.5" customHeight="1" x14ac:dyDescent="0.25">
      <c r="A303" s="2" t="s">
        <v>1622</v>
      </c>
      <c r="B303" s="2" t="s">
        <v>982</v>
      </c>
      <c r="C303" s="12">
        <v>603</v>
      </c>
      <c r="D303" s="2" t="s">
        <v>978</v>
      </c>
      <c r="E303" s="2" t="s">
        <v>1623</v>
      </c>
      <c r="F303" s="2" t="s">
        <v>973</v>
      </c>
      <c r="G303" s="2" t="s">
        <v>1047</v>
      </c>
      <c r="H303" s="2" t="s">
        <v>1048</v>
      </c>
      <c r="I303" s="3"/>
    </row>
    <row r="304" spans="1:9" ht="13.5" customHeight="1" x14ac:dyDescent="0.25">
      <c r="A304" s="2" t="s">
        <v>1624</v>
      </c>
      <c r="B304" s="2" t="s">
        <v>982</v>
      </c>
      <c r="C304" s="12">
        <v>603</v>
      </c>
      <c r="D304" s="2" t="s">
        <v>978</v>
      </c>
      <c r="E304" s="2" t="s">
        <v>1625</v>
      </c>
      <c r="F304" s="2" t="s">
        <v>1133</v>
      </c>
      <c r="G304" s="2" t="s">
        <v>1134</v>
      </c>
      <c r="H304" s="2" t="s">
        <v>1135</v>
      </c>
      <c r="I304" s="3"/>
    </row>
    <row r="305" spans="1:9" ht="13.5" customHeight="1" x14ac:dyDescent="0.25">
      <c r="A305" s="2" t="s">
        <v>1626</v>
      </c>
      <c r="B305" s="2" t="s">
        <v>982</v>
      </c>
      <c r="C305" s="12">
        <v>603</v>
      </c>
      <c r="D305" s="2" t="s">
        <v>978</v>
      </c>
      <c r="E305" s="2" t="s">
        <v>1517</v>
      </c>
      <c r="F305" s="2" t="s">
        <v>973</v>
      </c>
      <c r="G305" s="2" t="s">
        <v>1047</v>
      </c>
      <c r="H305" s="2" t="s">
        <v>1048</v>
      </c>
      <c r="I305" s="3"/>
    </row>
    <row r="306" spans="1:9" ht="13.5" customHeight="1" x14ac:dyDescent="0.25">
      <c r="A306" s="2" t="s">
        <v>1627</v>
      </c>
      <c r="B306" s="2" t="s">
        <v>982</v>
      </c>
      <c r="C306" s="12">
        <v>603</v>
      </c>
      <c r="D306" s="2" t="s">
        <v>978</v>
      </c>
      <c r="E306" s="2" t="s">
        <v>1517</v>
      </c>
      <c r="F306" s="2" t="s">
        <v>973</v>
      </c>
      <c r="G306" s="2" t="s">
        <v>1047</v>
      </c>
      <c r="H306" s="2" t="s">
        <v>1048</v>
      </c>
      <c r="I306" s="3"/>
    </row>
    <row r="307" spans="1:9" ht="13.5" customHeight="1" x14ac:dyDescent="0.25">
      <c r="A307" s="2" t="s">
        <v>1628</v>
      </c>
      <c r="B307" s="2" t="s">
        <v>982</v>
      </c>
      <c r="C307" s="12">
        <v>603</v>
      </c>
      <c r="D307" s="2" t="s">
        <v>978</v>
      </c>
      <c r="E307" s="2" t="s">
        <v>1629</v>
      </c>
      <c r="F307" s="2" t="s">
        <v>1133</v>
      </c>
      <c r="G307" s="2" t="s">
        <v>1142</v>
      </c>
      <c r="H307" s="2" t="s">
        <v>1143</v>
      </c>
      <c r="I307" s="3"/>
    </row>
    <row r="308" spans="1:9" ht="13.5" customHeight="1" x14ac:dyDescent="0.25">
      <c r="A308" s="2" t="s">
        <v>1630</v>
      </c>
      <c r="B308" s="2" t="s">
        <v>982</v>
      </c>
      <c r="C308" s="12">
        <v>603</v>
      </c>
      <c r="D308" s="2" t="s">
        <v>978</v>
      </c>
      <c r="E308" s="2" t="s">
        <v>1631</v>
      </c>
      <c r="F308" s="2" t="s">
        <v>973</v>
      </c>
      <c r="G308" s="3"/>
      <c r="H308" s="3"/>
      <c r="I308" s="3"/>
    </row>
    <row r="309" spans="1:9" ht="13.5" customHeight="1" x14ac:dyDescent="0.25">
      <c r="A309" s="2" t="s">
        <v>1632</v>
      </c>
      <c r="B309" s="2" t="s">
        <v>982</v>
      </c>
      <c r="C309" s="12">
        <v>603</v>
      </c>
      <c r="D309" s="2" t="s">
        <v>978</v>
      </c>
      <c r="E309" s="2" t="s">
        <v>1633</v>
      </c>
      <c r="F309" s="2" t="s">
        <v>991</v>
      </c>
      <c r="G309" s="3"/>
      <c r="H309" s="3"/>
      <c r="I309" s="3"/>
    </row>
    <row r="310" spans="1:9" ht="13.5" customHeight="1" x14ac:dyDescent="0.25">
      <c r="A310" s="2" t="s">
        <v>1634</v>
      </c>
      <c r="B310" s="2" t="s">
        <v>982</v>
      </c>
      <c r="C310" s="12">
        <v>603</v>
      </c>
      <c r="D310" s="2" t="s">
        <v>978</v>
      </c>
      <c r="E310" s="2" t="s">
        <v>1635</v>
      </c>
      <c r="F310" s="2" t="s">
        <v>1133</v>
      </c>
      <c r="G310" s="2" t="s">
        <v>1190</v>
      </c>
      <c r="H310" s="3"/>
      <c r="I310" s="3"/>
    </row>
    <row r="311" spans="1:9" ht="13.5" customHeight="1" x14ac:dyDescent="0.25">
      <c r="A311" s="2" t="s">
        <v>1636</v>
      </c>
      <c r="B311" s="2" t="s">
        <v>982</v>
      </c>
      <c r="C311" s="12">
        <v>603</v>
      </c>
      <c r="D311" s="2" t="s">
        <v>978</v>
      </c>
      <c r="E311" s="2" t="s">
        <v>1637</v>
      </c>
      <c r="F311" s="2" t="s">
        <v>1133</v>
      </c>
      <c r="G311" s="2" t="s">
        <v>1134</v>
      </c>
      <c r="H311" s="2" t="s">
        <v>1135</v>
      </c>
      <c r="I311" s="3"/>
    </row>
    <row r="312" spans="1:9" ht="13.5" customHeight="1" x14ac:dyDescent="0.25">
      <c r="A312" s="2" t="s">
        <v>1638</v>
      </c>
      <c r="B312" s="2" t="s">
        <v>982</v>
      </c>
      <c r="C312" s="12">
        <v>603</v>
      </c>
      <c r="D312" s="2" t="s">
        <v>978</v>
      </c>
      <c r="E312" s="2" t="s">
        <v>1639</v>
      </c>
      <c r="F312" s="2" t="s">
        <v>1640</v>
      </c>
      <c r="G312" s="3"/>
      <c r="H312" s="3"/>
      <c r="I312" s="3"/>
    </row>
    <row r="313" spans="1:9" ht="13.5" customHeight="1" x14ac:dyDescent="0.25">
      <c r="A313" s="2" t="s">
        <v>1641</v>
      </c>
      <c r="B313" s="2" t="s">
        <v>11</v>
      </c>
      <c r="C313" s="12">
        <v>603</v>
      </c>
      <c r="D313" s="2" t="s">
        <v>978</v>
      </c>
      <c r="E313" s="2" t="s">
        <v>1276</v>
      </c>
      <c r="F313" s="2" t="s">
        <v>1133</v>
      </c>
      <c r="G313" s="2" t="s">
        <v>1142</v>
      </c>
      <c r="H313" s="3"/>
      <c r="I313" s="3"/>
    </row>
    <row r="314" spans="1:9" ht="13.5" customHeight="1" x14ac:dyDescent="0.25">
      <c r="A314" s="2" t="s">
        <v>1642</v>
      </c>
      <c r="B314" s="2" t="s">
        <v>982</v>
      </c>
      <c r="C314" s="12">
        <v>603</v>
      </c>
      <c r="D314" s="2" t="s">
        <v>978</v>
      </c>
      <c r="E314" s="2" t="s">
        <v>1643</v>
      </c>
      <c r="F314" s="2" t="s">
        <v>1133</v>
      </c>
      <c r="G314" s="2" t="s">
        <v>1134</v>
      </c>
      <c r="H314" s="2" t="s">
        <v>1135</v>
      </c>
      <c r="I314" s="3"/>
    </row>
    <row r="315" spans="1:9" ht="13.5" customHeight="1" x14ac:dyDescent="0.25">
      <c r="A315" s="2" t="s">
        <v>1644</v>
      </c>
      <c r="B315" s="2" t="s">
        <v>982</v>
      </c>
      <c r="C315" s="12">
        <v>603</v>
      </c>
      <c r="D315" s="2" t="s">
        <v>978</v>
      </c>
      <c r="E315" s="2" t="s">
        <v>1388</v>
      </c>
      <c r="F315" s="2" t="s">
        <v>973</v>
      </c>
      <c r="G315" s="3"/>
      <c r="H315" s="3"/>
      <c r="I315" s="3"/>
    </row>
    <row r="316" spans="1:9" ht="13.5" customHeight="1" x14ac:dyDescent="0.25">
      <c r="A316" s="2" t="s">
        <v>1645</v>
      </c>
      <c r="B316" s="2" t="s">
        <v>982</v>
      </c>
      <c r="C316" s="12">
        <v>603</v>
      </c>
      <c r="D316" s="2" t="s">
        <v>978</v>
      </c>
      <c r="E316" s="2" t="s">
        <v>1605</v>
      </c>
      <c r="F316" s="2" t="s">
        <v>1133</v>
      </c>
      <c r="G316" s="2" t="s">
        <v>1134</v>
      </c>
      <c r="H316" s="2" t="s">
        <v>1135</v>
      </c>
      <c r="I316" s="3"/>
    </row>
    <row r="317" spans="1:9" ht="13.5" customHeight="1" x14ac:dyDescent="0.25">
      <c r="A317" s="2" t="s">
        <v>1646</v>
      </c>
      <c r="B317" s="2" t="s">
        <v>982</v>
      </c>
      <c r="C317" s="12">
        <v>603</v>
      </c>
      <c r="D317" s="2" t="s">
        <v>978</v>
      </c>
      <c r="E317" s="2" t="s">
        <v>1411</v>
      </c>
      <c r="F317" s="2" t="s">
        <v>1133</v>
      </c>
      <c r="G317" s="2" t="s">
        <v>1212</v>
      </c>
      <c r="H317" s="2" t="s">
        <v>1213</v>
      </c>
      <c r="I317" s="3"/>
    </row>
    <row r="318" spans="1:9" ht="13.5" customHeight="1" x14ac:dyDescent="0.25">
      <c r="A318" s="2" t="s">
        <v>1647</v>
      </c>
      <c r="B318" s="2" t="s">
        <v>982</v>
      </c>
      <c r="C318" s="12">
        <v>603</v>
      </c>
      <c r="D318" s="2" t="s">
        <v>978</v>
      </c>
      <c r="E318" s="2" t="s">
        <v>1648</v>
      </c>
      <c r="F318" s="2" t="s">
        <v>1133</v>
      </c>
      <c r="G318" s="2" t="s">
        <v>1134</v>
      </c>
      <c r="H318" s="2" t="s">
        <v>1135</v>
      </c>
      <c r="I318" s="3"/>
    </row>
    <row r="319" spans="1:9" ht="13.5" customHeight="1" x14ac:dyDescent="0.25">
      <c r="A319" s="2" t="s">
        <v>1649</v>
      </c>
      <c r="B319" s="2" t="s">
        <v>982</v>
      </c>
      <c r="C319" s="12">
        <v>603</v>
      </c>
      <c r="D319" s="2" t="s">
        <v>978</v>
      </c>
      <c r="E319" s="2" t="s">
        <v>1650</v>
      </c>
      <c r="F319" s="2" t="s">
        <v>1133</v>
      </c>
      <c r="G319" s="2" t="s">
        <v>1134</v>
      </c>
      <c r="H319" s="2" t="s">
        <v>1135</v>
      </c>
      <c r="I319" s="3"/>
    </row>
    <row r="320" spans="1:9" ht="13.5" customHeight="1" x14ac:dyDescent="0.25">
      <c r="A320" s="2" t="s">
        <v>1651</v>
      </c>
      <c r="B320" s="2" t="s">
        <v>982</v>
      </c>
      <c r="C320" s="12">
        <v>603</v>
      </c>
      <c r="D320" s="2" t="s">
        <v>978</v>
      </c>
      <c r="E320" s="2" t="s">
        <v>1521</v>
      </c>
      <c r="F320" s="2" t="s">
        <v>1133</v>
      </c>
      <c r="G320" s="2" t="s">
        <v>1142</v>
      </c>
      <c r="H320" s="2" t="s">
        <v>1143</v>
      </c>
      <c r="I320" s="3"/>
    </row>
    <row r="321" spans="1:9" ht="13.5" customHeight="1" x14ac:dyDescent="0.25">
      <c r="A321" s="2" t="s">
        <v>1652</v>
      </c>
      <c r="B321" s="2" t="s">
        <v>982</v>
      </c>
      <c r="C321" s="12">
        <v>602</v>
      </c>
      <c r="D321" s="2" t="s">
        <v>978</v>
      </c>
      <c r="E321" s="2" t="s">
        <v>1609</v>
      </c>
      <c r="F321" s="2" t="s">
        <v>1133</v>
      </c>
      <c r="G321" s="2" t="s">
        <v>1134</v>
      </c>
      <c r="H321" s="2" t="s">
        <v>1135</v>
      </c>
      <c r="I321" s="3"/>
    </row>
    <row r="322" spans="1:9" ht="13.5" customHeight="1" x14ac:dyDescent="0.25">
      <c r="A322" s="2" t="s">
        <v>1653</v>
      </c>
      <c r="B322" s="2" t="s">
        <v>982</v>
      </c>
      <c r="C322" s="12">
        <v>602</v>
      </c>
      <c r="D322" s="2" t="s">
        <v>978</v>
      </c>
      <c r="E322" s="2" t="s">
        <v>1654</v>
      </c>
      <c r="F322" s="2" t="s">
        <v>973</v>
      </c>
      <c r="G322" s="2" t="s">
        <v>974</v>
      </c>
      <c r="H322" s="2" t="s">
        <v>1496</v>
      </c>
      <c r="I322" s="3"/>
    </row>
    <row r="323" spans="1:9" ht="13.5" customHeight="1" x14ac:dyDescent="0.25">
      <c r="A323" s="2" t="s">
        <v>1655</v>
      </c>
      <c r="B323" s="2" t="s">
        <v>982</v>
      </c>
      <c r="C323" s="12">
        <v>602</v>
      </c>
      <c r="D323" s="2" t="s">
        <v>978</v>
      </c>
      <c r="E323" s="2" t="s">
        <v>1656</v>
      </c>
      <c r="F323" s="2" t="s">
        <v>1133</v>
      </c>
      <c r="G323" s="2" t="s">
        <v>1134</v>
      </c>
      <c r="H323" s="2" t="s">
        <v>1135</v>
      </c>
      <c r="I323" s="3"/>
    </row>
    <row r="324" spans="1:9" ht="13.5" customHeight="1" x14ac:dyDescent="0.25">
      <c r="A324" s="2" t="s">
        <v>1657</v>
      </c>
      <c r="B324" s="2" t="s">
        <v>982</v>
      </c>
      <c r="C324" s="12">
        <v>602</v>
      </c>
      <c r="D324" s="2" t="s">
        <v>978</v>
      </c>
      <c r="E324" s="2" t="s">
        <v>1658</v>
      </c>
      <c r="F324" s="2" t="s">
        <v>1133</v>
      </c>
      <c r="G324" s="2" t="s">
        <v>1313</v>
      </c>
      <c r="H324" s="2" t="s">
        <v>1314</v>
      </c>
      <c r="I324" s="2" t="s">
        <v>1347</v>
      </c>
    </row>
    <row r="325" spans="1:9" ht="13.5" customHeight="1" x14ac:dyDescent="0.25">
      <c r="A325" s="2" t="s">
        <v>1659</v>
      </c>
      <c r="B325" s="2" t="s">
        <v>982</v>
      </c>
      <c r="C325" s="12">
        <v>602</v>
      </c>
      <c r="D325" s="2" t="s">
        <v>978</v>
      </c>
      <c r="E325" s="2" t="s">
        <v>1660</v>
      </c>
      <c r="F325" s="2" t="s">
        <v>1133</v>
      </c>
      <c r="G325" s="2" t="s">
        <v>1313</v>
      </c>
      <c r="H325" s="2" t="s">
        <v>1314</v>
      </c>
      <c r="I325" s="3"/>
    </row>
    <row r="326" spans="1:9" ht="13.5" customHeight="1" x14ac:dyDescent="0.25">
      <c r="A326" s="2" t="s">
        <v>1661</v>
      </c>
      <c r="B326" s="2" t="s">
        <v>982</v>
      </c>
      <c r="C326" s="12">
        <v>602</v>
      </c>
      <c r="D326" s="2" t="s">
        <v>978</v>
      </c>
      <c r="E326" s="2" t="s">
        <v>1662</v>
      </c>
      <c r="F326" s="2" t="s">
        <v>1133</v>
      </c>
      <c r="G326" s="2" t="s">
        <v>1313</v>
      </c>
      <c r="H326" s="2" t="s">
        <v>1314</v>
      </c>
      <c r="I326" s="3"/>
    </row>
    <row r="327" spans="1:9" ht="13.5" customHeight="1" x14ac:dyDescent="0.25">
      <c r="A327" s="2" t="s">
        <v>1663</v>
      </c>
      <c r="B327" s="2" t="s">
        <v>982</v>
      </c>
      <c r="C327" s="12">
        <v>602</v>
      </c>
      <c r="D327" s="2" t="s">
        <v>978</v>
      </c>
      <c r="E327" s="2" t="s">
        <v>1660</v>
      </c>
      <c r="F327" s="2" t="s">
        <v>1133</v>
      </c>
      <c r="G327" s="2" t="s">
        <v>1313</v>
      </c>
      <c r="H327" s="2" t="s">
        <v>1314</v>
      </c>
      <c r="I327" s="3"/>
    </row>
    <row r="328" spans="1:9" ht="13.5" customHeight="1" x14ac:dyDescent="0.25">
      <c r="A328" s="2" t="s">
        <v>1664</v>
      </c>
      <c r="B328" s="2" t="s">
        <v>982</v>
      </c>
      <c r="C328" s="12">
        <v>602</v>
      </c>
      <c r="D328" s="2" t="s">
        <v>978</v>
      </c>
      <c r="E328" s="2" t="s">
        <v>1665</v>
      </c>
      <c r="F328" s="2" t="s">
        <v>1133</v>
      </c>
      <c r="G328" s="2" t="s">
        <v>1134</v>
      </c>
      <c r="H328" s="2" t="s">
        <v>1135</v>
      </c>
      <c r="I328" s="3"/>
    </row>
    <row r="329" spans="1:9" ht="13.5" customHeight="1" x14ac:dyDescent="0.25">
      <c r="A329" s="2" t="s">
        <v>1666</v>
      </c>
      <c r="B329" s="2" t="s">
        <v>982</v>
      </c>
      <c r="C329" s="12">
        <v>602</v>
      </c>
      <c r="D329" s="2" t="s">
        <v>978</v>
      </c>
      <c r="E329" s="2" t="s">
        <v>1667</v>
      </c>
      <c r="F329" s="2" t="s">
        <v>973</v>
      </c>
      <c r="G329" s="2" t="s">
        <v>974</v>
      </c>
      <c r="H329" s="2" t="s">
        <v>1496</v>
      </c>
      <c r="I329" s="3"/>
    </row>
    <row r="330" spans="1:9" ht="13.5" customHeight="1" x14ac:dyDescent="0.25">
      <c r="A330" s="2" t="s">
        <v>1668</v>
      </c>
      <c r="B330" s="2" t="s">
        <v>982</v>
      </c>
      <c r="C330" s="12">
        <v>602</v>
      </c>
      <c r="D330" s="2" t="s">
        <v>978</v>
      </c>
      <c r="E330" s="2" t="s">
        <v>1669</v>
      </c>
      <c r="F330" s="2" t="s">
        <v>1133</v>
      </c>
      <c r="G330" s="2" t="s">
        <v>1134</v>
      </c>
      <c r="H330" s="2" t="s">
        <v>1135</v>
      </c>
      <c r="I330" s="3"/>
    </row>
    <row r="331" spans="1:9" ht="13.5" customHeight="1" x14ac:dyDescent="0.25">
      <c r="A331" s="2" t="s">
        <v>1670</v>
      </c>
      <c r="B331" s="2" t="s">
        <v>982</v>
      </c>
      <c r="C331" s="12">
        <v>602</v>
      </c>
      <c r="D331" s="2" t="s">
        <v>978</v>
      </c>
      <c r="E331" s="2" t="s">
        <v>1046</v>
      </c>
      <c r="F331" s="2" t="s">
        <v>973</v>
      </c>
      <c r="G331" s="2" t="s">
        <v>1047</v>
      </c>
      <c r="H331" s="2" t="s">
        <v>1048</v>
      </c>
      <c r="I331" s="3"/>
    </row>
    <row r="332" spans="1:9" ht="13.5" customHeight="1" x14ac:dyDescent="0.25">
      <c r="A332" s="2" t="s">
        <v>1671</v>
      </c>
      <c r="B332" s="2" t="s">
        <v>982</v>
      </c>
      <c r="C332" s="12">
        <v>602</v>
      </c>
      <c r="D332" s="2" t="s">
        <v>978</v>
      </c>
      <c r="E332" s="2" t="s">
        <v>1672</v>
      </c>
      <c r="F332" s="2" t="s">
        <v>1133</v>
      </c>
      <c r="G332" s="2" t="s">
        <v>1134</v>
      </c>
      <c r="H332" s="2" t="s">
        <v>1135</v>
      </c>
      <c r="I332" s="3"/>
    </row>
    <row r="333" spans="1:9" ht="13.5" customHeight="1" x14ac:dyDescent="0.25">
      <c r="A333" s="2" t="s">
        <v>1673</v>
      </c>
      <c r="B333" s="2" t="s">
        <v>982</v>
      </c>
      <c r="C333" s="12">
        <v>602</v>
      </c>
      <c r="D333" s="2" t="s">
        <v>978</v>
      </c>
      <c r="E333" s="2" t="s">
        <v>1674</v>
      </c>
      <c r="F333" s="2" t="s">
        <v>1133</v>
      </c>
      <c r="G333" s="2" t="s">
        <v>1134</v>
      </c>
      <c r="H333" s="2" t="s">
        <v>1135</v>
      </c>
      <c r="I333" s="3"/>
    </row>
    <row r="334" spans="1:9" ht="13.5" customHeight="1" x14ac:dyDescent="0.25">
      <c r="A334" s="2" t="s">
        <v>1675</v>
      </c>
      <c r="B334" s="2" t="s">
        <v>982</v>
      </c>
      <c r="C334" s="12">
        <v>602</v>
      </c>
      <c r="D334" s="2" t="s">
        <v>978</v>
      </c>
      <c r="E334" s="2" t="s">
        <v>1676</v>
      </c>
      <c r="F334" s="2" t="s">
        <v>1133</v>
      </c>
      <c r="G334" s="2" t="s">
        <v>1134</v>
      </c>
      <c r="H334" s="2" t="s">
        <v>1135</v>
      </c>
      <c r="I334" s="3"/>
    </row>
    <row r="335" spans="1:9" ht="13.5" customHeight="1" x14ac:dyDescent="0.25">
      <c r="A335" s="2" t="s">
        <v>1677</v>
      </c>
      <c r="B335" s="2" t="s">
        <v>982</v>
      </c>
      <c r="C335" s="12">
        <v>602</v>
      </c>
      <c r="D335" s="2" t="s">
        <v>978</v>
      </c>
      <c r="E335" s="2" t="s">
        <v>1678</v>
      </c>
      <c r="F335" s="2" t="s">
        <v>973</v>
      </c>
      <c r="G335" s="2" t="s">
        <v>974</v>
      </c>
      <c r="H335" s="2" t="s">
        <v>1679</v>
      </c>
      <c r="I335" s="2" t="s">
        <v>1347</v>
      </c>
    </row>
    <row r="336" spans="1:9" ht="13.5" customHeight="1" x14ac:dyDescent="0.25">
      <c r="A336" s="2" t="s">
        <v>1680</v>
      </c>
      <c r="B336" s="2" t="s">
        <v>982</v>
      </c>
      <c r="C336" s="12">
        <v>602</v>
      </c>
      <c r="D336" s="2" t="s">
        <v>978</v>
      </c>
      <c r="E336" s="2" t="s">
        <v>1681</v>
      </c>
      <c r="F336" s="2" t="s">
        <v>973</v>
      </c>
      <c r="G336" s="2" t="s">
        <v>1099</v>
      </c>
      <c r="H336" s="2" t="s">
        <v>1148</v>
      </c>
      <c r="I336" s="2" t="s">
        <v>1347</v>
      </c>
    </row>
    <row r="337" spans="1:9" ht="13.5" customHeight="1" x14ac:dyDescent="0.25">
      <c r="A337" s="2" t="s">
        <v>1682</v>
      </c>
      <c r="B337" s="2" t="s">
        <v>982</v>
      </c>
      <c r="C337" s="12">
        <v>602</v>
      </c>
      <c r="D337" s="2" t="s">
        <v>978</v>
      </c>
      <c r="E337" s="2" t="s">
        <v>1683</v>
      </c>
      <c r="F337" s="2" t="s">
        <v>1133</v>
      </c>
      <c r="G337" s="2" t="s">
        <v>1313</v>
      </c>
      <c r="H337" s="2" t="s">
        <v>1314</v>
      </c>
      <c r="I337" s="3"/>
    </row>
    <row r="338" spans="1:9" ht="13.5" customHeight="1" x14ac:dyDescent="0.25">
      <c r="A338" s="2" t="s">
        <v>1684</v>
      </c>
      <c r="B338" s="2" t="s">
        <v>982</v>
      </c>
      <c r="C338" s="12">
        <v>602</v>
      </c>
      <c r="D338" s="2" t="s">
        <v>978</v>
      </c>
      <c r="E338" s="2" t="s">
        <v>1685</v>
      </c>
      <c r="F338" s="2" t="s">
        <v>973</v>
      </c>
      <c r="G338" s="2" t="s">
        <v>974</v>
      </c>
      <c r="H338" s="2" t="s">
        <v>1496</v>
      </c>
      <c r="I338" s="3"/>
    </row>
    <row r="339" spans="1:9" ht="13.5" customHeight="1" x14ac:dyDescent="0.25">
      <c r="A339" s="2" t="s">
        <v>1686</v>
      </c>
      <c r="B339" s="2" t="s">
        <v>982</v>
      </c>
      <c r="C339" s="12">
        <v>602</v>
      </c>
      <c r="D339" s="2" t="s">
        <v>978</v>
      </c>
      <c r="E339" s="2" t="s">
        <v>1687</v>
      </c>
      <c r="F339" s="2" t="s">
        <v>973</v>
      </c>
      <c r="G339" s="2" t="s">
        <v>974</v>
      </c>
      <c r="H339" s="2" t="s">
        <v>1496</v>
      </c>
      <c r="I339" s="3"/>
    </row>
    <row r="340" spans="1:9" ht="13.5" customHeight="1" x14ac:dyDescent="0.25">
      <c r="A340" s="2" t="s">
        <v>1688</v>
      </c>
      <c r="B340" s="2" t="s">
        <v>982</v>
      </c>
      <c r="C340" s="12">
        <v>602</v>
      </c>
      <c r="D340" s="2" t="s">
        <v>978</v>
      </c>
      <c r="E340" s="2" t="s">
        <v>1472</v>
      </c>
      <c r="F340" s="2" t="s">
        <v>1133</v>
      </c>
      <c r="G340" s="2" t="s">
        <v>1134</v>
      </c>
      <c r="H340" s="2" t="s">
        <v>1135</v>
      </c>
      <c r="I340" s="3"/>
    </row>
    <row r="341" spans="1:9" ht="13.5" customHeight="1" x14ac:dyDescent="0.25">
      <c r="A341" s="2" t="s">
        <v>1689</v>
      </c>
      <c r="B341" s="2" t="s">
        <v>982</v>
      </c>
      <c r="C341" s="12">
        <v>602</v>
      </c>
      <c r="D341" s="2" t="s">
        <v>978</v>
      </c>
      <c r="E341" s="2" t="s">
        <v>1690</v>
      </c>
      <c r="F341" s="2" t="s">
        <v>991</v>
      </c>
      <c r="G341" s="2" t="s">
        <v>992</v>
      </c>
      <c r="H341" s="3"/>
      <c r="I341" s="3"/>
    </row>
    <row r="342" spans="1:9" ht="13.5" customHeight="1" x14ac:dyDescent="0.25">
      <c r="A342" s="2" t="s">
        <v>1691</v>
      </c>
      <c r="B342" s="2" t="s">
        <v>982</v>
      </c>
      <c r="C342" s="12">
        <v>602</v>
      </c>
      <c r="D342" s="2" t="s">
        <v>978</v>
      </c>
      <c r="E342" s="2" t="s">
        <v>1692</v>
      </c>
      <c r="F342" s="2" t="s">
        <v>1133</v>
      </c>
      <c r="G342" s="2" t="s">
        <v>1693</v>
      </c>
      <c r="H342" s="2" t="s">
        <v>1694</v>
      </c>
      <c r="I342" s="3"/>
    </row>
    <row r="343" spans="1:9" ht="13.5" customHeight="1" x14ac:dyDescent="0.25">
      <c r="A343" s="2" t="s">
        <v>1695</v>
      </c>
      <c r="B343" s="2" t="s">
        <v>982</v>
      </c>
      <c r="C343" s="12">
        <v>602</v>
      </c>
      <c r="D343" s="2" t="s">
        <v>978</v>
      </c>
      <c r="E343" s="2" t="s">
        <v>1696</v>
      </c>
      <c r="F343" s="2" t="s">
        <v>973</v>
      </c>
      <c r="G343" s="2" t="s">
        <v>974</v>
      </c>
      <c r="H343" s="2" t="s">
        <v>1496</v>
      </c>
      <c r="I343" s="3"/>
    </row>
    <row r="344" spans="1:9" ht="13.5" customHeight="1" x14ac:dyDescent="0.25">
      <c r="A344" s="2" t="s">
        <v>1697</v>
      </c>
      <c r="B344" s="2" t="s">
        <v>982</v>
      </c>
      <c r="C344" s="12">
        <v>602</v>
      </c>
      <c r="D344" s="2" t="s">
        <v>978</v>
      </c>
      <c r="E344" s="2" t="s">
        <v>1698</v>
      </c>
      <c r="F344" s="2" t="s">
        <v>980</v>
      </c>
      <c r="G344" s="2" t="s">
        <v>1064</v>
      </c>
      <c r="H344" s="2" t="s">
        <v>1699</v>
      </c>
      <c r="I344" s="3"/>
    </row>
    <row r="345" spans="1:9" ht="13.5" customHeight="1" x14ac:dyDescent="0.25">
      <c r="A345" s="2" t="s">
        <v>1700</v>
      </c>
      <c r="B345" s="2" t="s">
        <v>982</v>
      </c>
      <c r="C345" s="12">
        <v>602</v>
      </c>
      <c r="D345" s="2" t="s">
        <v>978</v>
      </c>
      <c r="E345" s="2" t="s">
        <v>1672</v>
      </c>
      <c r="F345" s="2" t="s">
        <v>1133</v>
      </c>
      <c r="G345" s="2" t="s">
        <v>1134</v>
      </c>
      <c r="H345" s="2" t="s">
        <v>1135</v>
      </c>
      <c r="I345" s="3"/>
    </row>
    <row r="346" spans="1:9" ht="13.5" customHeight="1" x14ac:dyDescent="0.25">
      <c r="A346" s="2" t="s">
        <v>1701</v>
      </c>
      <c r="B346" s="2" t="s">
        <v>982</v>
      </c>
      <c r="C346" s="12">
        <v>602</v>
      </c>
      <c r="D346" s="2" t="s">
        <v>978</v>
      </c>
      <c r="E346" s="2" t="s">
        <v>1702</v>
      </c>
      <c r="F346" s="2" t="s">
        <v>1133</v>
      </c>
      <c r="G346" s="2" t="s">
        <v>1703</v>
      </c>
      <c r="H346" s="2" t="s">
        <v>1704</v>
      </c>
      <c r="I346" s="3"/>
    </row>
    <row r="347" spans="1:9" ht="13.5" customHeight="1" x14ac:dyDescent="0.25">
      <c r="A347" s="2" t="s">
        <v>1705</v>
      </c>
      <c r="B347" s="2" t="s">
        <v>982</v>
      </c>
      <c r="C347" s="12">
        <v>602</v>
      </c>
      <c r="D347" s="2" t="s">
        <v>978</v>
      </c>
      <c r="E347" s="2" t="s">
        <v>1706</v>
      </c>
      <c r="F347" s="2" t="s">
        <v>1133</v>
      </c>
      <c r="G347" s="2" t="s">
        <v>1134</v>
      </c>
      <c r="H347" s="2" t="s">
        <v>1135</v>
      </c>
      <c r="I347" s="3"/>
    </row>
    <row r="348" spans="1:9" ht="13.5" customHeight="1" x14ac:dyDescent="0.25">
      <c r="A348" s="2" t="s">
        <v>1707</v>
      </c>
      <c r="B348" s="2" t="s">
        <v>982</v>
      </c>
      <c r="C348" s="12">
        <v>602</v>
      </c>
      <c r="D348" s="2" t="s">
        <v>978</v>
      </c>
      <c r="E348" s="2" t="s">
        <v>1708</v>
      </c>
      <c r="F348" s="2" t="s">
        <v>1133</v>
      </c>
      <c r="G348" s="2" t="s">
        <v>1703</v>
      </c>
      <c r="H348" s="2" t="s">
        <v>1704</v>
      </c>
      <c r="I348" s="3"/>
    </row>
    <row r="349" spans="1:9" ht="13.5" customHeight="1" x14ac:dyDescent="0.25">
      <c r="A349" s="2" t="s">
        <v>1709</v>
      </c>
      <c r="B349" s="2" t="s">
        <v>982</v>
      </c>
      <c r="C349" s="12">
        <v>602</v>
      </c>
      <c r="D349" s="2" t="s">
        <v>978</v>
      </c>
      <c r="E349" s="2" t="s">
        <v>1710</v>
      </c>
      <c r="F349" s="2" t="s">
        <v>1133</v>
      </c>
      <c r="G349" s="2" t="s">
        <v>1134</v>
      </c>
      <c r="H349" s="2" t="s">
        <v>1135</v>
      </c>
      <c r="I349" s="3"/>
    </row>
    <row r="350" spans="1:9" ht="13.5" customHeight="1" x14ac:dyDescent="0.25">
      <c r="A350" s="2" t="s">
        <v>1711</v>
      </c>
      <c r="B350" s="2" t="s">
        <v>982</v>
      </c>
      <c r="C350" s="12">
        <v>602</v>
      </c>
      <c r="D350" s="2" t="s">
        <v>978</v>
      </c>
      <c r="E350" s="2" t="s">
        <v>1712</v>
      </c>
      <c r="F350" s="2" t="s">
        <v>1133</v>
      </c>
      <c r="G350" s="2" t="s">
        <v>1134</v>
      </c>
      <c r="H350" s="2" t="s">
        <v>1135</v>
      </c>
      <c r="I350" s="3"/>
    </row>
    <row r="351" spans="1:9" ht="13.5" customHeight="1" x14ac:dyDescent="0.25">
      <c r="A351" s="2" t="s">
        <v>1713</v>
      </c>
      <c r="B351" s="2" t="s">
        <v>982</v>
      </c>
      <c r="C351" s="12">
        <v>602</v>
      </c>
      <c r="D351" s="2" t="s">
        <v>978</v>
      </c>
      <c r="E351" s="2" t="s">
        <v>1712</v>
      </c>
      <c r="F351" s="2" t="s">
        <v>1133</v>
      </c>
      <c r="G351" s="2" t="s">
        <v>1134</v>
      </c>
      <c r="H351" s="2" t="s">
        <v>1135</v>
      </c>
      <c r="I351" s="3"/>
    </row>
    <row r="352" spans="1:9" ht="13.5" customHeight="1" x14ac:dyDescent="0.25">
      <c r="A352" s="2" t="s">
        <v>1714</v>
      </c>
      <c r="B352" s="2" t="s">
        <v>982</v>
      </c>
      <c r="C352" s="12">
        <v>602</v>
      </c>
      <c r="D352" s="2" t="s">
        <v>978</v>
      </c>
      <c r="E352" s="2" t="s">
        <v>1712</v>
      </c>
      <c r="F352" s="2" t="s">
        <v>1133</v>
      </c>
      <c r="G352" s="2" t="s">
        <v>1134</v>
      </c>
      <c r="H352" s="2" t="s">
        <v>1135</v>
      </c>
      <c r="I352" s="3"/>
    </row>
    <row r="353" spans="1:9" ht="13.5" customHeight="1" x14ac:dyDescent="0.25">
      <c r="A353" s="2" t="s">
        <v>1715</v>
      </c>
      <c r="B353" s="2" t="s">
        <v>982</v>
      </c>
      <c r="C353" s="12">
        <v>602</v>
      </c>
      <c r="D353" s="2" t="s">
        <v>978</v>
      </c>
      <c r="E353" s="2" t="s">
        <v>1716</v>
      </c>
      <c r="F353" s="2" t="s">
        <v>973</v>
      </c>
      <c r="G353" s="2" t="s">
        <v>974</v>
      </c>
      <c r="H353" s="2" t="s">
        <v>975</v>
      </c>
      <c r="I353" s="3"/>
    </row>
    <row r="354" spans="1:9" ht="13.5" customHeight="1" x14ac:dyDescent="0.25">
      <c r="A354" s="2" t="s">
        <v>1717</v>
      </c>
      <c r="B354" s="2" t="s">
        <v>982</v>
      </c>
      <c r="C354" s="12">
        <v>602</v>
      </c>
      <c r="D354" s="2" t="s">
        <v>978</v>
      </c>
      <c r="E354" s="2" t="s">
        <v>1718</v>
      </c>
      <c r="F354" s="2" t="s">
        <v>1133</v>
      </c>
      <c r="G354" s="2" t="s">
        <v>1134</v>
      </c>
      <c r="H354" s="2" t="s">
        <v>1135</v>
      </c>
      <c r="I354" s="2" t="s">
        <v>1347</v>
      </c>
    </row>
    <row r="355" spans="1:9" ht="13.5" customHeight="1" x14ac:dyDescent="0.25">
      <c r="A355" s="2" t="s">
        <v>1719</v>
      </c>
      <c r="B355" s="2" t="s">
        <v>982</v>
      </c>
      <c r="C355" s="12">
        <v>602</v>
      </c>
      <c r="D355" s="2" t="s">
        <v>978</v>
      </c>
      <c r="E355" s="2" t="s">
        <v>1720</v>
      </c>
      <c r="F355" s="2" t="s">
        <v>1133</v>
      </c>
      <c r="G355" s="2" t="s">
        <v>1313</v>
      </c>
      <c r="H355" s="2" t="s">
        <v>1314</v>
      </c>
      <c r="I355" s="2" t="s">
        <v>1347</v>
      </c>
    </row>
    <row r="356" spans="1:9" ht="13.5" customHeight="1" x14ac:dyDescent="0.25">
      <c r="A356" s="2" t="s">
        <v>1721</v>
      </c>
      <c r="B356" s="2" t="s">
        <v>982</v>
      </c>
      <c r="C356" s="12">
        <v>602</v>
      </c>
      <c r="D356" s="2" t="s">
        <v>978</v>
      </c>
      <c r="E356" s="2" t="s">
        <v>1722</v>
      </c>
      <c r="F356" s="2" t="s">
        <v>1133</v>
      </c>
      <c r="G356" s="2" t="s">
        <v>1134</v>
      </c>
      <c r="H356" s="2" t="s">
        <v>1135</v>
      </c>
      <c r="I356" s="3"/>
    </row>
    <row r="357" spans="1:9" ht="13.5" customHeight="1" x14ac:dyDescent="0.25">
      <c r="A357" s="2" t="s">
        <v>1723</v>
      </c>
      <c r="B357" s="2" t="s">
        <v>982</v>
      </c>
      <c r="C357" s="12">
        <v>602</v>
      </c>
      <c r="D357" s="2" t="s">
        <v>978</v>
      </c>
      <c r="E357" s="2" t="s">
        <v>1618</v>
      </c>
      <c r="F357" s="2" t="s">
        <v>1133</v>
      </c>
      <c r="G357" s="2" t="s">
        <v>1134</v>
      </c>
      <c r="H357" s="2" t="s">
        <v>1135</v>
      </c>
      <c r="I357" s="3"/>
    </row>
    <row r="358" spans="1:9" ht="13.5" customHeight="1" x14ac:dyDescent="0.25">
      <c r="A358" s="2" t="s">
        <v>1724</v>
      </c>
      <c r="B358" s="2" t="s">
        <v>982</v>
      </c>
      <c r="C358" s="12">
        <v>602</v>
      </c>
      <c r="D358" s="2" t="s">
        <v>978</v>
      </c>
      <c r="E358" s="2" t="s">
        <v>1021</v>
      </c>
      <c r="F358" s="2" t="s">
        <v>973</v>
      </c>
      <c r="G358" s="2" t="s">
        <v>974</v>
      </c>
      <c r="H358" s="3"/>
      <c r="I358" s="3"/>
    </row>
    <row r="359" spans="1:9" ht="13.5" customHeight="1" x14ac:dyDescent="0.25">
      <c r="A359" s="2" t="s">
        <v>1725</v>
      </c>
      <c r="B359" s="2" t="s">
        <v>982</v>
      </c>
      <c r="C359" s="12">
        <v>602</v>
      </c>
      <c r="D359" s="2" t="s">
        <v>978</v>
      </c>
      <c r="E359" s="2" t="s">
        <v>1726</v>
      </c>
      <c r="F359" s="2" t="s">
        <v>1133</v>
      </c>
      <c r="G359" s="2" t="s">
        <v>1134</v>
      </c>
      <c r="H359" s="2" t="s">
        <v>1135</v>
      </c>
      <c r="I359" s="3"/>
    </row>
    <row r="360" spans="1:9" ht="13.5" customHeight="1" x14ac:dyDescent="0.25">
      <c r="A360" s="2" t="s">
        <v>1727</v>
      </c>
      <c r="B360" s="2" t="s">
        <v>982</v>
      </c>
      <c r="C360" s="12">
        <v>602</v>
      </c>
      <c r="D360" s="2" t="s">
        <v>978</v>
      </c>
      <c r="E360" s="2" t="s">
        <v>1609</v>
      </c>
      <c r="F360" s="2" t="s">
        <v>1133</v>
      </c>
      <c r="G360" s="2" t="s">
        <v>1134</v>
      </c>
      <c r="H360" s="2" t="s">
        <v>1135</v>
      </c>
      <c r="I360" s="3"/>
    </row>
    <row r="361" spans="1:9" ht="13.5" customHeight="1" x14ac:dyDescent="0.25">
      <c r="A361" s="2" t="s">
        <v>1728</v>
      </c>
      <c r="B361" s="2" t="s">
        <v>982</v>
      </c>
      <c r="C361" s="12">
        <v>602</v>
      </c>
      <c r="D361" s="2" t="s">
        <v>978</v>
      </c>
      <c r="E361" s="2" t="s">
        <v>1729</v>
      </c>
      <c r="F361" s="2" t="s">
        <v>1133</v>
      </c>
      <c r="G361" s="2" t="s">
        <v>1134</v>
      </c>
      <c r="H361" s="2" t="s">
        <v>1135</v>
      </c>
      <c r="I361" s="3"/>
    </row>
    <row r="362" spans="1:9" ht="13.5" customHeight="1" x14ac:dyDescent="0.25">
      <c r="A362" s="2" t="s">
        <v>1730</v>
      </c>
      <c r="B362" s="2" t="s">
        <v>982</v>
      </c>
      <c r="C362" s="12">
        <v>602</v>
      </c>
      <c r="D362" s="2" t="s">
        <v>978</v>
      </c>
      <c r="E362" s="2" t="s">
        <v>1731</v>
      </c>
      <c r="F362" s="2" t="s">
        <v>1133</v>
      </c>
      <c r="G362" s="2" t="s">
        <v>1313</v>
      </c>
      <c r="H362" s="2" t="s">
        <v>1314</v>
      </c>
      <c r="I362" s="3"/>
    </row>
    <row r="363" spans="1:9" ht="13.5" customHeight="1" x14ac:dyDescent="0.25">
      <c r="A363" s="2" t="s">
        <v>1732</v>
      </c>
      <c r="B363" s="2" t="s">
        <v>982</v>
      </c>
      <c r="C363" s="12">
        <v>602</v>
      </c>
      <c r="D363" s="2" t="s">
        <v>978</v>
      </c>
      <c r="E363" s="2" t="s">
        <v>1733</v>
      </c>
      <c r="F363" s="2" t="s">
        <v>1133</v>
      </c>
      <c r="G363" s="2" t="s">
        <v>1134</v>
      </c>
      <c r="H363" s="2" t="s">
        <v>1135</v>
      </c>
      <c r="I363" s="3"/>
    </row>
    <row r="364" spans="1:9" ht="13.5" customHeight="1" x14ac:dyDescent="0.25">
      <c r="A364" s="2" t="s">
        <v>1734</v>
      </c>
      <c r="B364" s="2" t="s">
        <v>982</v>
      </c>
      <c r="C364" s="12">
        <v>602</v>
      </c>
      <c r="D364" s="2" t="s">
        <v>978</v>
      </c>
      <c r="E364" s="2" t="s">
        <v>1735</v>
      </c>
      <c r="F364" s="3"/>
      <c r="G364" s="3"/>
      <c r="H364" s="3"/>
      <c r="I364" s="3"/>
    </row>
    <row r="365" spans="1:9" ht="13.5" customHeight="1" x14ac:dyDescent="0.25">
      <c r="A365" s="2" t="s">
        <v>1736</v>
      </c>
      <c r="B365" s="2" t="s">
        <v>982</v>
      </c>
      <c r="C365" s="12">
        <v>602</v>
      </c>
      <c r="D365" s="2" t="s">
        <v>978</v>
      </c>
      <c r="E365" s="2" t="s">
        <v>1737</v>
      </c>
      <c r="F365" s="2" t="s">
        <v>973</v>
      </c>
      <c r="G365" s="2" t="s">
        <v>974</v>
      </c>
      <c r="H365" s="2" t="s">
        <v>1496</v>
      </c>
      <c r="I365" s="3"/>
    </row>
    <row r="366" spans="1:9" ht="13.5" customHeight="1" x14ac:dyDescent="0.25">
      <c r="A366" s="2" t="s">
        <v>1738</v>
      </c>
      <c r="B366" s="2" t="s">
        <v>982</v>
      </c>
      <c r="C366" s="12">
        <v>602</v>
      </c>
      <c r="D366" s="2" t="s">
        <v>978</v>
      </c>
      <c r="E366" s="2" t="s">
        <v>1739</v>
      </c>
      <c r="F366" s="2" t="s">
        <v>1133</v>
      </c>
      <c r="G366" s="2" t="s">
        <v>1134</v>
      </c>
      <c r="H366" s="2" t="s">
        <v>1135</v>
      </c>
      <c r="I366" s="3"/>
    </row>
    <row r="367" spans="1:9" ht="13.5" customHeight="1" x14ac:dyDescent="0.25">
      <c r="A367" s="2" t="s">
        <v>1740</v>
      </c>
      <c r="B367" s="2" t="s">
        <v>982</v>
      </c>
      <c r="C367" s="12">
        <v>602</v>
      </c>
      <c r="D367" s="2" t="s">
        <v>978</v>
      </c>
      <c r="E367" s="2" t="s">
        <v>1741</v>
      </c>
      <c r="F367" s="2" t="s">
        <v>973</v>
      </c>
      <c r="G367" s="2" t="s">
        <v>974</v>
      </c>
      <c r="H367" s="2" t="s">
        <v>1496</v>
      </c>
      <c r="I367" s="3"/>
    </row>
    <row r="368" spans="1:9" ht="13.5" customHeight="1" x14ac:dyDescent="0.25">
      <c r="A368" s="2" t="s">
        <v>1742</v>
      </c>
      <c r="B368" s="2" t="s">
        <v>982</v>
      </c>
      <c r="C368" s="12">
        <v>602</v>
      </c>
      <c r="D368" s="2" t="s">
        <v>978</v>
      </c>
      <c r="E368" s="2" t="s">
        <v>1743</v>
      </c>
      <c r="F368" s="2" t="s">
        <v>1133</v>
      </c>
      <c r="G368" s="2" t="s">
        <v>1134</v>
      </c>
      <c r="H368" s="2" t="s">
        <v>1135</v>
      </c>
      <c r="I368" s="3"/>
    </row>
    <row r="369" spans="1:9" ht="13.5" customHeight="1" x14ac:dyDescent="0.25">
      <c r="A369" s="2" t="s">
        <v>1744</v>
      </c>
      <c r="B369" s="2" t="s">
        <v>982</v>
      </c>
      <c r="C369" s="12">
        <v>602</v>
      </c>
      <c r="D369" s="2" t="s">
        <v>978</v>
      </c>
      <c r="E369" s="2" t="s">
        <v>1672</v>
      </c>
      <c r="F369" s="2" t="s">
        <v>1133</v>
      </c>
      <c r="G369" s="2" t="s">
        <v>1134</v>
      </c>
      <c r="H369" s="2" t="s">
        <v>1135</v>
      </c>
      <c r="I369" s="3"/>
    </row>
    <row r="370" spans="1:9" ht="13.5" customHeight="1" x14ac:dyDescent="0.25">
      <c r="A370" s="2" t="s">
        <v>1745</v>
      </c>
      <c r="B370" s="2" t="s">
        <v>982</v>
      </c>
      <c r="C370" s="12">
        <v>602</v>
      </c>
      <c r="D370" s="2" t="s">
        <v>978</v>
      </c>
      <c r="E370" s="2" t="s">
        <v>1660</v>
      </c>
      <c r="F370" s="2" t="s">
        <v>1133</v>
      </c>
      <c r="G370" s="2" t="s">
        <v>1313</v>
      </c>
      <c r="H370" s="2" t="s">
        <v>1314</v>
      </c>
      <c r="I370" s="3"/>
    </row>
    <row r="371" spans="1:9" ht="13.5" customHeight="1" x14ac:dyDescent="0.25">
      <c r="A371" s="2" t="s">
        <v>1746</v>
      </c>
      <c r="B371" s="2" t="s">
        <v>982</v>
      </c>
      <c r="C371" s="12">
        <v>602</v>
      </c>
      <c r="D371" s="2" t="s">
        <v>978</v>
      </c>
      <c r="E371" s="2" t="s">
        <v>1747</v>
      </c>
      <c r="F371" s="2" t="s">
        <v>1133</v>
      </c>
      <c r="G371" s="2" t="s">
        <v>1134</v>
      </c>
      <c r="H371" s="2" t="s">
        <v>1135</v>
      </c>
      <c r="I371" s="3"/>
    </row>
    <row r="372" spans="1:9" ht="13.5" customHeight="1" x14ac:dyDescent="0.25">
      <c r="A372" s="2" t="s">
        <v>1748</v>
      </c>
      <c r="B372" s="2" t="s">
        <v>982</v>
      </c>
      <c r="C372" s="12">
        <v>602</v>
      </c>
      <c r="D372" s="2" t="s">
        <v>978</v>
      </c>
      <c r="E372" s="2" t="s">
        <v>1749</v>
      </c>
      <c r="F372" s="2" t="s">
        <v>1133</v>
      </c>
      <c r="G372" s="3"/>
      <c r="H372" s="3"/>
      <c r="I372" s="3"/>
    </row>
    <row r="373" spans="1:9" ht="13.5" customHeight="1" x14ac:dyDescent="0.25">
      <c r="A373" s="2" t="s">
        <v>1750</v>
      </c>
      <c r="B373" s="2" t="s">
        <v>982</v>
      </c>
      <c r="C373" s="12">
        <v>601</v>
      </c>
      <c r="D373" s="2" t="s">
        <v>978</v>
      </c>
      <c r="E373" s="2" t="s">
        <v>1152</v>
      </c>
      <c r="F373" s="2" t="s">
        <v>1133</v>
      </c>
      <c r="G373" s="2" t="s">
        <v>1134</v>
      </c>
      <c r="H373" s="2" t="s">
        <v>1135</v>
      </c>
      <c r="I373" s="3"/>
    </row>
    <row r="374" spans="1:9" ht="13.5" customHeight="1" x14ac:dyDescent="0.25">
      <c r="A374" s="2" t="s">
        <v>1751</v>
      </c>
      <c r="B374" s="2" t="s">
        <v>982</v>
      </c>
      <c r="C374" s="12">
        <v>601</v>
      </c>
      <c r="D374" s="2" t="s">
        <v>978</v>
      </c>
      <c r="E374" s="2" t="s">
        <v>1152</v>
      </c>
      <c r="F374" s="2" t="s">
        <v>1133</v>
      </c>
      <c r="G374" s="2" t="s">
        <v>1134</v>
      </c>
      <c r="H374" s="2" t="s">
        <v>1135</v>
      </c>
      <c r="I374" s="3"/>
    </row>
    <row r="375" spans="1:9" ht="13.5" customHeight="1" x14ac:dyDescent="0.25">
      <c r="A375" s="2" t="s">
        <v>1752</v>
      </c>
      <c r="B375" s="2" t="s">
        <v>982</v>
      </c>
      <c r="C375" s="12">
        <v>601</v>
      </c>
      <c r="D375" s="2" t="s">
        <v>978</v>
      </c>
      <c r="E375" s="2" t="s">
        <v>1609</v>
      </c>
      <c r="F375" s="2" t="s">
        <v>1133</v>
      </c>
      <c r="G375" s="2" t="s">
        <v>1134</v>
      </c>
      <c r="H375" s="2" t="s">
        <v>1135</v>
      </c>
      <c r="I375" s="3"/>
    </row>
    <row r="376" spans="1:9" ht="13.5" customHeight="1" x14ac:dyDescent="0.25">
      <c r="A376" s="2" t="s">
        <v>1753</v>
      </c>
      <c r="B376" s="2" t="s">
        <v>982</v>
      </c>
      <c r="C376" s="12">
        <v>601</v>
      </c>
      <c r="D376" s="2" t="s">
        <v>978</v>
      </c>
      <c r="E376" s="2" t="s">
        <v>1609</v>
      </c>
      <c r="F376" s="2" t="s">
        <v>1133</v>
      </c>
      <c r="G376" s="2" t="s">
        <v>1134</v>
      </c>
      <c r="H376" s="2" t="s">
        <v>1135</v>
      </c>
      <c r="I376" s="3"/>
    </row>
    <row r="377" spans="1:9" ht="13.5" customHeight="1" x14ac:dyDescent="0.25">
      <c r="A377" s="2" t="s">
        <v>1754</v>
      </c>
      <c r="B377" s="2" t="s">
        <v>982</v>
      </c>
      <c r="C377" s="12">
        <v>601</v>
      </c>
      <c r="D377" s="2" t="s">
        <v>978</v>
      </c>
      <c r="E377" s="2" t="s">
        <v>1609</v>
      </c>
      <c r="F377" s="2" t="s">
        <v>1133</v>
      </c>
      <c r="G377" s="2" t="s">
        <v>1134</v>
      </c>
      <c r="H377" s="2" t="s">
        <v>1135</v>
      </c>
      <c r="I377" s="3"/>
    </row>
    <row r="378" spans="1:9" ht="13.5" customHeight="1" x14ac:dyDescent="0.25">
      <c r="A378" s="2" t="s">
        <v>1755</v>
      </c>
      <c r="B378" s="2" t="s">
        <v>982</v>
      </c>
      <c r="C378" s="12">
        <v>601</v>
      </c>
      <c r="D378" s="2" t="s">
        <v>978</v>
      </c>
      <c r="E378" s="2" t="s">
        <v>1152</v>
      </c>
      <c r="F378" s="2" t="s">
        <v>1133</v>
      </c>
      <c r="G378" s="2" t="s">
        <v>1134</v>
      </c>
      <c r="H378" s="2" t="s">
        <v>1135</v>
      </c>
      <c r="I378" s="3"/>
    </row>
    <row r="379" spans="1:9" ht="13.5" customHeight="1" x14ac:dyDescent="0.25">
      <c r="A379" s="2" t="s">
        <v>1756</v>
      </c>
      <c r="B379" s="2" t="s">
        <v>982</v>
      </c>
      <c r="C379" s="12">
        <v>601</v>
      </c>
      <c r="D379" s="2" t="s">
        <v>978</v>
      </c>
      <c r="E379" s="2" t="s">
        <v>1152</v>
      </c>
      <c r="F379" s="2" t="s">
        <v>1133</v>
      </c>
      <c r="G379" s="2" t="s">
        <v>1134</v>
      </c>
      <c r="H379" s="2" t="s">
        <v>1135</v>
      </c>
      <c r="I379" s="3"/>
    </row>
    <row r="380" spans="1:9" ht="13.5" customHeight="1" x14ac:dyDescent="0.25">
      <c r="A380" s="2" t="s">
        <v>1757</v>
      </c>
      <c r="B380" s="2" t="s">
        <v>982</v>
      </c>
      <c r="C380" s="12">
        <v>601</v>
      </c>
      <c r="D380" s="2" t="s">
        <v>978</v>
      </c>
      <c r="E380" s="2" t="s">
        <v>1152</v>
      </c>
      <c r="F380" s="2" t="s">
        <v>1133</v>
      </c>
      <c r="G380" s="2" t="s">
        <v>1134</v>
      </c>
      <c r="H380" s="2" t="s">
        <v>1135</v>
      </c>
      <c r="I380" s="3"/>
    </row>
    <row r="381" spans="1:9" ht="13.5" customHeight="1" x14ac:dyDescent="0.25">
      <c r="A381" s="2" t="s">
        <v>1758</v>
      </c>
      <c r="B381" s="2" t="s">
        <v>982</v>
      </c>
      <c r="C381" s="12">
        <v>601</v>
      </c>
      <c r="D381" s="2" t="s">
        <v>978</v>
      </c>
      <c r="E381" s="2" t="s">
        <v>1456</v>
      </c>
      <c r="F381" s="2" t="s">
        <v>973</v>
      </c>
      <c r="G381" s="2" t="s">
        <v>974</v>
      </c>
      <c r="H381" s="2" t="s">
        <v>975</v>
      </c>
      <c r="I381" s="3"/>
    </row>
    <row r="382" spans="1:9" ht="13.5" customHeight="1" x14ac:dyDescent="0.25">
      <c r="A382" s="2" t="s">
        <v>1759</v>
      </c>
      <c r="B382" s="2" t="s">
        <v>982</v>
      </c>
      <c r="C382" s="12">
        <v>601</v>
      </c>
      <c r="D382" s="2" t="s">
        <v>978</v>
      </c>
      <c r="E382" s="2" t="s">
        <v>1760</v>
      </c>
      <c r="F382" s="2" t="s">
        <v>1042</v>
      </c>
      <c r="G382" s="2" t="s">
        <v>1174</v>
      </c>
      <c r="H382" s="2" t="s">
        <v>1761</v>
      </c>
      <c r="I382" s="3"/>
    </row>
    <row r="383" spans="1:9" ht="13.5" customHeight="1" x14ac:dyDescent="0.25">
      <c r="A383" s="2" t="s">
        <v>1762</v>
      </c>
      <c r="B383" s="2" t="s">
        <v>982</v>
      </c>
      <c r="C383" s="12">
        <v>601</v>
      </c>
      <c r="D383" s="2" t="s">
        <v>978</v>
      </c>
      <c r="E383" s="2" t="s">
        <v>1763</v>
      </c>
      <c r="F383" s="2" t="s">
        <v>1133</v>
      </c>
      <c r="G383" s="2" t="s">
        <v>1134</v>
      </c>
      <c r="H383" s="2" t="s">
        <v>1135</v>
      </c>
      <c r="I383" s="3"/>
    </row>
    <row r="384" spans="1:9" ht="13.5" customHeight="1" x14ac:dyDescent="0.25">
      <c r="A384" s="2" t="s">
        <v>1764</v>
      </c>
      <c r="B384" s="2" t="s">
        <v>982</v>
      </c>
      <c r="C384" s="12">
        <v>601</v>
      </c>
      <c r="D384" s="2" t="s">
        <v>978</v>
      </c>
      <c r="E384" s="2" t="s">
        <v>1765</v>
      </c>
      <c r="F384" s="2" t="s">
        <v>1133</v>
      </c>
      <c r="G384" s="2" t="s">
        <v>1134</v>
      </c>
      <c r="H384" s="2" t="s">
        <v>1135</v>
      </c>
      <c r="I384" s="3"/>
    </row>
    <row r="385" spans="1:9" ht="13.5" customHeight="1" x14ac:dyDescent="0.25">
      <c r="A385" s="2" t="s">
        <v>1766</v>
      </c>
      <c r="B385" s="2" t="s">
        <v>982</v>
      </c>
      <c r="C385" s="12">
        <v>601</v>
      </c>
      <c r="D385" s="2" t="s">
        <v>978</v>
      </c>
      <c r="E385" s="2" t="s">
        <v>1767</v>
      </c>
      <c r="F385" s="2" t="s">
        <v>1133</v>
      </c>
      <c r="G385" s="2" t="s">
        <v>1134</v>
      </c>
      <c r="H385" s="2" t="s">
        <v>1135</v>
      </c>
      <c r="I385" s="3"/>
    </row>
    <row r="386" spans="1:9" ht="13.5" customHeight="1" x14ac:dyDescent="0.25">
      <c r="A386" s="2" t="s">
        <v>1768</v>
      </c>
      <c r="B386" s="2" t="s">
        <v>982</v>
      </c>
      <c r="C386" s="12">
        <v>601</v>
      </c>
      <c r="D386" s="2" t="s">
        <v>978</v>
      </c>
      <c r="E386" s="2" t="s">
        <v>1769</v>
      </c>
      <c r="F386" s="2" t="s">
        <v>1133</v>
      </c>
      <c r="G386" s="2" t="s">
        <v>1134</v>
      </c>
      <c r="H386" s="2" t="s">
        <v>1135</v>
      </c>
      <c r="I386" s="3"/>
    </row>
    <row r="387" spans="1:9" ht="13.5" customHeight="1" x14ac:dyDescent="0.25">
      <c r="A387" s="2" t="s">
        <v>1770</v>
      </c>
      <c r="B387" s="2" t="s">
        <v>982</v>
      </c>
      <c r="C387" s="12">
        <v>601</v>
      </c>
      <c r="D387" s="2" t="s">
        <v>978</v>
      </c>
      <c r="E387" s="2" t="s">
        <v>1557</v>
      </c>
      <c r="F387" s="2" t="s">
        <v>1133</v>
      </c>
      <c r="G387" s="2" t="s">
        <v>1134</v>
      </c>
      <c r="H387" s="2" t="s">
        <v>1135</v>
      </c>
      <c r="I387" s="3"/>
    </row>
    <row r="388" spans="1:9" ht="13.5" customHeight="1" x14ac:dyDescent="0.25">
      <c r="A388" s="2" t="s">
        <v>1771</v>
      </c>
      <c r="B388" s="2" t="s">
        <v>982</v>
      </c>
      <c r="C388" s="12">
        <v>601</v>
      </c>
      <c r="D388" s="2" t="s">
        <v>978</v>
      </c>
      <c r="E388" s="2" t="s">
        <v>1117</v>
      </c>
      <c r="F388" s="2" t="s">
        <v>973</v>
      </c>
      <c r="G388" s="2" t="s">
        <v>974</v>
      </c>
      <c r="H388" s="3"/>
      <c r="I388" s="3"/>
    </row>
    <row r="389" spans="1:9" ht="13.5" customHeight="1" x14ac:dyDescent="0.25">
      <c r="A389" s="2" t="s">
        <v>1772</v>
      </c>
      <c r="B389" s="2" t="s">
        <v>982</v>
      </c>
      <c r="C389" s="12">
        <v>601</v>
      </c>
      <c r="D389" s="2" t="s">
        <v>978</v>
      </c>
      <c r="E389" s="2" t="s">
        <v>1773</v>
      </c>
      <c r="F389" s="2" t="s">
        <v>1133</v>
      </c>
      <c r="G389" s="2" t="s">
        <v>1134</v>
      </c>
      <c r="H389" s="2" t="s">
        <v>1135</v>
      </c>
      <c r="I389" s="3"/>
    </row>
    <row r="390" spans="1:9" ht="13.5" customHeight="1" x14ac:dyDescent="0.25">
      <c r="A390" s="2" t="s">
        <v>1774</v>
      </c>
      <c r="B390" s="2" t="s">
        <v>982</v>
      </c>
      <c r="C390" s="12">
        <v>601</v>
      </c>
      <c r="D390" s="2" t="s">
        <v>978</v>
      </c>
      <c r="E390" s="2" t="s">
        <v>1775</v>
      </c>
      <c r="F390" s="2" t="s">
        <v>1133</v>
      </c>
      <c r="G390" s="2" t="s">
        <v>1134</v>
      </c>
      <c r="H390" s="2" t="s">
        <v>1135</v>
      </c>
      <c r="I390" s="3"/>
    </row>
    <row r="391" spans="1:9" ht="13.5" customHeight="1" x14ac:dyDescent="0.25">
      <c r="A391" s="2" t="s">
        <v>1776</v>
      </c>
      <c r="B391" s="2" t="s">
        <v>982</v>
      </c>
      <c r="C391" s="12">
        <v>601</v>
      </c>
      <c r="D391" s="2" t="s">
        <v>978</v>
      </c>
      <c r="E391" s="2" t="s">
        <v>1710</v>
      </c>
      <c r="F391" s="2" t="s">
        <v>1133</v>
      </c>
      <c r="G391" s="2" t="s">
        <v>1134</v>
      </c>
      <c r="H391" s="2" t="s">
        <v>1135</v>
      </c>
      <c r="I391" s="3"/>
    </row>
    <row r="392" spans="1:9" ht="13.5" customHeight="1" x14ac:dyDescent="0.25">
      <c r="A392" s="2" t="s">
        <v>1777</v>
      </c>
      <c r="B392" s="2" t="s">
        <v>982</v>
      </c>
      <c r="C392" s="12">
        <v>601</v>
      </c>
      <c r="D392" s="2" t="s">
        <v>978</v>
      </c>
      <c r="E392" s="2" t="s">
        <v>1581</v>
      </c>
      <c r="F392" s="2" t="s">
        <v>1133</v>
      </c>
      <c r="G392" s="2" t="s">
        <v>1134</v>
      </c>
      <c r="H392" s="2" t="s">
        <v>1135</v>
      </c>
      <c r="I392" s="3"/>
    </row>
    <row r="393" spans="1:9" ht="13.5" customHeight="1" x14ac:dyDescent="0.25">
      <c r="A393" s="2" t="s">
        <v>1778</v>
      </c>
      <c r="B393" s="2" t="s">
        <v>982</v>
      </c>
      <c r="C393" s="12">
        <v>601</v>
      </c>
      <c r="D393" s="2" t="s">
        <v>978</v>
      </c>
      <c r="E393" s="2" t="s">
        <v>1779</v>
      </c>
      <c r="F393" s="2" t="s">
        <v>1042</v>
      </c>
      <c r="G393" s="2" t="s">
        <v>1780</v>
      </c>
      <c r="H393" s="2" t="s">
        <v>1781</v>
      </c>
      <c r="I393" s="2" t="s">
        <v>1347</v>
      </c>
    </row>
    <row r="394" spans="1:9" ht="13.5" customHeight="1" x14ac:dyDescent="0.25">
      <c r="A394" s="2" t="s">
        <v>1782</v>
      </c>
      <c r="B394" s="2" t="s">
        <v>982</v>
      </c>
      <c r="C394" s="12">
        <v>601</v>
      </c>
      <c r="D394" s="2" t="s">
        <v>978</v>
      </c>
      <c r="E394" s="2" t="s">
        <v>1643</v>
      </c>
      <c r="F394" s="2" t="s">
        <v>1133</v>
      </c>
      <c r="G394" s="2" t="s">
        <v>1134</v>
      </c>
      <c r="H394" s="2" t="s">
        <v>1135</v>
      </c>
      <c r="I394" s="3"/>
    </row>
    <row r="395" spans="1:9" ht="13.5" customHeight="1" x14ac:dyDescent="0.25">
      <c r="A395" s="2" t="s">
        <v>1783</v>
      </c>
      <c r="B395" s="2" t="s">
        <v>982</v>
      </c>
      <c r="C395" s="12">
        <v>601</v>
      </c>
      <c r="D395" s="2" t="s">
        <v>978</v>
      </c>
      <c r="E395" s="2" t="s">
        <v>1784</v>
      </c>
      <c r="F395" s="2" t="s">
        <v>1133</v>
      </c>
      <c r="G395" s="2" t="s">
        <v>1134</v>
      </c>
      <c r="H395" s="2" t="s">
        <v>1135</v>
      </c>
      <c r="I395" s="3"/>
    </row>
    <row r="396" spans="1:9" ht="13.5" customHeight="1" x14ac:dyDescent="0.25">
      <c r="A396" s="2" t="s">
        <v>1785</v>
      </c>
      <c r="B396" s="2" t="s">
        <v>982</v>
      </c>
      <c r="C396" s="12">
        <v>601</v>
      </c>
      <c r="D396" s="2" t="s">
        <v>978</v>
      </c>
      <c r="E396" s="2" t="s">
        <v>1786</v>
      </c>
      <c r="F396" s="2" t="s">
        <v>1042</v>
      </c>
      <c r="G396" s="2" t="s">
        <v>1780</v>
      </c>
      <c r="H396" s="2" t="s">
        <v>1781</v>
      </c>
      <c r="I396" s="3"/>
    </row>
    <row r="397" spans="1:9" ht="13.5" customHeight="1" x14ac:dyDescent="0.25">
      <c r="A397" s="2" t="s">
        <v>1787</v>
      </c>
      <c r="B397" s="2" t="s">
        <v>982</v>
      </c>
      <c r="C397" s="12">
        <v>601</v>
      </c>
      <c r="D397" s="2" t="s">
        <v>978</v>
      </c>
      <c r="E397" s="2" t="s">
        <v>1788</v>
      </c>
      <c r="F397" s="2" t="s">
        <v>973</v>
      </c>
      <c r="G397" s="2" t="s">
        <v>974</v>
      </c>
      <c r="H397" s="3"/>
      <c r="I397" s="3"/>
    </row>
    <row r="398" spans="1:9" ht="13.5" customHeight="1" x14ac:dyDescent="0.25">
      <c r="A398" s="2" t="s">
        <v>1789</v>
      </c>
      <c r="B398" s="2" t="s">
        <v>982</v>
      </c>
      <c r="C398" s="12">
        <v>601</v>
      </c>
      <c r="D398" s="2" t="s">
        <v>978</v>
      </c>
      <c r="E398" s="2" t="s">
        <v>1603</v>
      </c>
      <c r="F398" s="2" t="s">
        <v>1133</v>
      </c>
      <c r="G398" s="2" t="s">
        <v>1134</v>
      </c>
      <c r="H398" s="2" t="s">
        <v>1135</v>
      </c>
      <c r="I398" s="3"/>
    </row>
    <row r="399" spans="1:9" ht="13.5" customHeight="1" x14ac:dyDescent="0.25">
      <c r="A399" s="2" t="s">
        <v>1790</v>
      </c>
      <c r="B399" s="2" t="s">
        <v>982</v>
      </c>
      <c r="C399" s="12">
        <v>601</v>
      </c>
      <c r="D399" s="2" t="s">
        <v>978</v>
      </c>
      <c r="E399" s="2" t="s">
        <v>1791</v>
      </c>
      <c r="F399" s="2" t="s">
        <v>1133</v>
      </c>
      <c r="G399" s="2" t="s">
        <v>1134</v>
      </c>
      <c r="H399" s="2" t="s">
        <v>1135</v>
      </c>
      <c r="I399" s="3"/>
    </row>
    <row r="400" spans="1:9" ht="13.5" customHeight="1" x14ac:dyDescent="0.25">
      <c r="A400" s="2" t="s">
        <v>1792</v>
      </c>
      <c r="B400" s="2" t="s">
        <v>982</v>
      </c>
      <c r="C400" s="12">
        <v>601</v>
      </c>
      <c r="D400" s="2" t="s">
        <v>978</v>
      </c>
      <c r="E400" s="2" t="s">
        <v>1605</v>
      </c>
      <c r="F400" s="2" t="s">
        <v>1133</v>
      </c>
      <c r="G400" s="2" t="s">
        <v>1134</v>
      </c>
      <c r="H400" s="2" t="s">
        <v>1135</v>
      </c>
      <c r="I400" s="3"/>
    </row>
    <row r="401" spans="1:9" ht="13.5" customHeight="1" x14ac:dyDescent="0.25">
      <c r="A401" s="2" t="s">
        <v>1793</v>
      </c>
      <c r="B401" s="2" t="s">
        <v>982</v>
      </c>
      <c r="C401" s="12">
        <v>601</v>
      </c>
      <c r="D401" s="2" t="s">
        <v>978</v>
      </c>
      <c r="E401" s="2" t="s">
        <v>1605</v>
      </c>
      <c r="F401" s="2" t="s">
        <v>1133</v>
      </c>
      <c r="G401" s="2" t="s">
        <v>1134</v>
      </c>
      <c r="H401" s="2" t="s">
        <v>1135</v>
      </c>
      <c r="I401" s="3"/>
    </row>
    <row r="402" spans="1:9" ht="13.5" customHeight="1" x14ac:dyDescent="0.25">
      <c r="A402" s="2" t="s">
        <v>1794</v>
      </c>
      <c r="B402" s="2" t="s">
        <v>982</v>
      </c>
      <c r="C402" s="12">
        <v>601</v>
      </c>
      <c r="D402" s="2" t="s">
        <v>978</v>
      </c>
      <c r="E402" s="2" t="s">
        <v>1152</v>
      </c>
      <c r="F402" s="2" t="s">
        <v>1133</v>
      </c>
      <c r="G402" s="2" t="s">
        <v>1134</v>
      </c>
      <c r="H402" s="2" t="s">
        <v>1135</v>
      </c>
      <c r="I402" s="3"/>
    </row>
    <row r="403" spans="1:9" ht="13.5" customHeight="1" x14ac:dyDescent="0.25">
      <c r="A403" s="2" t="s">
        <v>1795</v>
      </c>
      <c r="B403" s="2" t="s">
        <v>982</v>
      </c>
      <c r="C403" s="12">
        <v>601</v>
      </c>
      <c r="D403" s="2" t="s">
        <v>978</v>
      </c>
      <c r="E403" s="2" t="s">
        <v>1796</v>
      </c>
      <c r="F403" s="2" t="s">
        <v>1133</v>
      </c>
      <c r="G403" s="2" t="s">
        <v>1134</v>
      </c>
      <c r="H403" s="2" t="s">
        <v>1135</v>
      </c>
      <c r="I403" s="3"/>
    </row>
    <row r="404" spans="1:9" ht="13.5" customHeight="1" x14ac:dyDescent="0.25">
      <c r="A404" s="2" t="s">
        <v>1797</v>
      </c>
      <c r="B404" s="2" t="s">
        <v>982</v>
      </c>
      <c r="C404" s="12">
        <v>601</v>
      </c>
      <c r="D404" s="2" t="s">
        <v>978</v>
      </c>
      <c r="E404" s="2" t="s">
        <v>1609</v>
      </c>
      <c r="F404" s="2" t="s">
        <v>1133</v>
      </c>
      <c r="G404" s="2" t="s">
        <v>1134</v>
      </c>
      <c r="H404" s="2" t="s">
        <v>1135</v>
      </c>
      <c r="I404" s="3"/>
    </row>
    <row r="405" spans="1:9" ht="13.5" customHeight="1" x14ac:dyDescent="0.25">
      <c r="A405" s="2" t="s">
        <v>1798</v>
      </c>
      <c r="B405" s="2" t="s">
        <v>982</v>
      </c>
      <c r="C405" s="12">
        <v>601</v>
      </c>
      <c r="D405" s="2" t="s">
        <v>978</v>
      </c>
      <c r="E405" s="2" t="s">
        <v>1611</v>
      </c>
      <c r="F405" s="2" t="s">
        <v>1133</v>
      </c>
      <c r="G405" s="2" t="s">
        <v>1134</v>
      </c>
      <c r="H405" s="2" t="s">
        <v>1135</v>
      </c>
      <c r="I405" s="3"/>
    </row>
    <row r="406" spans="1:9" ht="13.5" customHeight="1" x14ac:dyDescent="0.25">
      <c r="A406" s="2" t="s">
        <v>1799</v>
      </c>
      <c r="B406" s="2" t="s">
        <v>982</v>
      </c>
      <c r="C406" s="12">
        <v>601</v>
      </c>
      <c r="D406" s="2" t="s">
        <v>978</v>
      </c>
      <c r="E406" s="2" t="s">
        <v>1800</v>
      </c>
      <c r="F406" s="2" t="s">
        <v>1133</v>
      </c>
      <c r="G406" s="2" t="s">
        <v>1134</v>
      </c>
      <c r="H406" s="2" t="s">
        <v>1135</v>
      </c>
      <c r="I406" s="3"/>
    </row>
    <row r="407" spans="1:9" ht="13.5" customHeight="1" x14ac:dyDescent="0.25">
      <c r="A407" s="2" t="s">
        <v>1801</v>
      </c>
      <c r="B407" s="2" t="s">
        <v>982</v>
      </c>
      <c r="C407" s="12">
        <v>601</v>
      </c>
      <c r="D407" s="2" t="s">
        <v>978</v>
      </c>
      <c r="E407" s="2" t="s">
        <v>1802</v>
      </c>
      <c r="F407" s="2" t="s">
        <v>1133</v>
      </c>
      <c r="G407" s="2" t="s">
        <v>1134</v>
      </c>
      <c r="H407" s="2" t="s">
        <v>1135</v>
      </c>
      <c r="I407" s="3"/>
    </row>
    <row r="408" spans="1:9" ht="13.5" customHeight="1" x14ac:dyDescent="0.25">
      <c r="A408" s="2" t="s">
        <v>1803</v>
      </c>
      <c r="B408" s="2" t="s">
        <v>982</v>
      </c>
      <c r="C408" s="12">
        <v>601</v>
      </c>
      <c r="D408" s="2" t="s">
        <v>978</v>
      </c>
      <c r="E408" s="2" t="s">
        <v>1722</v>
      </c>
      <c r="F408" s="2" t="s">
        <v>1133</v>
      </c>
      <c r="G408" s="2" t="s">
        <v>1134</v>
      </c>
      <c r="H408" s="2" t="s">
        <v>1135</v>
      </c>
      <c r="I408" s="3"/>
    </row>
    <row r="409" spans="1:9" ht="13.5" customHeight="1" x14ac:dyDescent="0.25">
      <c r="A409" s="2" t="s">
        <v>1804</v>
      </c>
      <c r="B409" s="2" t="s">
        <v>982</v>
      </c>
      <c r="C409" s="12">
        <v>601</v>
      </c>
      <c r="D409" s="2" t="s">
        <v>978</v>
      </c>
      <c r="E409" s="2" t="s">
        <v>1726</v>
      </c>
      <c r="F409" s="2" t="s">
        <v>1133</v>
      </c>
      <c r="G409" s="2" t="s">
        <v>1134</v>
      </c>
      <c r="H409" s="2" t="s">
        <v>1135</v>
      </c>
      <c r="I409" s="3"/>
    </row>
    <row r="410" spans="1:9" ht="13.5" customHeight="1" x14ac:dyDescent="0.25">
      <c r="A410" s="2" t="s">
        <v>1805</v>
      </c>
      <c r="B410" s="2" t="s">
        <v>982</v>
      </c>
      <c r="C410" s="12">
        <v>601</v>
      </c>
      <c r="D410" s="2" t="s">
        <v>978</v>
      </c>
      <c r="E410" s="2" t="s">
        <v>1609</v>
      </c>
      <c r="F410" s="2" t="s">
        <v>1133</v>
      </c>
      <c r="G410" s="2" t="s">
        <v>1134</v>
      </c>
      <c r="H410" s="2" t="s">
        <v>1135</v>
      </c>
      <c r="I410" s="3"/>
    </row>
    <row r="411" spans="1:9" ht="13.5" customHeight="1" x14ac:dyDescent="0.25">
      <c r="A411" s="2" t="s">
        <v>1806</v>
      </c>
      <c r="B411" s="2" t="s">
        <v>982</v>
      </c>
      <c r="C411" s="12">
        <v>601</v>
      </c>
      <c r="D411" s="2" t="s">
        <v>978</v>
      </c>
      <c r="E411" s="2" t="s">
        <v>1609</v>
      </c>
      <c r="F411" s="2" t="s">
        <v>1133</v>
      </c>
      <c r="G411" s="2" t="s">
        <v>1134</v>
      </c>
      <c r="H411" s="2" t="s">
        <v>1135</v>
      </c>
      <c r="I411" s="3"/>
    </row>
    <row r="412" spans="1:9" ht="13.5" customHeight="1" x14ac:dyDescent="0.25">
      <c r="A412" s="2" t="s">
        <v>1807</v>
      </c>
      <c r="B412" s="2" t="s">
        <v>982</v>
      </c>
      <c r="C412" s="12">
        <v>601</v>
      </c>
      <c r="D412" s="2" t="s">
        <v>978</v>
      </c>
      <c r="E412" s="2" t="s">
        <v>1609</v>
      </c>
      <c r="F412" s="2" t="s">
        <v>1133</v>
      </c>
      <c r="G412" s="2" t="s">
        <v>1134</v>
      </c>
      <c r="H412" s="2" t="s">
        <v>1135</v>
      </c>
      <c r="I412" s="3"/>
    </row>
    <row r="413" spans="1:9" ht="13.5" customHeight="1" x14ac:dyDescent="0.25">
      <c r="A413" s="2" t="s">
        <v>1808</v>
      </c>
      <c r="B413" s="2" t="s">
        <v>982</v>
      </c>
      <c r="C413" s="12">
        <v>601</v>
      </c>
      <c r="D413" s="2" t="s">
        <v>978</v>
      </c>
      <c r="E413" s="2" t="s">
        <v>1609</v>
      </c>
      <c r="F413" s="2" t="s">
        <v>1133</v>
      </c>
      <c r="G413" s="2" t="s">
        <v>1134</v>
      </c>
      <c r="H413" s="2" t="s">
        <v>1135</v>
      </c>
      <c r="I413" s="3"/>
    </row>
    <row r="414" spans="1:9" ht="13.5" customHeight="1" x14ac:dyDescent="0.25">
      <c r="A414" s="2" t="s">
        <v>1809</v>
      </c>
      <c r="B414" s="2" t="s">
        <v>982</v>
      </c>
      <c r="C414" s="12">
        <v>601</v>
      </c>
      <c r="D414" s="2" t="s">
        <v>978</v>
      </c>
      <c r="E414" s="2" t="s">
        <v>1609</v>
      </c>
      <c r="F414" s="2" t="s">
        <v>1133</v>
      </c>
      <c r="G414" s="2" t="s">
        <v>1134</v>
      </c>
      <c r="H414" s="2" t="s">
        <v>1135</v>
      </c>
      <c r="I414" s="3"/>
    </row>
    <row r="415" spans="1:9" ht="13.5" customHeight="1" x14ac:dyDescent="0.25">
      <c r="A415" s="2" t="s">
        <v>1810</v>
      </c>
      <c r="B415" s="2" t="s">
        <v>982</v>
      </c>
      <c r="C415" s="12">
        <v>601</v>
      </c>
      <c r="D415" s="2" t="s">
        <v>978</v>
      </c>
      <c r="E415" s="2" t="s">
        <v>1609</v>
      </c>
      <c r="F415" s="2" t="s">
        <v>1133</v>
      </c>
      <c r="G415" s="2" t="s">
        <v>1134</v>
      </c>
      <c r="H415" s="2" t="s">
        <v>1135</v>
      </c>
      <c r="I415" s="3"/>
    </row>
    <row r="416" spans="1:9" ht="13.5" customHeight="1" x14ac:dyDescent="0.25">
      <c r="A416" s="2" t="s">
        <v>1811</v>
      </c>
      <c r="B416" s="2" t="s">
        <v>982</v>
      </c>
      <c r="C416" s="12">
        <v>601</v>
      </c>
      <c r="D416" s="2" t="s">
        <v>978</v>
      </c>
      <c r="E416" s="2" t="s">
        <v>1609</v>
      </c>
      <c r="F416" s="2" t="s">
        <v>1133</v>
      </c>
      <c r="G416" s="2" t="s">
        <v>1134</v>
      </c>
      <c r="H416" s="2" t="s">
        <v>1135</v>
      </c>
      <c r="I416" s="3"/>
    </row>
    <row r="417" spans="1:9" ht="13.5" customHeight="1" x14ac:dyDescent="0.25">
      <c r="A417" s="2" t="s">
        <v>1812</v>
      </c>
      <c r="B417" s="2" t="s">
        <v>982</v>
      </c>
      <c r="C417" s="12">
        <v>601</v>
      </c>
      <c r="D417" s="2" t="s">
        <v>978</v>
      </c>
      <c r="E417" s="2" t="s">
        <v>1609</v>
      </c>
      <c r="F417" s="2" t="s">
        <v>1133</v>
      </c>
      <c r="G417" s="2" t="s">
        <v>1134</v>
      </c>
      <c r="H417" s="2" t="s">
        <v>1135</v>
      </c>
      <c r="I417" s="3"/>
    </row>
    <row r="418" spans="1:9" ht="13.5" customHeight="1" x14ac:dyDescent="0.25">
      <c r="A418" s="2" t="s">
        <v>1813</v>
      </c>
      <c r="B418" s="2" t="s">
        <v>982</v>
      </c>
      <c r="C418" s="12">
        <v>601</v>
      </c>
      <c r="D418" s="2" t="s">
        <v>978</v>
      </c>
      <c r="E418" s="2" t="s">
        <v>1620</v>
      </c>
      <c r="F418" s="2" t="s">
        <v>1133</v>
      </c>
      <c r="G418" s="2" t="s">
        <v>1134</v>
      </c>
      <c r="H418" s="2" t="s">
        <v>1135</v>
      </c>
      <c r="I418" s="3"/>
    </row>
    <row r="419" spans="1:9" ht="13.5" customHeight="1" x14ac:dyDescent="0.25">
      <c r="A419" s="2" t="s">
        <v>1814</v>
      </c>
      <c r="B419" s="2" t="s">
        <v>982</v>
      </c>
      <c r="C419" s="12">
        <v>601</v>
      </c>
      <c r="D419" s="2" t="s">
        <v>978</v>
      </c>
      <c r="E419" s="2" t="s">
        <v>1152</v>
      </c>
      <c r="F419" s="2" t="s">
        <v>1133</v>
      </c>
      <c r="G419" s="2" t="s">
        <v>1134</v>
      </c>
      <c r="H419" s="2" t="s">
        <v>1135</v>
      </c>
      <c r="I419" s="3"/>
    </row>
    <row r="420" spans="1:9" ht="13.5" customHeight="1" x14ac:dyDescent="0.25">
      <c r="A420" s="2" t="s">
        <v>1815</v>
      </c>
      <c r="B420" s="2" t="s">
        <v>982</v>
      </c>
      <c r="C420" s="12">
        <v>601</v>
      </c>
      <c r="D420" s="2" t="s">
        <v>978</v>
      </c>
      <c r="E420" s="2" t="s">
        <v>1816</v>
      </c>
      <c r="F420" s="2" t="s">
        <v>1133</v>
      </c>
      <c r="G420" s="2" t="s">
        <v>1134</v>
      </c>
      <c r="H420" s="2" t="s">
        <v>1135</v>
      </c>
      <c r="I420" s="3"/>
    </row>
    <row r="421" spans="1:9" ht="13.5" customHeight="1" x14ac:dyDescent="0.25">
      <c r="A421" s="2" t="s">
        <v>1817</v>
      </c>
      <c r="B421" s="2" t="s">
        <v>982</v>
      </c>
      <c r="C421" s="12">
        <v>601</v>
      </c>
      <c r="D421" s="2" t="s">
        <v>978</v>
      </c>
      <c r="E421" s="2" t="s">
        <v>1818</v>
      </c>
      <c r="F421" s="2" t="s">
        <v>1133</v>
      </c>
      <c r="G421" s="2" t="s">
        <v>1134</v>
      </c>
      <c r="H421" s="2" t="s">
        <v>1135</v>
      </c>
      <c r="I421" s="3"/>
    </row>
    <row r="422" spans="1:9" ht="13.5" customHeight="1" x14ac:dyDescent="0.25">
      <c r="A422" s="2" t="s">
        <v>1819</v>
      </c>
      <c r="B422" s="2" t="s">
        <v>982</v>
      </c>
      <c r="C422" s="12">
        <v>601</v>
      </c>
      <c r="D422" s="2" t="s">
        <v>978</v>
      </c>
      <c r="E422" s="2" t="s">
        <v>1555</v>
      </c>
      <c r="F422" s="2" t="s">
        <v>1133</v>
      </c>
      <c r="G422" s="2" t="s">
        <v>1134</v>
      </c>
      <c r="H422" s="2" t="s">
        <v>1135</v>
      </c>
      <c r="I422" s="3"/>
    </row>
    <row r="423" spans="1:9" ht="13.5" customHeight="1" x14ac:dyDescent="0.25">
      <c r="A423" s="2" t="s">
        <v>1820</v>
      </c>
      <c r="B423" s="2" t="s">
        <v>982</v>
      </c>
      <c r="C423" s="12">
        <v>601</v>
      </c>
      <c r="D423" s="2" t="s">
        <v>978</v>
      </c>
      <c r="E423" s="2" t="s">
        <v>1821</v>
      </c>
      <c r="F423" s="2" t="s">
        <v>1133</v>
      </c>
      <c r="G423" s="2" t="s">
        <v>1822</v>
      </c>
      <c r="H423" s="2" t="s">
        <v>1823</v>
      </c>
      <c r="I423" s="3"/>
    </row>
    <row r="424" spans="1:9" ht="13.5" customHeight="1" x14ac:dyDescent="0.25">
      <c r="A424" s="2" t="s">
        <v>1824</v>
      </c>
      <c r="B424" s="2" t="s">
        <v>982</v>
      </c>
      <c r="C424" s="12">
        <v>601</v>
      </c>
      <c r="D424" s="2" t="s">
        <v>978</v>
      </c>
      <c r="E424" s="2" t="s">
        <v>1643</v>
      </c>
      <c r="F424" s="2" t="s">
        <v>1133</v>
      </c>
      <c r="G424" s="2" t="s">
        <v>1134</v>
      </c>
      <c r="H424" s="2" t="s">
        <v>1135</v>
      </c>
      <c r="I424" s="3"/>
    </row>
    <row r="425" spans="1:9" ht="13.5" customHeight="1" x14ac:dyDescent="0.25">
      <c r="A425" s="2" t="s">
        <v>1825</v>
      </c>
      <c r="B425" s="2" t="s">
        <v>982</v>
      </c>
      <c r="C425" s="12">
        <v>601</v>
      </c>
      <c r="D425" s="2" t="s">
        <v>978</v>
      </c>
      <c r="E425" s="2" t="s">
        <v>1826</v>
      </c>
      <c r="F425" s="2" t="s">
        <v>1133</v>
      </c>
      <c r="G425" s="2" t="s">
        <v>1134</v>
      </c>
      <c r="H425" s="2" t="s">
        <v>1135</v>
      </c>
      <c r="I425" s="3"/>
    </row>
    <row r="426" spans="1:9" ht="13.5" customHeight="1" x14ac:dyDescent="0.25">
      <c r="A426" s="2" t="s">
        <v>1827</v>
      </c>
      <c r="B426" s="2" t="s">
        <v>982</v>
      </c>
      <c r="C426" s="12">
        <v>601</v>
      </c>
      <c r="D426" s="2" t="s">
        <v>978</v>
      </c>
      <c r="E426" s="2" t="s">
        <v>1828</v>
      </c>
      <c r="F426" s="2" t="s">
        <v>1133</v>
      </c>
      <c r="G426" s="2" t="s">
        <v>1134</v>
      </c>
      <c r="H426" s="2" t="s">
        <v>1135</v>
      </c>
      <c r="I426" s="3"/>
    </row>
    <row r="427" spans="1:9" ht="13.5" customHeight="1" x14ac:dyDescent="0.25">
      <c r="A427" s="2" t="s">
        <v>1829</v>
      </c>
      <c r="B427" s="2" t="s">
        <v>982</v>
      </c>
      <c r="C427" s="12">
        <v>601</v>
      </c>
      <c r="D427" s="2" t="s">
        <v>978</v>
      </c>
      <c r="E427" s="2" t="s">
        <v>1830</v>
      </c>
      <c r="F427" s="2" t="s">
        <v>1042</v>
      </c>
      <c r="G427" s="2" t="s">
        <v>1780</v>
      </c>
      <c r="H427" s="2" t="s">
        <v>1781</v>
      </c>
      <c r="I427" s="2" t="s">
        <v>1347</v>
      </c>
    </row>
    <row r="428" spans="1:9" ht="13.5" customHeight="1" x14ac:dyDescent="0.25">
      <c r="A428" s="2" t="s">
        <v>1831</v>
      </c>
      <c r="B428" s="2" t="s">
        <v>982</v>
      </c>
      <c r="C428" s="12">
        <v>601</v>
      </c>
      <c r="D428" s="2" t="s">
        <v>978</v>
      </c>
      <c r="E428" s="2" t="s">
        <v>1832</v>
      </c>
      <c r="F428" s="2" t="s">
        <v>1133</v>
      </c>
      <c r="G428" s="2" t="s">
        <v>1134</v>
      </c>
      <c r="H428" s="2" t="s">
        <v>1135</v>
      </c>
      <c r="I428" s="3"/>
    </row>
    <row r="429" spans="1:9" ht="13.5" customHeight="1" x14ac:dyDescent="0.25">
      <c r="A429" s="2" t="s">
        <v>1833</v>
      </c>
      <c r="B429" s="2" t="s">
        <v>982</v>
      </c>
      <c r="C429" s="12">
        <v>601</v>
      </c>
      <c r="D429" s="2" t="s">
        <v>978</v>
      </c>
      <c r="E429" s="2" t="s">
        <v>1152</v>
      </c>
      <c r="F429" s="2" t="s">
        <v>1133</v>
      </c>
      <c r="G429" s="2" t="s">
        <v>1134</v>
      </c>
      <c r="H429" s="2" t="s">
        <v>1135</v>
      </c>
      <c r="I429" s="3"/>
    </row>
    <row r="430" spans="1:9" ht="13.5" customHeight="1" x14ac:dyDescent="0.25">
      <c r="A430" s="2" t="s">
        <v>1834</v>
      </c>
      <c r="B430" s="2" t="s">
        <v>982</v>
      </c>
      <c r="C430" s="12">
        <v>601</v>
      </c>
      <c r="D430" s="2" t="s">
        <v>978</v>
      </c>
      <c r="E430" s="2" t="s">
        <v>1152</v>
      </c>
      <c r="F430" s="2" t="s">
        <v>1133</v>
      </c>
      <c r="G430" s="2" t="s">
        <v>1134</v>
      </c>
      <c r="H430" s="2" t="s">
        <v>1135</v>
      </c>
      <c r="I430" s="3"/>
    </row>
    <row r="431" spans="1:9" ht="13.5" customHeight="1" x14ac:dyDescent="0.25">
      <c r="A431" s="2" t="s">
        <v>1835</v>
      </c>
      <c r="B431" s="2" t="s">
        <v>982</v>
      </c>
      <c r="C431" s="12">
        <v>601</v>
      </c>
      <c r="D431" s="2" t="s">
        <v>978</v>
      </c>
      <c r="E431" s="2" t="s">
        <v>1152</v>
      </c>
      <c r="F431" s="2" t="s">
        <v>1133</v>
      </c>
      <c r="G431" s="2" t="s">
        <v>1134</v>
      </c>
      <c r="H431" s="2" t="s">
        <v>1135</v>
      </c>
      <c r="I431" s="3"/>
    </row>
    <row r="432" spans="1:9" ht="13.5" customHeight="1" x14ac:dyDescent="0.25">
      <c r="A432" s="2" t="s">
        <v>1836</v>
      </c>
      <c r="B432" s="2" t="s">
        <v>982</v>
      </c>
      <c r="C432" s="12">
        <v>601</v>
      </c>
      <c r="D432" s="2" t="s">
        <v>978</v>
      </c>
      <c r="E432" s="2" t="s">
        <v>1609</v>
      </c>
      <c r="F432" s="2" t="s">
        <v>1133</v>
      </c>
      <c r="G432" s="2" t="s">
        <v>1134</v>
      </c>
      <c r="H432" s="2" t="s">
        <v>1135</v>
      </c>
      <c r="I432" s="3"/>
    </row>
    <row r="433" spans="1:9" ht="13.5" customHeight="1" x14ac:dyDescent="0.25">
      <c r="A433" s="2" t="s">
        <v>1837</v>
      </c>
      <c r="B433" s="2" t="s">
        <v>982</v>
      </c>
      <c r="C433" s="12">
        <v>601</v>
      </c>
      <c r="D433" s="2" t="s">
        <v>978</v>
      </c>
      <c r="E433" s="2" t="s">
        <v>1747</v>
      </c>
      <c r="F433" s="2" t="s">
        <v>1133</v>
      </c>
      <c r="G433" s="2" t="s">
        <v>1134</v>
      </c>
      <c r="H433" s="2" t="s">
        <v>1135</v>
      </c>
      <c r="I433" s="3"/>
    </row>
    <row r="434" spans="1:9" ht="13.5" customHeight="1" x14ac:dyDescent="0.25">
      <c r="A434" s="2" t="s">
        <v>1838</v>
      </c>
      <c r="B434" s="2" t="s">
        <v>982</v>
      </c>
      <c r="C434" s="12">
        <v>601</v>
      </c>
      <c r="D434" s="2" t="s">
        <v>978</v>
      </c>
      <c r="E434" s="2" t="s">
        <v>1165</v>
      </c>
      <c r="F434" s="2" t="s">
        <v>1133</v>
      </c>
      <c r="G434" s="2" t="s">
        <v>1134</v>
      </c>
      <c r="H434" s="2" t="s">
        <v>1135</v>
      </c>
      <c r="I434" s="3"/>
    </row>
    <row r="435" spans="1:9" ht="13.5" customHeight="1" x14ac:dyDescent="0.25">
      <c r="A435" s="2" t="s">
        <v>1839</v>
      </c>
      <c r="B435" s="2" t="s">
        <v>982</v>
      </c>
      <c r="C435" s="12">
        <v>601</v>
      </c>
      <c r="D435" s="2" t="s">
        <v>978</v>
      </c>
      <c r="E435" s="2" t="s">
        <v>1840</v>
      </c>
      <c r="F435" s="2" t="s">
        <v>980</v>
      </c>
      <c r="G435" s="2" t="s">
        <v>1841</v>
      </c>
      <c r="H435" s="2" t="s">
        <v>1842</v>
      </c>
      <c r="I435" s="3"/>
    </row>
    <row r="436" spans="1:9" ht="13.5" customHeight="1" x14ac:dyDescent="0.25">
      <c r="A436" s="2" t="s">
        <v>1843</v>
      </c>
      <c r="B436" s="2" t="s">
        <v>982</v>
      </c>
      <c r="C436" s="12">
        <v>601</v>
      </c>
      <c r="D436" s="2" t="s">
        <v>978</v>
      </c>
      <c r="E436" s="2" t="s">
        <v>1844</v>
      </c>
      <c r="F436" s="2" t="s">
        <v>1133</v>
      </c>
      <c r="G436" s="2" t="s">
        <v>1134</v>
      </c>
      <c r="H436" s="2" t="s">
        <v>1135</v>
      </c>
      <c r="I436" s="3"/>
    </row>
    <row r="437" spans="1:9" ht="13.5" customHeight="1" x14ac:dyDescent="0.25">
      <c r="A437" s="2" t="s">
        <v>1845</v>
      </c>
      <c r="B437" s="2" t="s">
        <v>982</v>
      </c>
      <c r="C437" s="12">
        <v>601</v>
      </c>
      <c r="D437" s="2" t="s">
        <v>978</v>
      </c>
      <c r="E437" s="2" t="s">
        <v>1846</v>
      </c>
      <c r="F437" s="2" t="s">
        <v>1133</v>
      </c>
      <c r="G437" s="2" t="s">
        <v>1134</v>
      </c>
      <c r="H437" s="2" t="s">
        <v>1135</v>
      </c>
      <c r="I437" s="2" t="s">
        <v>1347</v>
      </c>
    </row>
    <row r="438" spans="1:9" ht="13.5" customHeight="1" x14ac:dyDescent="0.25">
      <c r="A438" s="2" t="s">
        <v>1847</v>
      </c>
      <c r="B438" s="2" t="s">
        <v>982</v>
      </c>
      <c r="C438" s="12">
        <v>600</v>
      </c>
      <c r="D438" s="2" t="s">
        <v>978</v>
      </c>
      <c r="E438" s="2" t="s">
        <v>1848</v>
      </c>
      <c r="F438" s="2" t="s">
        <v>973</v>
      </c>
      <c r="G438" s="2" t="s">
        <v>974</v>
      </c>
      <c r="H438" s="2" t="s">
        <v>1849</v>
      </c>
      <c r="I438" s="2" t="s">
        <v>1347</v>
      </c>
    </row>
    <row r="439" spans="1:9" ht="13.5" customHeight="1" x14ac:dyDescent="0.25">
      <c r="A439" s="2" t="s">
        <v>1850</v>
      </c>
      <c r="B439" s="2" t="s">
        <v>982</v>
      </c>
      <c r="C439" s="12">
        <v>600</v>
      </c>
      <c r="D439" s="2" t="s">
        <v>978</v>
      </c>
      <c r="E439" s="2" t="s">
        <v>1851</v>
      </c>
      <c r="F439" s="2" t="s">
        <v>1133</v>
      </c>
      <c r="G439" s="2" t="s">
        <v>1852</v>
      </c>
      <c r="H439" s="2" t="s">
        <v>1853</v>
      </c>
      <c r="I439" s="3"/>
    </row>
    <row r="440" spans="1:9" ht="13.5" customHeight="1" x14ac:dyDescent="0.25">
      <c r="A440" s="2" t="s">
        <v>1854</v>
      </c>
      <c r="B440" s="2" t="s">
        <v>982</v>
      </c>
      <c r="C440" s="12">
        <v>600</v>
      </c>
      <c r="D440" s="2" t="s">
        <v>978</v>
      </c>
      <c r="E440" s="2" t="s">
        <v>1735</v>
      </c>
      <c r="F440" s="3"/>
      <c r="G440" s="3"/>
      <c r="H440" s="3"/>
      <c r="I440" s="3"/>
    </row>
    <row r="441" spans="1:9" ht="13.5" customHeight="1" x14ac:dyDescent="0.25">
      <c r="A441" s="2" t="s">
        <v>1855</v>
      </c>
      <c r="B441" s="2" t="s">
        <v>982</v>
      </c>
      <c r="C441" s="12">
        <v>600</v>
      </c>
      <c r="D441" s="2" t="s">
        <v>978</v>
      </c>
      <c r="E441" s="2" t="s">
        <v>1856</v>
      </c>
      <c r="F441" s="2" t="s">
        <v>973</v>
      </c>
      <c r="G441" s="2" t="s">
        <v>974</v>
      </c>
      <c r="H441" s="2" t="s">
        <v>975</v>
      </c>
      <c r="I441" s="3"/>
    </row>
    <row r="442" spans="1:9" ht="13.5" customHeight="1" x14ac:dyDescent="0.25">
      <c r="A442" s="2" t="s">
        <v>1857</v>
      </c>
      <c r="B442" s="2" t="s">
        <v>982</v>
      </c>
      <c r="C442" s="12">
        <v>599</v>
      </c>
      <c r="D442" s="2" t="s">
        <v>978</v>
      </c>
      <c r="E442" s="2" t="s">
        <v>1039</v>
      </c>
      <c r="F442" s="2" t="s">
        <v>980</v>
      </c>
      <c r="G442" s="3"/>
      <c r="H442" s="3"/>
      <c r="I442" s="3"/>
    </row>
    <row r="443" spans="1:9" ht="13.5" customHeight="1" x14ac:dyDescent="0.25">
      <c r="A443" s="2" t="s">
        <v>1858</v>
      </c>
      <c r="B443" s="2" t="s">
        <v>982</v>
      </c>
      <c r="C443" s="12">
        <v>599</v>
      </c>
      <c r="D443" s="2" t="s">
        <v>978</v>
      </c>
      <c r="E443" s="2" t="s">
        <v>1859</v>
      </c>
      <c r="F443" s="3"/>
      <c r="G443" s="3"/>
      <c r="H443" s="3"/>
      <c r="I443" s="3"/>
    </row>
    <row r="444" spans="1:9" ht="13.5" customHeight="1" x14ac:dyDescent="0.25">
      <c r="A444" s="2" t="s">
        <v>1860</v>
      </c>
      <c r="B444" s="2" t="s">
        <v>982</v>
      </c>
      <c r="C444" s="12">
        <v>599</v>
      </c>
      <c r="D444" s="2" t="s">
        <v>978</v>
      </c>
      <c r="E444" s="2" t="s">
        <v>999</v>
      </c>
      <c r="F444" s="2" t="s">
        <v>991</v>
      </c>
      <c r="G444" s="2" t="s">
        <v>992</v>
      </c>
      <c r="H444" s="2" t="s">
        <v>993</v>
      </c>
      <c r="I444" s="3"/>
    </row>
    <row r="445" spans="1:9" ht="13.5" customHeight="1" x14ac:dyDescent="0.25">
      <c r="A445" s="2" t="s">
        <v>1861</v>
      </c>
      <c r="B445" s="2" t="s">
        <v>982</v>
      </c>
      <c r="C445" s="12">
        <v>599</v>
      </c>
      <c r="D445" s="2" t="s">
        <v>978</v>
      </c>
      <c r="E445" s="2" t="s">
        <v>1862</v>
      </c>
      <c r="F445" s="2" t="s">
        <v>1133</v>
      </c>
      <c r="G445" s="2" t="s">
        <v>1212</v>
      </c>
      <c r="H445" s="2" t="s">
        <v>1863</v>
      </c>
      <c r="I445" s="3"/>
    </row>
    <row r="446" spans="1:9" ht="13.5" customHeight="1" x14ac:dyDescent="0.25">
      <c r="A446" s="2" t="s">
        <v>1864</v>
      </c>
      <c r="B446" s="2" t="s">
        <v>982</v>
      </c>
      <c r="C446" s="12">
        <v>599</v>
      </c>
      <c r="D446" s="2" t="s">
        <v>978</v>
      </c>
      <c r="E446" s="2" t="s">
        <v>1865</v>
      </c>
      <c r="F446" s="2" t="s">
        <v>1133</v>
      </c>
      <c r="G446" s="2" t="s">
        <v>1212</v>
      </c>
      <c r="H446" s="2" t="s">
        <v>1866</v>
      </c>
      <c r="I446" s="3"/>
    </row>
    <row r="447" spans="1:9" ht="13.5" customHeight="1" x14ac:dyDescent="0.25">
      <c r="A447" s="2" t="s">
        <v>1867</v>
      </c>
      <c r="B447" s="2" t="s">
        <v>982</v>
      </c>
      <c r="C447" s="12">
        <v>598</v>
      </c>
      <c r="D447" s="2" t="s">
        <v>978</v>
      </c>
      <c r="E447" s="2" t="s">
        <v>1868</v>
      </c>
      <c r="F447" s="2" t="s">
        <v>980</v>
      </c>
      <c r="G447" s="2" t="s">
        <v>1869</v>
      </c>
      <c r="H447" s="2" t="s">
        <v>1870</v>
      </c>
      <c r="I447" s="3"/>
    </row>
    <row r="448" spans="1:9" ht="13.5" customHeight="1" x14ac:dyDescent="0.25">
      <c r="A448" s="2" t="s">
        <v>1871</v>
      </c>
      <c r="B448" s="2" t="s">
        <v>982</v>
      </c>
      <c r="C448" s="12">
        <v>598</v>
      </c>
      <c r="D448" s="2" t="s">
        <v>978</v>
      </c>
      <c r="E448" s="2" t="s">
        <v>1872</v>
      </c>
      <c r="F448" s="2" t="s">
        <v>980</v>
      </c>
      <c r="G448" s="2" t="s">
        <v>1064</v>
      </c>
      <c r="H448" s="2" t="s">
        <v>1873</v>
      </c>
      <c r="I448" s="3"/>
    </row>
    <row r="449" spans="1:9" ht="13.5" customHeight="1" x14ac:dyDescent="0.25">
      <c r="A449" s="2" t="s">
        <v>1874</v>
      </c>
      <c r="B449" s="2" t="s">
        <v>982</v>
      </c>
      <c r="C449" s="12">
        <v>598</v>
      </c>
      <c r="D449" s="2" t="s">
        <v>978</v>
      </c>
      <c r="E449" s="2" t="s">
        <v>1875</v>
      </c>
      <c r="F449" s="2" t="s">
        <v>980</v>
      </c>
      <c r="G449" s="2" t="s">
        <v>1064</v>
      </c>
      <c r="H449" s="2" t="s">
        <v>1873</v>
      </c>
      <c r="I449" s="3"/>
    </row>
    <row r="450" spans="1:9" ht="13.5" customHeight="1" x14ac:dyDescent="0.25">
      <c r="A450" s="2" t="s">
        <v>1876</v>
      </c>
      <c r="B450" s="2" t="s">
        <v>982</v>
      </c>
      <c r="C450" s="12">
        <v>598</v>
      </c>
      <c r="D450" s="2" t="s">
        <v>978</v>
      </c>
      <c r="E450" s="2" t="s">
        <v>1877</v>
      </c>
      <c r="F450" s="2" t="s">
        <v>980</v>
      </c>
      <c r="G450" s="2" t="s">
        <v>1064</v>
      </c>
      <c r="H450" s="2" t="s">
        <v>1873</v>
      </c>
      <c r="I450" s="3"/>
    </row>
    <row r="451" spans="1:9" ht="13.5" customHeight="1" x14ac:dyDescent="0.25">
      <c r="A451" s="2" t="s">
        <v>1878</v>
      </c>
      <c r="B451" s="2" t="s">
        <v>982</v>
      </c>
      <c r="C451" s="12">
        <v>598</v>
      </c>
      <c r="D451" s="2" t="s">
        <v>978</v>
      </c>
      <c r="E451" s="2" t="s">
        <v>1879</v>
      </c>
      <c r="F451" s="2" t="s">
        <v>973</v>
      </c>
      <c r="G451" s="2" t="s">
        <v>974</v>
      </c>
      <c r="H451" s="2" t="s">
        <v>1274</v>
      </c>
      <c r="I451" s="3"/>
    </row>
    <row r="452" spans="1:9" ht="13.5" customHeight="1" x14ac:dyDescent="0.25">
      <c r="A452" s="2" t="s">
        <v>1880</v>
      </c>
      <c r="B452" s="2" t="s">
        <v>982</v>
      </c>
      <c r="C452" s="12">
        <v>598</v>
      </c>
      <c r="D452" s="2" t="s">
        <v>978</v>
      </c>
      <c r="E452" s="2" t="s">
        <v>1881</v>
      </c>
      <c r="F452" s="2" t="s">
        <v>980</v>
      </c>
      <c r="G452" s="2" t="s">
        <v>1869</v>
      </c>
      <c r="H452" s="2" t="s">
        <v>1882</v>
      </c>
      <c r="I452" s="3"/>
    </row>
    <row r="453" spans="1:9" ht="13.5" customHeight="1" x14ac:dyDescent="0.25">
      <c r="A453" s="2" t="s">
        <v>1883</v>
      </c>
      <c r="B453" s="2" t="s">
        <v>982</v>
      </c>
      <c r="C453" s="12">
        <v>597</v>
      </c>
      <c r="D453" s="2" t="s">
        <v>978</v>
      </c>
      <c r="E453" s="2" t="s">
        <v>1884</v>
      </c>
      <c r="F453" s="2" t="s">
        <v>980</v>
      </c>
      <c r="G453" s="2" t="s">
        <v>1064</v>
      </c>
      <c r="H453" s="2" t="s">
        <v>1885</v>
      </c>
      <c r="I453" s="3"/>
    </row>
    <row r="454" spans="1:9" ht="13.5" customHeight="1" x14ac:dyDescent="0.25">
      <c r="A454" s="2" t="s">
        <v>1886</v>
      </c>
      <c r="B454" s="2" t="s">
        <v>982</v>
      </c>
      <c r="C454" s="12">
        <v>597</v>
      </c>
      <c r="D454" s="2" t="s">
        <v>978</v>
      </c>
      <c r="E454" s="2" t="s">
        <v>1887</v>
      </c>
      <c r="F454" s="2" t="s">
        <v>980</v>
      </c>
      <c r="G454" s="2" t="s">
        <v>1888</v>
      </c>
      <c r="H454" s="3"/>
      <c r="I454" s="3"/>
    </row>
    <row r="455" spans="1:9" ht="13.5" customHeight="1" x14ac:dyDescent="0.25">
      <c r="A455" s="2" t="s">
        <v>1889</v>
      </c>
      <c r="B455" s="2" t="s">
        <v>982</v>
      </c>
      <c r="C455" s="12">
        <v>596</v>
      </c>
      <c r="D455" s="2" t="s">
        <v>978</v>
      </c>
      <c r="E455" s="2" t="s">
        <v>1609</v>
      </c>
      <c r="F455" s="2" t="s">
        <v>1133</v>
      </c>
      <c r="G455" s="2" t="s">
        <v>1134</v>
      </c>
      <c r="H455" s="2" t="s">
        <v>1135</v>
      </c>
      <c r="I455" s="3"/>
    </row>
    <row r="456" spans="1:9" ht="13.5" customHeight="1" x14ac:dyDescent="0.25">
      <c r="A456" s="2" t="s">
        <v>1890</v>
      </c>
      <c r="B456" s="2" t="s">
        <v>982</v>
      </c>
      <c r="C456" s="12">
        <v>594</v>
      </c>
      <c r="D456" s="2" t="s">
        <v>978</v>
      </c>
      <c r="E456" s="2" t="s">
        <v>1891</v>
      </c>
      <c r="F456" s="2" t="s">
        <v>980</v>
      </c>
      <c r="G456" s="3"/>
      <c r="H456" s="3"/>
      <c r="I456" s="3"/>
    </row>
    <row r="457" spans="1:9" ht="13.5" customHeight="1" x14ac:dyDescent="0.25">
      <c r="A457" s="2" t="s">
        <v>1892</v>
      </c>
      <c r="B457" s="2" t="s">
        <v>982</v>
      </c>
      <c r="C457" s="12">
        <v>594</v>
      </c>
      <c r="D457" s="2" t="s">
        <v>978</v>
      </c>
      <c r="E457" s="2" t="s">
        <v>1893</v>
      </c>
      <c r="F457" s="2" t="s">
        <v>1133</v>
      </c>
      <c r="G457" s="2" t="s">
        <v>1142</v>
      </c>
      <c r="H457" s="2" t="s">
        <v>1143</v>
      </c>
      <c r="I457" s="3"/>
    </row>
    <row r="458" spans="1:9" ht="13.5" customHeight="1" x14ac:dyDescent="0.25">
      <c r="A458" s="2" t="s">
        <v>1894</v>
      </c>
      <c r="B458" s="2" t="s">
        <v>982</v>
      </c>
      <c r="C458" s="12">
        <v>594</v>
      </c>
      <c r="D458" s="2" t="s">
        <v>978</v>
      </c>
      <c r="E458" s="2" t="s">
        <v>1895</v>
      </c>
      <c r="F458" s="2" t="s">
        <v>1219</v>
      </c>
      <c r="G458" s="3"/>
      <c r="H458" s="3"/>
      <c r="I458" s="3"/>
    </row>
    <row r="459" spans="1:9" ht="13.5" customHeight="1" x14ac:dyDescent="0.25">
      <c r="A459" s="2" t="s">
        <v>1896</v>
      </c>
      <c r="B459" s="2" t="s">
        <v>982</v>
      </c>
      <c r="C459" s="12">
        <v>594</v>
      </c>
      <c r="D459" s="2" t="s">
        <v>978</v>
      </c>
      <c r="E459" s="2" t="s">
        <v>1897</v>
      </c>
      <c r="F459" s="2" t="s">
        <v>1898</v>
      </c>
      <c r="G459" s="3"/>
      <c r="H459" s="3"/>
      <c r="I459" s="3"/>
    </row>
    <row r="460" spans="1:9" ht="13.5" customHeight="1" x14ac:dyDescent="0.25">
      <c r="A460" s="2" t="s">
        <v>1899</v>
      </c>
      <c r="B460" s="2" t="s">
        <v>11</v>
      </c>
      <c r="C460" s="12">
        <v>594</v>
      </c>
      <c r="D460" s="2" t="s">
        <v>978</v>
      </c>
      <c r="E460" s="2" t="s">
        <v>1900</v>
      </c>
      <c r="F460" s="2" t="s">
        <v>1133</v>
      </c>
      <c r="G460" s="2" t="s">
        <v>1901</v>
      </c>
      <c r="H460" s="2" t="s">
        <v>1902</v>
      </c>
      <c r="I460" s="3"/>
    </row>
    <row r="461" spans="1:9" ht="13.5" customHeight="1" x14ac:dyDescent="0.25">
      <c r="A461" s="2" t="s">
        <v>1903</v>
      </c>
      <c r="B461" s="2" t="s">
        <v>982</v>
      </c>
      <c r="C461" s="12">
        <v>593</v>
      </c>
      <c r="D461" s="2" t="s">
        <v>978</v>
      </c>
      <c r="E461" s="2" t="s">
        <v>1009</v>
      </c>
      <c r="F461" s="2" t="s">
        <v>1010</v>
      </c>
      <c r="G461" s="3"/>
      <c r="H461" s="3"/>
      <c r="I461" s="3"/>
    </row>
    <row r="462" spans="1:9" ht="13.5" customHeight="1" x14ac:dyDescent="0.25">
      <c r="A462" s="2" t="s">
        <v>1904</v>
      </c>
      <c r="B462" s="2" t="s">
        <v>982</v>
      </c>
      <c r="C462" s="12">
        <v>592</v>
      </c>
      <c r="D462" s="2" t="s">
        <v>978</v>
      </c>
      <c r="E462" s="2" t="s">
        <v>1609</v>
      </c>
      <c r="F462" s="2" t="s">
        <v>1133</v>
      </c>
      <c r="G462" s="2" t="s">
        <v>1134</v>
      </c>
      <c r="H462" s="2" t="s">
        <v>1135</v>
      </c>
      <c r="I462" s="3"/>
    </row>
    <row r="463" spans="1:9" ht="13.5" customHeight="1" x14ac:dyDescent="0.25">
      <c r="A463" s="2" t="s">
        <v>1905</v>
      </c>
      <c r="B463" s="2" t="s">
        <v>982</v>
      </c>
      <c r="C463" s="12">
        <v>585</v>
      </c>
      <c r="D463" s="2" t="s">
        <v>978</v>
      </c>
      <c r="E463" s="2" t="s">
        <v>1609</v>
      </c>
      <c r="F463" s="2" t="s">
        <v>1133</v>
      </c>
      <c r="G463" s="2" t="s">
        <v>1134</v>
      </c>
      <c r="H463" s="2" t="s">
        <v>1135</v>
      </c>
      <c r="I463" s="3"/>
    </row>
    <row r="464" spans="1:9" ht="13.5" customHeight="1" x14ac:dyDescent="0.25">
      <c r="A464" s="2" t="s">
        <v>1906</v>
      </c>
      <c r="B464" s="2" t="s">
        <v>982</v>
      </c>
      <c r="C464" s="12">
        <v>583</v>
      </c>
      <c r="D464" s="2" t="s">
        <v>978</v>
      </c>
      <c r="E464" s="2" t="s">
        <v>1907</v>
      </c>
      <c r="F464" s="2" t="s">
        <v>1042</v>
      </c>
      <c r="G464" s="2" t="s">
        <v>1908</v>
      </c>
      <c r="H464" s="2" t="s">
        <v>1909</v>
      </c>
      <c r="I464" s="3"/>
    </row>
    <row r="465" spans="1:9" ht="13.5" customHeight="1" x14ac:dyDescent="0.25">
      <c r="A465" s="2" t="s">
        <v>1910</v>
      </c>
      <c r="B465" s="2" t="s">
        <v>982</v>
      </c>
      <c r="C465" s="12">
        <v>569</v>
      </c>
      <c r="D465" s="2" t="s">
        <v>978</v>
      </c>
      <c r="E465" s="2" t="s">
        <v>1911</v>
      </c>
      <c r="F465" s="2" t="s">
        <v>1133</v>
      </c>
      <c r="G465" s="2" t="s">
        <v>1142</v>
      </c>
      <c r="H465" s="2" t="s">
        <v>1143</v>
      </c>
      <c r="I465" s="3"/>
    </row>
    <row r="466" spans="1:9" ht="13.5" customHeight="1" x14ac:dyDescent="0.25">
      <c r="A466" s="2" t="s">
        <v>1912</v>
      </c>
      <c r="B466" s="2" t="s">
        <v>1913</v>
      </c>
      <c r="C466" s="12">
        <v>568</v>
      </c>
      <c r="D466" s="2" t="s">
        <v>978</v>
      </c>
      <c r="E466" s="2" t="s">
        <v>1914</v>
      </c>
      <c r="F466" s="2" t="s">
        <v>1042</v>
      </c>
      <c r="G466" s="2" t="s">
        <v>1915</v>
      </c>
      <c r="H466" s="3"/>
      <c r="I466" s="3"/>
    </row>
    <row r="467" spans="1:9" ht="13.5" customHeight="1" x14ac:dyDescent="0.25">
      <c r="A467" s="2" t="s">
        <v>1916</v>
      </c>
      <c r="B467" s="2" t="s">
        <v>1012</v>
      </c>
      <c r="C467" s="12">
        <v>491</v>
      </c>
      <c r="D467" s="2" t="s">
        <v>978</v>
      </c>
      <c r="E467" s="2" t="s">
        <v>1917</v>
      </c>
      <c r="F467" s="2" t="s">
        <v>1042</v>
      </c>
      <c r="G467" s="2" t="s">
        <v>1261</v>
      </c>
      <c r="H467" s="2" t="s">
        <v>1918</v>
      </c>
      <c r="I467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13"/>
  <sheetViews>
    <sheetView showGridLines="0" topLeftCell="D358" workbookViewId="0">
      <selection activeCell="Q371" sqref="Q371"/>
    </sheetView>
  </sheetViews>
  <sheetFormatPr defaultColWidth="8.85546875" defaultRowHeight="15" customHeight="1" x14ac:dyDescent="0.25"/>
  <cols>
    <col min="1" max="1" width="8.85546875" style="13" customWidth="1"/>
    <col min="2" max="2" width="18" style="13" customWidth="1"/>
    <col min="3" max="3" width="8.85546875" style="13" customWidth="1"/>
    <col min="4" max="4" width="10.140625" style="13" customWidth="1"/>
    <col min="5" max="5" width="16.42578125" style="13" customWidth="1"/>
    <col min="6" max="9" width="8.85546875" style="13" customWidth="1"/>
    <col min="10" max="11" width="19.28515625" style="13" customWidth="1"/>
    <col min="12" max="12" width="15.42578125" style="13" customWidth="1"/>
    <col min="13" max="13" width="12.28515625" style="13" customWidth="1"/>
    <col min="14" max="14" width="16.7109375" style="13" customWidth="1"/>
    <col min="15" max="15" width="8.85546875" style="13" customWidth="1"/>
    <col min="16" max="16" width="12.42578125" style="13" customWidth="1"/>
    <col min="17" max="17" width="11.140625" style="13" customWidth="1"/>
    <col min="18" max="26" width="8.85546875" style="13" customWidth="1"/>
    <col min="27" max="16384" width="8.85546875" style="13"/>
  </cols>
  <sheetData>
    <row r="1" spans="1:25" ht="15.75" customHeight="1" x14ac:dyDescent="0.25">
      <c r="A1" s="14" t="s">
        <v>0</v>
      </c>
      <c r="B1" s="15" t="s">
        <v>961</v>
      </c>
      <c r="C1" s="16"/>
      <c r="D1" s="16"/>
      <c r="E1" s="15" t="s">
        <v>1</v>
      </c>
      <c r="F1" s="17"/>
      <c r="G1" s="15" t="s">
        <v>2</v>
      </c>
      <c r="H1" s="15" t="s">
        <v>3</v>
      </c>
      <c r="I1" s="15" t="s">
        <v>4</v>
      </c>
      <c r="J1" s="15" t="s">
        <v>1919</v>
      </c>
      <c r="K1" s="18"/>
      <c r="L1" s="19" t="s">
        <v>1920</v>
      </c>
      <c r="M1" s="20" t="s">
        <v>1921</v>
      </c>
      <c r="N1" s="20" t="s">
        <v>1922</v>
      </c>
      <c r="O1" s="21" t="s">
        <v>1923</v>
      </c>
      <c r="P1" s="22" t="s">
        <v>1924</v>
      </c>
      <c r="Q1" s="23" t="s">
        <v>1925</v>
      </c>
      <c r="R1" s="24"/>
      <c r="S1" s="2" t="s">
        <v>1926</v>
      </c>
      <c r="T1" s="2" t="s">
        <v>1927</v>
      </c>
      <c r="U1" s="3"/>
      <c r="V1" s="3"/>
      <c r="W1" s="3"/>
      <c r="X1" s="25"/>
      <c r="Y1" s="26"/>
    </row>
    <row r="2" spans="1:25" ht="15.75" customHeight="1" x14ac:dyDescent="0.25">
      <c r="A2" s="27" t="s">
        <v>5</v>
      </c>
      <c r="B2" s="28"/>
      <c r="C2" s="28"/>
      <c r="D2" s="28"/>
      <c r="E2" s="27" t="s">
        <v>6</v>
      </c>
      <c r="F2" s="2" t="s">
        <v>7</v>
      </c>
      <c r="G2" s="27" t="s">
        <v>8</v>
      </c>
      <c r="H2" s="27" t="s">
        <v>9</v>
      </c>
      <c r="I2" s="28"/>
      <c r="J2" s="29"/>
      <c r="K2" s="11"/>
      <c r="L2" s="11"/>
      <c r="M2" s="11"/>
      <c r="N2" s="11"/>
      <c r="O2" s="30"/>
      <c r="P2" s="31"/>
      <c r="Q2" s="32"/>
      <c r="R2" s="24"/>
      <c r="S2" s="3"/>
      <c r="T2" s="3"/>
      <c r="U2" s="3"/>
      <c r="V2" s="3"/>
      <c r="W2" s="3"/>
      <c r="X2" s="3"/>
      <c r="Y2" s="33"/>
    </row>
    <row r="3" spans="1:25" ht="14.1" customHeight="1" x14ac:dyDescent="0.25">
      <c r="A3" s="2" t="s">
        <v>1928</v>
      </c>
      <c r="B3" s="2" t="s">
        <v>1404</v>
      </c>
      <c r="C3" s="2" t="s">
        <v>1929</v>
      </c>
      <c r="D3" s="3"/>
      <c r="E3" s="2" t="s">
        <v>11</v>
      </c>
      <c r="F3" s="2" t="s">
        <v>12</v>
      </c>
      <c r="G3" s="4">
        <v>1589.4</v>
      </c>
      <c r="H3" s="4">
        <v>0</v>
      </c>
      <c r="I3" s="34">
        <v>1</v>
      </c>
      <c r="J3" s="35" t="str">
        <f t="shared" ref="J3:J66" si="0">IF(Y3,"no","yes")</f>
        <v>yes</v>
      </c>
      <c r="K3" s="36"/>
      <c r="L3" s="4">
        <f>COUNTIF(J4:$J$458,$J$113)</f>
        <v>194</v>
      </c>
      <c r="M3" s="4">
        <f>COUNTIF(J3,$J$3)</f>
        <v>1</v>
      </c>
      <c r="N3" s="4">
        <f t="shared" ref="N3:N66" si="1">COUNTIF(J4:J458,$J$3)</f>
        <v>261</v>
      </c>
      <c r="O3" s="34">
        <f>COUNTIF(J3,$J$113)</f>
        <v>0</v>
      </c>
      <c r="P3" s="37">
        <f t="shared" ref="P3:P66" si="2">1-(L3/(L3+O3))</f>
        <v>0</v>
      </c>
      <c r="Q3" s="38">
        <f t="shared" ref="Q3:Q66" si="3">M3/(M3+N3)</f>
        <v>3.8167938931297708E-3</v>
      </c>
      <c r="R3" s="39"/>
      <c r="S3" s="4">
        <f t="shared" ref="S3:S66" si="4">M3/(M3+O3)</f>
        <v>1</v>
      </c>
      <c r="T3" s="4">
        <f t="shared" ref="T3:T66" si="5">2*Q3*S3/(Q3+S3)</f>
        <v>7.6045627376425855E-3</v>
      </c>
      <c r="U3" s="3"/>
      <c r="V3" s="3"/>
      <c r="W3" s="2" t="s">
        <v>1404</v>
      </c>
      <c r="X3" s="3"/>
      <c r="Y3" s="4" t="b">
        <v>0</v>
      </c>
    </row>
    <row r="4" spans="1:25" ht="13.5" customHeight="1" x14ac:dyDescent="0.25">
      <c r="A4" s="2" t="s">
        <v>1928</v>
      </c>
      <c r="B4" s="2" t="s">
        <v>1614</v>
      </c>
      <c r="C4" s="2" t="s">
        <v>1930</v>
      </c>
      <c r="D4" s="3"/>
      <c r="E4" s="2" t="s">
        <v>11</v>
      </c>
      <c r="F4" s="2" t="s">
        <v>12</v>
      </c>
      <c r="G4" s="4">
        <v>1586</v>
      </c>
      <c r="H4" s="4">
        <v>0</v>
      </c>
      <c r="I4" s="34">
        <v>1</v>
      </c>
      <c r="J4" s="35" t="str">
        <f t="shared" si="0"/>
        <v>yes</v>
      </c>
      <c r="K4" s="36"/>
      <c r="L4" s="4">
        <f>COUNTIF(J5:$J$458,$J$113)</f>
        <v>194</v>
      </c>
      <c r="M4" s="4">
        <f>COUNTIF($J$3:J4,$J$3)</f>
        <v>2</v>
      </c>
      <c r="N4" s="4">
        <f t="shared" si="1"/>
        <v>260</v>
      </c>
      <c r="O4" s="34">
        <f>COUNTIF($J$3:J4,$J$113)</f>
        <v>0</v>
      </c>
      <c r="P4" s="40">
        <f t="shared" si="2"/>
        <v>0</v>
      </c>
      <c r="Q4" s="41">
        <f t="shared" si="3"/>
        <v>7.6335877862595417E-3</v>
      </c>
      <c r="R4" s="39"/>
      <c r="S4" s="4">
        <f t="shared" si="4"/>
        <v>1</v>
      </c>
      <c r="T4" s="4">
        <f t="shared" si="5"/>
        <v>1.5151515151515152E-2</v>
      </c>
      <c r="U4" s="3"/>
      <c r="V4" s="3"/>
      <c r="W4" s="2" t="s">
        <v>1614</v>
      </c>
      <c r="X4" s="3"/>
      <c r="Y4" s="4" t="b">
        <v>0</v>
      </c>
    </row>
    <row r="5" spans="1:25" ht="14.1" customHeight="1" x14ac:dyDescent="0.25">
      <c r="A5" s="2" t="s">
        <v>1928</v>
      </c>
      <c r="B5" s="2" t="s">
        <v>1457</v>
      </c>
      <c r="C5" s="2" t="s">
        <v>1931</v>
      </c>
      <c r="D5" s="3"/>
      <c r="E5" s="2" t="s">
        <v>11</v>
      </c>
      <c r="F5" s="2" t="s">
        <v>17</v>
      </c>
      <c r="G5" s="4">
        <v>1585.5</v>
      </c>
      <c r="H5" s="4">
        <v>0</v>
      </c>
      <c r="I5" s="34">
        <v>1</v>
      </c>
      <c r="J5" s="35" t="str">
        <f t="shared" si="0"/>
        <v>yes</v>
      </c>
      <c r="K5" s="36"/>
      <c r="L5" s="4">
        <f>COUNTIF(J6:$J$458,$J$113)</f>
        <v>194</v>
      </c>
      <c r="M5" s="4">
        <f>COUNTIF($J$3:J5,$J$3)</f>
        <v>3</v>
      </c>
      <c r="N5" s="4">
        <f t="shared" si="1"/>
        <v>259</v>
      </c>
      <c r="O5" s="34">
        <f>COUNTIF($J$3:J5,$J$113)</f>
        <v>0</v>
      </c>
      <c r="P5" s="40">
        <f t="shared" si="2"/>
        <v>0</v>
      </c>
      <c r="Q5" s="41">
        <f t="shared" si="3"/>
        <v>1.1450381679389313E-2</v>
      </c>
      <c r="R5" s="39"/>
      <c r="S5" s="4">
        <f t="shared" si="4"/>
        <v>1</v>
      </c>
      <c r="T5" s="4">
        <f t="shared" si="5"/>
        <v>2.2641509433962263E-2</v>
      </c>
      <c r="U5" s="42" t="s">
        <v>1932</v>
      </c>
      <c r="V5" s="3"/>
      <c r="W5" s="2" t="s">
        <v>1457</v>
      </c>
      <c r="X5" s="3"/>
      <c r="Y5" s="4" t="b">
        <v>0</v>
      </c>
    </row>
    <row r="6" spans="1:25" ht="14.65" customHeight="1" x14ac:dyDescent="0.25">
      <c r="A6" s="2" t="s">
        <v>1928</v>
      </c>
      <c r="B6" s="2" t="s">
        <v>1606</v>
      </c>
      <c r="C6" s="2" t="s">
        <v>1933</v>
      </c>
      <c r="D6" s="3"/>
      <c r="E6" s="2" t="s">
        <v>11</v>
      </c>
      <c r="F6" s="2" t="s">
        <v>12</v>
      </c>
      <c r="G6" s="4">
        <v>1584.2</v>
      </c>
      <c r="H6" s="4">
        <v>0</v>
      </c>
      <c r="I6" s="34">
        <v>1</v>
      </c>
      <c r="J6" s="35" t="str">
        <f t="shared" si="0"/>
        <v>yes</v>
      </c>
      <c r="K6" s="36"/>
      <c r="L6" s="4">
        <f>COUNTIF(J7:$J$458,$J$113)</f>
        <v>194</v>
      </c>
      <c r="M6" s="4">
        <f>COUNTIF($J$3:J6,$J$3)</f>
        <v>4</v>
      </c>
      <c r="N6" s="4">
        <f t="shared" si="1"/>
        <v>258</v>
      </c>
      <c r="O6" s="34">
        <f>COUNTIF($J$3:J6,$J$113)</f>
        <v>0</v>
      </c>
      <c r="P6" s="40">
        <f t="shared" si="2"/>
        <v>0</v>
      </c>
      <c r="Q6" s="41">
        <f t="shared" si="3"/>
        <v>1.5267175572519083E-2</v>
      </c>
      <c r="R6" s="39"/>
      <c r="S6" s="4">
        <f t="shared" si="4"/>
        <v>1</v>
      </c>
      <c r="T6" s="43">
        <f t="shared" si="5"/>
        <v>3.007518796992481E-2</v>
      </c>
      <c r="U6" s="44">
        <f>MAX(T3:T458)</f>
        <v>0.79239302694136293</v>
      </c>
      <c r="V6" s="45"/>
      <c r="W6" s="2" t="s">
        <v>1606</v>
      </c>
      <c r="X6" s="3"/>
      <c r="Y6" s="4" t="b">
        <v>0</v>
      </c>
    </row>
    <row r="7" spans="1:25" ht="14.1" customHeight="1" x14ac:dyDescent="0.25">
      <c r="A7" s="2" t="s">
        <v>1928</v>
      </c>
      <c r="B7" s="2" t="s">
        <v>1646</v>
      </c>
      <c r="C7" s="2" t="s">
        <v>1934</v>
      </c>
      <c r="D7" s="3"/>
      <c r="E7" s="2" t="s">
        <v>11</v>
      </c>
      <c r="F7" s="2" t="s">
        <v>12</v>
      </c>
      <c r="G7" s="4">
        <v>1584.2</v>
      </c>
      <c r="H7" s="4">
        <v>0</v>
      </c>
      <c r="I7" s="34">
        <v>1</v>
      </c>
      <c r="J7" s="35" t="str">
        <f t="shared" si="0"/>
        <v>yes</v>
      </c>
      <c r="K7" s="36"/>
      <c r="L7" s="4">
        <f>COUNTIF(J8:$J$458,$J$113)</f>
        <v>194</v>
      </c>
      <c r="M7" s="4">
        <f>COUNTIF($J$3:J7,$J$3)</f>
        <v>5</v>
      </c>
      <c r="N7" s="4">
        <f t="shared" si="1"/>
        <v>257</v>
      </c>
      <c r="O7" s="34">
        <f>COUNTIF($J$3:J7,$J$113)</f>
        <v>0</v>
      </c>
      <c r="P7" s="40">
        <f t="shared" si="2"/>
        <v>0</v>
      </c>
      <c r="Q7" s="41">
        <f t="shared" si="3"/>
        <v>1.9083969465648856E-2</v>
      </c>
      <c r="R7" s="39"/>
      <c r="S7" s="4">
        <f t="shared" si="4"/>
        <v>1</v>
      </c>
      <c r="T7" s="4">
        <f t="shared" si="5"/>
        <v>3.7453183520599252E-2</v>
      </c>
      <c r="U7" s="46"/>
      <c r="V7" s="3"/>
      <c r="W7" s="2" t="s">
        <v>1646</v>
      </c>
      <c r="X7" s="3"/>
      <c r="Y7" s="4" t="b">
        <v>0</v>
      </c>
    </row>
    <row r="8" spans="1:25" ht="13.5" customHeight="1" x14ac:dyDescent="0.25">
      <c r="A8" s="2" t="s">
        <v>1928</v>
      </c>
      <c r="B8" s="2" t="s">
        <v>1210</v>
      </c>
      <c r="C8" s="2" t="s">
        <v>1935</v>
      </c>
      <c r="D8" s="3"/>
      <c r="E8" s="2" t="s">
        <v>11</v>
      </c>
      <c r="F8" s="2" t="s">
        <v>12</v>
      </c>
      <c r="G8" s="4">
        <v>1581.9</v>
      </c>
      <c r="H8" s="4">
        <v>0</v>
      </c>
      <c r="I8" s="34">
        <v>1</v>
      </c>
      <c r="J8" s="35" t="str">
        <f t="shared" si="0"/>
        <v>yes</v>
      </c>
      <c r="K8" s="36"/>
      <c r="L8" s="4">
        <f>COUNTIF(J9:$J$458,$J$113)</f>
        <v>194</v>
      </c>
      <c r="M8" s="4">
        <f>COUNTIF($J$3:J8,$J$3)</f>
        <v>6</v>
      </c>
      <c r="N8" s="4">
        <f t="shared" si="1"/>
        <v>256</v>
      </c>
      <c r="O8" s="34">
        <f>COUNTIF($J$3:J8,$J$113)</f>
        <v>0</v>
      </c>
      <c r="P8" s="40">
        <f t="shared" si="2"/>
        <v>0</v>
      </c>
      <c r="Q8" s="41">
        <f t="shared" si="3"/>
        <v>2.2900763358778626E-2</v>
      </c>
      <c r="R8" s="39"/>
      <c r="S8" s="4">
        <f t="shared" si="4"/>
        <v>1</v>
      </c>
      <c r="T8" s="4">
        <f t="shared" si="5"/>
        <v>4.4776119402985079E-2</v>
      </c>
      <c r="U8" s="3"/>
      <c r="V8" s="3"/>
      <c r="W8" s="2" t="s">
        <v>1210</v>
      </c>
      <c r="X8" s="3"/>
      <c r="Y8" s="4" t="b">
        <v>0</v>
      </c>
    </row>
    <row r="9" spans="1:25" ht="13.5" customHeight="1" x14ac:dyDescent="0.25">
      <c r="A9" s="2" t="s">
        <v>1928</v>
      </c>
      <c r="B9" s="2" t="s">
        <v>1410</v>
      </c>
      <c r="C9" s="2" t="s">
        <v>1936</v>
      </c>
      <c r="D9" s="3"/>
      <c r="E9" s="2" t="s">
        <v>11</v>
      </c>
      <c r="F9" s="2" t="s">
        <v>12</v>
      </c>
      <c r="G9" s="4">
        <v>1579.1</v>
      </c>
      <c r="H9" s="4">
        <v>0</v>
      </c>
      <c r="I9" s="34">
        <v>1</v>
      </c>
      <c r="J9" s="35" t="str">
        <f t="shared" si="0"/>
        <v>yes</v>
      </c>
      <c r="K9" s="36"/>
      <c r="L9" s="4">
        <f>COUNTIF(J10:$J$458,$J$113)</f>
        <v>194</v>
      </c>
      <c r="M9" s="4">
        <f>COUNTIF($J$3:J9,$J$3)</f>
        <v>7</v>
      </c>
      <c r="N9" s="4">
        <f t="shared" si="1"/>
        <v>255</v>
      </c>
      <c r="O9" s="34">
        <f>COUNTIF($J$3:J9,$J$113)</f>
        <v>0</v>
      </c>
      <c r="P9" s="40">
        <f t="shared" si="2"/>
        <v>0</v>
      </c>
      <c r="Q9" s="41">
        <f t="shared" si="3"/>
        <v>2.6717557251908396E-2</v>
      </c>
      <c r="R9" s="39"/>
      <c r="S9" s="4">
        <f t="shared" si="4"/>
        <v>1</v>
      </c>
      <c r="T9" s="4">
        <f t="shared" si="5"/>
        <v>5.2044609665427503E-2</v>
      </c>
      <c r="U9" s="3"/>
      <c r="V9" s="3"/>
      <c r="W9" s="2" t="s">
        <v>1410</v>
      </c>
      <c r="X9" s="3"/>
      <c r="Y9" s="4" t="b">
        <v>0</v>
      </c>
    </row>
    <row r="10" spans="1:25" ht="13.5" customHeight="1" x14ac:dyDescent="0.25">
      <c r="A10" s="2" t="s">
        <v>1928</v>
      </c>
      <c r="B10" s="2" t="s">
        <v>1562</v>
      </c>
      <c r="C10" s="2" t="s">
        <v>1937</v>
      </c>
      <c r="D10" s="3"/>
      <c r="E10" s="2" t="s">
        <v>11</v>
      </c>
      <c r="F10" s="2" t="s">
        <v>27</v>
      </c>
      <c r="G10" s="4">
        <v>1558.5</v>
      </c>
      <c r="H10" s="4">
        <v>0</v>
      </c>
      <c r="I10" s="34">
        <v>1</v>
      </c>
      <c r="J10" s="35" t="str">
        <f t="shared" si="0"/>
        <v>yes</v>
      </c>
      <c r="K10" s="36"/>
      <c r="L10" s="4">
        <f>COUNTIF(J11:$J$458,$J$113)</f>
        <v>194</v>
      </c>
      <c r="M10" s="4">
        <f>COUNTIF($J$3:J10,$J$3)</f>
        <v>8</v>
      </c>
      <c r="N10" s="4">
        <f t="shared" si="1"/>
        <v>254</v>
      </c>
      <c r="O10" s="34">
        <f>COUNTIF($J$3:J10,$J$113)</f>
        <v>0</v>
      </c>
      <c r="P10" s="40">
        <f t="shared" si="2"/>
        <v>0</v>
      </c>
      <c r="Q10" s="41">
        <f t="shared" si="3"/>
        <v>3.0534351145038167E-2</v>
      </c>
      <c r="R10" s="39"/>
      <c r="S10" s="4">
        <f t="shared" si="4"/>
        <v>1</v>
      </c>
      <c r="T10" s="4">
        <f t="shared" si="5"/>
        <v>5.9259259259259255E-2</v>
      </c>
      <c r="U10" s="3"/>
      <c r="V10" s="3"/>
      <c r="W10" s="2" t="s">
        <v>1562</v>
      </c>
      <c r="X10" s="3"/>
      <c r="Y10" s="4" t="b">
        <v>0</v>
      </c>
    </row>
    <row r="11" spans="1:25" ht="13.5" customHeight="1" x14ac:dyDescent="0.25">
      <c r="A11" s="2" t="s">
        <v>1928</v>
      </c>
      <c r="B11" s="2" t="s">
        <v>1541</v>
      </c>
      <c r="C11" s="2" t="s">
        <v>1938</v>
      </c>
      <c r="D11" s="3"/>
      <c r="E11" s="2" t="s">
        <v>11</v>
      </c>
      <c r="F11" s="2" t="s">
        <v>30</v>
      </c>
      <c r="G11" s="4">
        <v>1544.2</v>
      </c>
      <c r="H11" s="4">
        <v>0</v>
      </c>
      <c r="I11" s="34">
        <v>1</v>
      </c>
      <c r="J11" s="35" t="str">
        <f t="shared" si="0"/>
        <v>yes</v>
      </c>
      <c r="K11" s="36"/>
      <c r="L11" s="4">
        <f>COUNTIF(J12:$J$458,$J$113)</f>
        <v>194</v>
      </c>
      <c r="M11" s="4">
        <f>COUNTIF($J$3:J11,$J$3)</f>
        <v>9</v>
      </c>
      <c r="N11" s="4">
        <f t="shared" si="1"/>
        <v>253</v>
      </c>
      <c r="O11" s="34">
        <f>COUNTIF($J$3:J11,$J$113)</f>
        <v>0</v>
      </c>
      <c r="P11" s="40">
        <f t="shared" si="2"/>
        <v>0</v>
      </c>
      <c r="Q11" s="41">
        <f t="shared" si="3"/>
        <v>3.4351145038167941E-2</v>
      </c>
      <c r="R11" s="39"/>
      <c r="S11" s="4">
        <f t="shared" si="4"/>
        <v>1</v>
      </c>
      <c r="T11" s="4">
        <f t="shared" si="5"/>
        <v>6.6420664206642069E-2</v>
      </c>
      <c r="U11" s="3"/>
      <c r="V11" s="3"/>
      <c r="W11" s="2" t="s">
        <v>1541</v>
      </c>
      <c r="X11" s="3"/>
      <c r="Y11" s="4" t="b">
        <v>0</v>
      </c>
    </row>
    <row r="12" spans="1:25" ht="13.5" customHeight="1" x14ac:dyDescent="0.25">
      <c r="A12" s="2" t="s">
        <v>1928</v>
      </c>
      <c r="B12" s="2" t="s">
        <v>1530</v>
      </c>
      <c r="C12" s="2" t="s">
        <v>1939</v>
      </c>
      <c r="D12" s="3"/>
      <c r="E12" s="2" t="s">
        <v>11</v>
      </c>
      <c r="F12" s="2" t="s">
        <v>30</v>
      </c>
      <c r="G12" s="4">
        <v>1543.4</v>
      </c>
      <c r="H12" s="4">
        <v>0</v>
      </c>
      <c r="I12" s="34">
        <v>1</v>
      </c>
      <c r="J12" s="35" t="str">
        <f t="shared" si="0"/>
        <v>yes</v>
      </c>
      <c r="K12" s="36"/>
      <c r="L12" s="4">
        <f>COUNTIF(J13:$J$458,$J$113)</f>
        <v>194</v>
      </c>
      <c r="M12" s="4">
        <f>COUNTIF($J$3:J12,$J$3)</f>
        <v>10</v>
      </c>
      <c r="N12" s="4">
        <f t="shared" si="1"/>
        <v>252</v>
      </c>
      <c r="O12" s="34">
        <f>COUNTIF($J$3:J12,$J$113)</f>
        <v>0</v>
      </c>
      <c r="P12" s="40">
        <f t="shared" si="2"/>
        <v>0</v>
      </c>
      <c r="Q12" s="41">
        <f t="shared" si="3"/>
        <v>3.8167938931297711E-2</v>
      </c>
      <c r="R12" s="39"/>
      <c r="S12" s="4">
        <f t="shared" si="4"/>
        <v>1</v>
      </c>
      <c r="T12" s="4">
        <f t="shared" si="5"/>
        <v>7.3529411764705885E-2</v>
      </c>
      <c r="U12" s="3"/>
      <c r="V12" s="3"/>
      <c r="W12" s="2" t="s">
        <v>1530</v>
      </c>
      <c r="X12" s="3"/>
      <c r="Y12" s="4" t="b">
        <v>0</v>
      </c>
    </row>
    <row r="13" spans="1:25" ht="13.5" customHeight="1" x14ac:dyDescent="0.25">
      <c r="A13" s="2" t="s">
        <v>1928</v>
      </c>
      <c r="B13" s="2" t="s">
        <v>1255</v>
      </c>
      <c r="C13" s="2" t="s">
        <v>1940</v>
      </c>
      <c r="D13" s="3"/>
      <c r="E13" s="2" t="s">
        <v>11</v>
      </c>
      <c r="F13" s="2" t="s">
        <v>35</v>
      </c>
      <c r="G13" s="4">
        <v>1542.6</v>
      </c>
      <c r="H13" s="4">
        <v>0</v>
      </c>
      <c r="I13" s="34">
        <v>1</v>
      </c>
      <c r="J13" s="35" t="str">
        <f t="shared" si="0"/>
        <v>yes</v>
      </c>
      <c r="K13" s="36"/>
      <c r="L13" s="4">
        <f>COUNTIF(J14:$J$458,$J$113)</f>
        <v>194</v>
      </c>
      <c r="M13" s="4">
        <f>COUNTIF($J$3:J13,$J$3)</f>
        <v>11</v>
      </c>
      <c r="N13" s="4">
        <f t="shared" si="1"/>
        <v>251</v>
      </c>
      <c r="O13" s="34">
        <f>COUNTIF($J$3:J13,$J$113)</f>
        <v>0</v>
      </c>
      <c r="P13" s="40">
        <f t="shared" si="2"/>
        <v>0</v>
      </c>
      <c r="Q13" s="41">
        <f t="shared" si="3"/>
        <v>4.1984732824427481E-2</v>
      </c>
      <c r="R13" s="39"/>
      <c r="S13" s="4">
        <f t="shared" si="4"/>
        <v>1</v>
      </c>
      <c r="T13" s="4">
        <f t="shared" si="5"/>
        <v>8.0586080586080591E-2</v>
      </c>
      <c r="U13" s="3"/>
      <c r="V13" s="3"/>
      <c r="W13" s="2" t="s">
        <v>1255</v>
      </c>
      <c r="X13" s="3"/>
      <c r="Y13" s="4" t="b">
        <v>0</v>
      </c>
    </row>
    <row r="14" spans="1:25" ht="13.5" customHeight="1" x14ac:dyDescent="0.25">
      <c r="A14" s="2" t="s">
        <v>1928</v>
      </c>
      <c r="B14" s="2" t="s">
        <v>1535</v>
      </c>
      <c r="C14" s="2" t="s">
        <v>1941</v>
      </c>
      <c r="D14" s="3"/>
      <c r="E14" s="2" t="s">
        <v>11</v>
      </c>
      <c r="F14" s="2" t="s">
        <v>30</v>
      </c>
      <c r="G14" s="4">
        <v>1541.1</v>
      </c>
      <c r="H14" s="4">
        <v>0</v>
      </c>
      <c r="I14" s="34">
        <v>1</v>
      </c>
      <c r="J14" s="35" t="str">
        <f t="shared" si="0"/>
        <v>yes</v>
      </c>
      <c r="K14" s="36"/>
      <c r="L14" s="4">
        <f>COUNTIF(J15:$J$458,$J$113)</f>
        <v>194</v>
      </c>
      <c r="M14" s="4">
        <f>COUNTIF($J$3:J14,$J$3)</f>
        <v>12</v>
      </c>
      <c r="N14" s="4">
        <f t="shared" si="1"/>
        <v>250</v>
      </c>
      <c r="O14" s="34">
        <f>COUNTIF($J$3:J14,$J$113)</f>
        <v>0</v>
      </c>
      <c r="P14" s="40">
        <f t="shared" si="2"/>
        <v>0</v>
      </c>
      <c r="Q14" s="41">
        <f t="shared" si="3"/>
        <v>4.5801526717557252E-2</v>
      </c>
      <c r="R14" s="39"/>
      <c r="S14" s="4">
        <f t="shared" si="4"/>
        <v>1</v>
      </c>
      <c r="T14" s="4">
        <f t="shared" si="5"/>
        <v>8.7591240875912399E-2</v>
      </c>
      <c r="U14" s="3"/>
      <c r="V14" s="3"/>
      <c r="W14" s="2" t="s">
        <v>1535</v>
      </c>
      <c r="X14" s="3"/>
      <c r="Y14" s="4" t="b">
        <v>0</v>
      </c>
    </row>
    <row r="15" spans="1:25" ht="13.5" customHeight="1" x14ac:dyDescent="0.25">
      <c r="A15" s="2" t="s">
        <v>1928</v>
      </c>
      <c r="B15" s="2" t="s">
        <v>1380</v>
      </c>
      <c r="C15" s="2" t="s">
        <v>1942</v>
      </c>
      <c r="D15" s="3"/>
      <c r="E15" s="2" t="s">
        <v>11</v>
      </c>
      <c r="F15" s="2" t="s">
        <v>27</v>
      </c>
      <c r="G15" s="4">
        <v>1540.6</v>
      </c>
      <c r="H15" s="4">
        <v>0</v>
      </c>
      <c r="I15" s="34">
        <v>1</v>
      </c>
      <c r="J15" s="35" t="str">
        <f t="shared" si="0"/>
        <v>yes</v>
      </c>
      <c r="K15" s="36"/>
      <c r="L15" s="4">
        <f>COUNTIF(J16:$J$458,$J$113)</f>
        <v>194</v>
      </c>
      <c r="M15" s="4">
        <f>COUNTIF($J$3:J15,$J$3)</f>
        <v>13</v>
      </c>
      <c r="N15" s="4">
        <f t="shared" si="1"/>
        <v>249</v>
      </c>
      <c r="O15" s="34">
        <f>COUNTIF($J$3:J15,$J$113)</f>
        <v>0</v>
      </c>
      <c r="P15" s="40">
        <f t="shared" si="2"/>
        <v>0</v>
      </c>
      <c r="Q15" s="41">
        <f t="shared" si="3"/>
        <v>4.9618320610687022E-2</v>
      </c>
      <c r="R15" s="39"/>
      <c r="S15" s="4">
        <f t="shared" si="4"/>
        <v>1</v>
      </c>
      <c r="T15" s="4">
        <f t="shared" si="5"/>
        <v>9.4545454545454544E-2</v>
      </c>
      <c r="U15" s="3"/>
      <c r="V15" s="3"/>
      <c r="W15" s="2" t="s">
        <v>1380</v>
      </c>
      <c r="X15" s="3"/>
      <c r="Y15" s="4" t="b">
        <v>0</v>
      </c>
    </row>
    <row r="16" spans="1:25" ht="13.5" customHeight="1" x14ac:dyDescent="0.25">
      <c r="A16" s="2" t="s">
        <v>1928</v>
      </c>
      <c r="B16" s="2" t="s">
        <v>1414</v>
      </c>
      <c r="C16" s="2" t="s">
        <v>1943</v>
      </c>
      <c r="D16" s="3"/>
      <c r="E16" s="2" t="s">
        <v>11</v>
      </c>
      <c r="F16" s="2" t="s">
        <v>42</v>
      </c>
      <c r="G16" s="4">
        <v>1540.6</v>
      </c>
      <c r="H16" s="4">
        <v>0</v>
      </c>
      <c r="I16" s="34">
        <v>1</v>
      </c>
      <c r="J16" s="35" t="str">
        <f t="shared" si="0"/>
        <v>yes</v>
      </c>
      <c r="K16" s="36"/>
      <c r="L16" s="4">
        <f>COUNTIF(J17:$J$458,$J$113)</f>
        <v>194</v>
      </c>
      <c r="M16" s="4">
        <f>COUNTIF($J$3:J16,$J$3)</f>
        <v>14</v>
      </c>
      <c r="N16" s="4">
        <f t="shared" si="1"/>
        <v>248</v>
      </c>
      <c r="O16" s="34">
        <f>COUNTIF($J$3:J16,$J$113)</f>
        <v>0</v>
      </c>
      <c r="P16" s="40">
        <f t="shared" si="2"/>
        <v>0</v>
      </c>
      <c r="Q16" s="41">
        <f t="shared" si="3"/>
        <v>5.3435114503816793E-2</v>
      </c>
      <c r="R16" s="39"/>
      <c r="S16" s="4">
        <f t="shared" si="4"/>
        <v>1</v>
      </c>
      <c r="T16" s="4">
        <f t="shared" si="5"/>
        <v>0.10144927536231885</v>
      </c>
      <c r="U16" s="3"/>
      <c r="V16" s="3"/>
      <c r="W16" s="2" t="s">
        <v>1414</v>
      </c>
      <c r="X16" s="3"/>
      <c r="Y16" s="4" t="b">
        <v>0</v>
      </c>
    </row>
    <row r="17" spans="1:25" ht="13.5" customHeight="1" x14ac:dyDescent="0.25">
      <c r="A17" s="2" t="s">
        <v>1928</v>
      </c>
      <c r="B17" s="2" t="s">
        <v>1412</v>
      </c>
      <c r="C17" s="2" t="s">
        <v>1944</v>
      </c>
      <c r="D17" s="3"/>
      <c r="E17" s="2" t="s">
        <v>11</v>
      </c>
      <c r="F17" s="2" t="s">
        <v>42</v>
      </c>
      <c r="G17" s="4">
        <v>1537.3</v>
      </c>
      <c r="H17" s="4">
        <v>0</v>
      </c>
      <c r="I17" s="34">
        <v>1</v>
      </c>
      <c r="J17" s="35" t="str">
        <f t="shared" si="0"/>
        <v>yes</v>
      </c>
      <c r="K17" s="36"/>
      <c r="L17" s="4">
        <f>COUNTIF(J18:$J$458,$J$113)</f>
        <v>194</v>
      </c>
      <c r="M17" s="4">
        <f>COUNTIF($J$3:J17,$J$3)</f>
        <v>15</v>
      </c>
      <c r="N17" s="4">
        <f t="shared" si="1"/>
        <v>247</v>
      </c>
      <c r="O17" s="34">
        <f>COUNTIF($J$3:J17,$J$113)</f>
        <v>0</v>
      </c>
      <c r="P17" s="40">
        <f t="shared" si="2"/>
        <v>0</v>
      </c>
      <c r="Q17" s="41">
        <f t="shared" si="3"/>
        <v>5.7251908396946563E-2</v>
      </c>
      <c r="R17" s="39"/>
      <c r="S17" s="4">
        <f t="shared" si="4"/>
        <v>1</v>
      </c>
      <c r="T17" s="4">
        <f t="shared" si="5"/>
        <v>0.10830324909747292</v>
      </c>
      <c r="U17" s="3"/>
      <c r="V17" s="3"/>
      <c r="W17" s="2" t="s">
        <v>1412</v>
      </c>
      <c r="X17" s="3"/>
      <c r="Y17" s="4" t="b">
        <v>0</v>
      </c>
    </row>
    <row r="18" spans="1:25" ht="13.5" customHeight="1" x14ac:dyDescent="0.25">
      <c r="A18" s="2" t="s">
        <v>1928</v>
      </c>
      <c r="B18" s="2" t="s">
        <v>1616</v>
      </c>
      <c r="C18" s="2" t="s">
        <v>1945</v>
      </c>
      <c r="D18" s="3"/>
      <c r="E18" s="2" t="s">
        <v>11</v>
      </c>
      <c r="F18" s="2" t="s">
        <v>42</v>
      </c>
      <c r="G18" s="4">
        <v>1536.7</v>
      </c>
      <c r="H18" s="4">
        <v>0</v>
      </c>
      <c r="I18" s="34">
        <v>1</v>
      </c>
      <c r="J18" s="35" t="str">
        <f t="shared" si="0"/>
        <v>yes</v>
      </c>
      <c r="K18" s="36"/>
      <c r="L18" s="4">
        <f>COUNTIF(J19:$J$458,$J$113)</f>
        <v>194</v>
      </c>
      <c r="M18" s="4">
        <f>COUNTIF($J$3:J18,$J$3)</f>
        <v>16</v>
      </c>
      <c r="N18" s="4">
        <f t="shared" si="1"/>
        <v>246</v>
      </c>
      <c r="O18" s="34">
        <f>COUNTIF($J$3:J18,$J$113)</f>
        <v>0</v>
      </c>
      <c r="P18" s="40">
        <f t="shared" si="2"/>
        <v>0</v>
      </c>
      <c r="Q18" s="41">
        <f t="shared" si="3"/>
        <v>6.1068702290076333E-2</v>
      </c>
      <c r="R18" s="39"/>
      <c r="S18" s="4">
        <f t="shared" si="4"/>
        <v>1</v>
      </c>
      <c r="T18" s="4">
        <f t="shared" si="5"/>
        <v>0.11510791366906473</v>
      </c>
      <c r="U18" s="3"/>
      <c r="V18" s="3"/>
      <c r="W18" s="2" t="s">
        <v>1616</v>
      </c>
      <c r="X18" s="3"/>
      <c r="Y18" s="4" t="b">
        <v>0</v>
      </c>
    </row>
    <row r="19" spans="1:25" ht="13.5" customHeight="1" x14ac:dyDescent="0.25">
      <c r="A19" s="2" t="s">
        <v>1928</v>
      </c>
      <c r="B19" s="2" t="s">
        <v>1545</v>
      </c>
      <c r="C19" s="2" t="s">
        <v>1946</v>
      </c>
      <c r="D19" s="3"/>
      <c r="E19" s="2" t="s">
        <v>11</v>
      </c>
      <c r="F19" s="2" t="s">
        <v>42</v>
      </c>
      <c r="G19" s="4">
        <v>1535.6</v>
      </c>
      <c r="H19" s="4">
        <v>0</v>
      </c>
      <c r="I19" s="34">
        <v>1</v>
      </c>
      <c r="J19" s="35" t="str">
        <f t="shared" si="0"/>
        <v>yes</v>
      </c>
      <c r="K19" s="36"/>
      <c r="L19" s="4">
        <f>COUNTIF(J20:$J$458,$J$113)</f>
        <v>194</v>
      </c>
      <c r="M19" s="4">
        <f>COUNTIF($J$3:J19,$J$3)</f>
        <v>17</v>
      </c>
      <c r="N19" s="4">
        <f t="shared" si="1"/>
        <v>245</v>
      </c>
      <c r="O19" s="34">
        <f>COUNTIF($J$3:J19,$J$113)</f>
        <v>0</v>
      </c>
      <c r="P19" s="40">
        <f t="shared" si="2"/>
        <v>0</v>
      </c>
      <c r="Q19" s="41">
        <f t="shared" si="3"/>
        <v>6.4885496183206104E-2</v>
      </c>
      <c r="R19" s="39"/>
      <c r="S19" s="4">
        <f t="shared" si="4"/>
        <v>1</v>
      </c>
      <c r="T19" s="4">
        <f t="shared" si="5"/>
        <v>0.12186379928315411</v>
      </c>
      <c r="U19" s="3"/>
      <c r="V19" s="3"/>
      <c r="W19" s="2" t="s">
        <v>1545</v>
      </c>
      <c r="X19" s="3"/>
      <c r="Y19" s="4" t="b">
        <v>0</v>
      </c>
    </row>
    <row r="20" spans="1:25" ht="13.5" customHeight="1" x14ac:dyDescent="0.25">
      <c r="A20" s="2" t="s">
        <v>1928</v>
      </c>
      <c r="B20" s="2" t="s">
        <v>1451</v>
      </c>
      <c r="C20" s="2" t="s">
        <v>1947</v>
      </c>
      <c r="D20" s="3"/>
      <c r="E20" s="2" t="s">
        <v>11</v>
      </c>
      <c r="F20" s="2" t="s">
        <v>50</v>
      </c>
      <c r="G20" s="4">
        <v>1534.1</v>
      </c>
      <c r="H20" s="4">
        <v>0</v>
      </c>
      <c r="I20" s="34">
        <v>1</v>
      </c>
      <c r="J20" s="35" t="str">
        <f t="shared" si="0"/>
        <v>yes</v>
      </c>
      <c r="K20" s="36"/>
      <c r="L20" s="4">
        <f>COUNTIF(J21:$J$458,$J$113)</f>
        <v>194</v>
      </c>
      <c r="M20" s="4">
        <f>COUNTIF($J$3:J20,$J$3)</f>
        <v>18</v>
      </c>
      <c r="N20" s="4">
        <f t="shared" si="1"/>
        <v>244</v>
      </c>
      <c r="O20" s="34">
        <f>COUNTIF($J$3:J20,$J$113)</f>
        <v>0</v>
      </c>
      <c r="P20" s="40">
        <f t="shared" si="2"/>
        <v>0</v>
      </c>
      <c r="Q20" s="41">
        <f t="shared" si="3"/>
        <v>6.8702290076335881E-2</v>
      </c>
      <c r="R20" s="39"/>
      <c r="S20" s="4">
        <f t="shared" si="4"/>
        <v>1</v>
      </c>
      <c r="T20" s="4">
        <f t="shared" si="5"/>
        <v>0.12857142857142859</v>
      </c>
      <c r="U20" s="3"/>
      <c r="V20" s="3"/>
      <c r="W20" s="2" t="s">
        <v>1451</v>
      </c>
      <c r="X20" s="3"/>
      <c r="Y20" s="4" t="b">
        <v>0</v>
      </c>
    </row>
    <row r="21" spans="1:25" ht="13.5" customHeight="1" x14ac:dyDescent="0.25">
      <c r="A21" s="2" t="s">
        <v>1928</v>
      </c>
      <c r="B21" s="2" t="s">
        <v>1579</v>
      </c>
      <c r="C21" s="2" t="s">
        <v>1948</v>
      </c>
      <c r="D21" s="3"/>
      <c r="E21" s="2" t="s">
        <v>11</v>
      </c>
      <c r="F21" s="2" t="s">
        <v>53</v>
      </c>
      <c r="G21" s="4">
        <v>1534</v>
      </c>
      <c r="H21" s="4">
        <v>0</v>
      </c>
      <c r="I21" s="34">
        <v>1</v>
      </c>
      <c r="J21" s="35" t="str">
        <f t="shared" si="0"/>
        <v>yes</v>
      </c>
      <c r="K21" s="36"/>
      <c r="L21" s="4">
        <f>COUNTIF(J22:$J$458,$J$113)</f>
        <v>194</v>
      </c>
      <c r="M21" s="4">
        <f>COUNTIF($J$3:J21,$J$3)</f>
        <v>19</v>
      </c>
      <c r="N21" s="4">
        <f t="shared" si="1"/>
        <v>243</v>
      </c>
      <c r="O21" s="34">
        <f>COUNTIF($J$3:J21,$J$113)</f>
        <v>0</v>
      </c>
      <c r="P21" s="40">
        <f t="shared" si="2"/>
        <v>0</v>
      </c>
      <c r="Q21" s="41">
        <f t="shared" si="3"/>
        <v>7.2519083969465645E-2</v>
      </c>
      <c r="R21" s="39"/>
      <c r="S21" s="4">
        <f t="shared" si="4"/>
        <v>1</v>
      </c>
      <c r="T21" s="4">
        <f t="shared" si="5"/>
        <v>0.13523131672597866</v>
      </c>
      <c r="U21" s="3"/>
      <c r="V21" s="3"/>
      <c r="W21" s="2" t="s">
        <v>1579</v>
      </c>
      <c r="X21" s="3"/>
      <c r="Y21" s="4" t="b">
        <v>0</v>
      </c>
    </row>
    <row r="22" spans="1:25" ht="13.5" customHeight="1" x14ac:dyDescent="0.25">
      <c r="A22" s="2" t="s">
        <v>1928</v>
      </c>
      <c r="B22" s="2" t="s">
        <v>1596</v>
      </c>
      <c r="C22" s="2" t="s">
        <v>1949</v>
      </c>
      <c r="D22" s="3"/>
      <c r="E22" s="2" t="s">
        <v>11</v>
      </c>
      <c r="F22" s="2" t="s">
        <v>53</v>
      </c>
      <c r="G22" s="4">
        <v>1534</v>
      </c>
      <c r="H22" s="4">
        <v>0</v>
      </c>
      <c r="I22" s="34">
        <v>1</v>
      </c>
      <c r="J22" s="35" t="str">
        <f t="shared" si="0"/>
        <v>yes</v>
      </c>
      <c r="K22" s="36"/>
      <c r="L22" s="4">
        <f>COUNTIF(J23:$J$458,$J$113)</f>
        <v>194</v>
      </c>
      <c r="M22" s="4">
        <f>COUNTIF($J$3:J22,$J$3)</f>
        <v>20</v>
      </c>
      <c r="N22" s="4">
        <f t="shared" si="1"/>
        <v>242</v>
      </c>
      <c r="O22" s="34">
        <f>COUNTIF($J$3:J22,$J$113)</f>
        <v>0</v>
      </c>
      <c r="P22" s="40">
        <f t="shared" si="2"/>
        <v>0</v>
      </c>
      <c r="Q22" s="41">
        <f t="shared" si="3"/>
        <v>7.6335877862595422E-2</v>
      </c>
      <c r="R22" s="39"/>
      <c r="S22" s="4">
        <f t="shared" si="4"/>
        <v>1</v>
      </c>
      <c r="T22" s="4">
        <f t="shared" si="5"/>
        <v>0.14184397163120568</v>
      </c>
      <c r="U22" s="3"/>
      <c r="V22" s="3"/>
      <c r="W22" s="2" t="s">
        <v>1596</v>
      </c>
      <c r="X22" s="3"/>
      <c r="Y22" s="4" t="b">
        <v>0</v>
      </c>
    </row>
    <row r="23" spans="1:25" ht="13.5" customHeight="1" x14ac:dyDescent="0.25">
      <c r="A23" s="2" t="s">
        <v>1928</v>
      </c>
      <c r="B23" s="2" t="s">
        <v>1518</v>
      </c>
      <c r="C23" s="2" t="s">
        <v>1950</v>
      </c>
      <c r="D23" s="3"/>
      <c r="E23" s="2" t="s">
        <v>11</v>
      </c>
      <c r="F23" s="2" t="s">
        <v>53</v>
      </c>
      <c r="G23" s="4">
        <v>1534</v>
      </c>
      <c r="H23" s="4">
        <v>0</v>
      </c>
      <c r="I23" s="34">
        <v>1</v>
      </c>
      <c r="J23" s="35" t="str">
        <f t="shared" si="0"/>
        <v>yes</v>
      </c>
      <c r="K23" s="36"/>
      <c r="L23" s="4">
        <f>COUNTIF(J24:$J$458,$J$113)</f>
        <v>194</v>
      </c>
      <c r="M23" s="4">
        <f>COUNTIF($J$3:J23,$J$3)</f>
        <v>21</v>
      </c>
      <c r="N23" s="4">
        <f t="shared" si="1"/>
        <v>241</v>
      </c>
      <c r="O23" s="34">
        <f>COUNTIF($J$3:J23,$J$113)</f>
        <v>0</v>
      </c>
      <c r="P23" s="40">
        <f t="shared" si="2"/>
        <v>0</v>
      </c>
      <c r="Q23" s="41">
        <f t="shared" si="3"/>
        <v>8.0152671755725186E-2</v>
      </c>
      <c r="R23" s="39"/>
      <c r="S23" s="4">
        <f t="shared" si="4"/>
        <v>1</v>
      </c>
      <c r="T23" s="4">
        <f t="shared" si="5"/>
        <v>0.14840989399293283</v>
      </c>
      <c r="U23" s="3"/>
      <c r="V23" s="3"/>
      <c r="W23" s="2" t="s">
        <v>1518</v>
      </c>
      <c r="X23" s="3"/>
      <c r="Y23" s="4" t="b">
        <v>0</v>
      </c>
    </row>
    <row r="24" spans="1:25" ht="13.5" customHeight="1" x14ac:dyDescent="0.25">
      <c r="A24" s="2" t="s">
        <v>1928</v>
      </c>
      <c r="B24" s="2" t="s">
        <v>1542</v>
      </c>
      <c r="C24" s="2" t="s">
        <v>1951</v>
      </c>
      <c r="D24" s="3"/>
      <c r="E24" s="2" t="s">
        <v>11</v>
      </c>
      <c r="F24" s="2" t="s">
        <v>53</v>
      </c>
      <c r="G24" s="4">
        <v>1534</v>
      </c>
      <c r="H24" s="4">
        <v>0</v>
      </c>
      <c r="I24" s="34">
        <v>1</v>
      </c>
      <c r="J24" s="35" t="str">
        <f t="shared" si="0"/>
        <v>yes</v>
      </c>
      <c r="K24" s="36"/>
      <c r="L24" s="4">
        <f>COUNTIF(J25:$J$458,$J$113)</f>
        <v>194</v>
      </c>
      <c r="M24" s="4">
        <f>COUNTIF($J$3:J24,$J$3)</f>
        <v>22</v>
      </c>
      <c r="N24" s="4">
        <f t="shared" si="1"/>
        <v>240</v>
      </c>
      <c r="O24" s="34">
        <f>COUNTIF($J$3:J24,$J$113)</f>
        <v>0</v>
      </c>
      <c r="P24" s="40">
        <f t="shared" si="2"/>
        <v>0</v>
      </c>
      <c r="Q24" s="41">
        <f t="shared" si="3"/>
        <v>8.3969465648854963E-2</v>
      </c>
      <c r="R24" s="39"/>
      <c r="S24" s="4">
        <f t="shared" si="4"/>
        <v>1</v>
      </c>
      <c r="T24" s="4">
        <f t="shared" si="5"/>
        <v>0.15492957746478872</v>
      </c>
      <c r="U24" s="3"/>
      <c r="V24" s="3"/>
      <c r="W24" s="2" t="s">
        <v>1542</v>
      </c>
      <c r="X24" s="3"/>
      <c r="Y24" s="4" t="b">
        <v>0</v>
      </c>
    </row>
    <row r="25" spans="1:25" ht="13.5" customHeight="1" x14ac:dyDescent="0.25">
      <c r="A25" s="2" t="s">
        <v>1928</v>
      </c>
      <c r="B25" s="2" t="s">
        <v>1634</v>
      </c>
      <c r="C25" s="2" t="s">
        <v>1952</v>
      </c>
      <c r="D25" s="3"/>
      <c r="E25" s="2" t="s">
        <v>11</v>
      </c>
      <c r="F25" s="2" t="s">
        <v>42</v>
      </c>
      <c r="G25" s="4">
        <v>1533.8</v>
      </c>
      <c r="H25" s="4">
        <v>0</v>
      </c>
      <c r="I25" s="34">
        <v>1</v>
      </c>
      <c r="J25" s="35" t="str">
        <f t="shared" si="0"/>
        <v>yes</v>
      </c>
      <c r="K25" s="36"/>
      <c r="L25" s="4">
        <f>COUNTIF(J26:$J$458,$J$113)</f>
        <v>194</v>
      </c>
      <c r="M25" s="4">
        <f>COUNTIF($J$3:J25,$J$3)</f>
        <v>23</v>
      </c>
      <c r="N25" s="4">
        <f t="shared" si="1"/>
        <v>239</v>
      </c>
      <c r="O25" s="34">
        <f>COUNTIF($J$3:J25,$J$113)</f>
        <v>0</v>
      </c>
      <c r="P25" s="40">
        <f t="shared" si="2"/>
        <v>0</v>
      </c>
      <c r="Q25" s="41">
        <f t="shared" si="3"/>
        <v>8.7786259541984726E-2</v>
      </c>
      <c r="R25" s="39"/>
      <c r="S25" s="4">
        <f t="shared" si="4"/>
        <v>1</v>
      </c>
      <c r="T25" s="4">
        <f t="shared" si="5"/>
        <v>0.16140350877192983</v>
      </c>
      <c r="U25" s="3"/>
      <c r="V25" s="3"/>
      <c r="W25" s="2" t="s">
        <v>1634</v>
      </c>
      <c r="X25" s="3"/>
      <c r="Y25" s="4" t="b">
        <v>0</v>
      </c>
    </row>
    <row r="26" spans="1:25" ht="13.5" customHeight="1" x14ac:dyDescent="0.25">
      <c r="A26" s="2" t="s">
        <v>1928</v>
      </c>
      <c r="B26" s="2" t="s">
        <v>1615</v>
      </c>
      <c r="C26" s="2" t="s">
        <v>1953</v>
      </c>
      <c r="D26" s="3"/>
      <c r="E26" s="2" t="s">
        <v>11</v>
      </c>
      <c r="F26" s="2" t="s">
        <v>42</v>
      </c>
      <c r="G26" s="4">
        <v>1531.6</v>
      </c>
      <c r="H26" s="4">
        <v>0</v>
      </c>
      <c r="I26" s="34">
        <v>1</v>
      </c>
      <c r="J26" s="35" t="str">
        <f t="shared" si="0"/>
        <v>yes</v>
      </c>
      <c r="K26" s="36"/>
      <c r="L26" s="4">
        <f>COUNTIF(J27:$J$458,$J$113)</f>
        <v>194</v>
      </c>
      <c r="M26" s="4">
        <f>COUNTIF($J$3:J26,$J$3)</f>
        <v>24</v>
      </c>
      <c r="N26" s="4">
        <f t="shared" si="1"/>
        <v>238</v>
      </c>
      <c r="O26" s="34">
        <f>COUNTIF($J$3:J26,$J$113)</f>
        <v>0</v>
      </c>
      <c r="P26" s="40">
        <f t="shared" si="2"/>
        <v>0</v>
      </c>
      <c r="Q26" s="41">
        <f t="shared" si="3"/>
        <v>9.1603053435114504E-2</v>
      </c>
      <c r="R26" s="39"/>
      <c r="S26" s="4">
        <f t="shared" si="4"/>
        <v>1</v>
      </c>
      <c r="T26" s="4">
        <f t="shared" si="5"/>
        <v>0.16783216783216784</v>
      </c>
      <c r="U26" s="3"/>
      <c r="V26" s="3"/>
      <c r="W26" s="2" t="s">
        <v>1615</v>
      </c>
      <c r="X26" s="3"/>
      <c r="Y26" s="4" t="b">
        <v>0</v>
      </c>
    </row>
    <row r="27" spans="1:25" ht="13.5" customHeight="1" x14ac:dyDescent="0.25">
      <c r="A27" s="2" t="s">
        <v>1928</v>
      </c>
      <c r="B27" s="2" t="s">
        <v>1550</v>
      </c>
      <c r="C27" s="2" t="s">
        <v>1954</v>
      </c>
      <c r="D27" s="3"/>
      <c r="E27" s="2" t="s">
        <v>11</v>
      </c>
      <c r="F27" s="2" t="s">
        <v>35</v>
      </c>
      <c r="G27" s="4">
        <v>1531.3</v>
      </c>
      <c r="H27" s="4">
        <v>0</v>
      </c>
      <c r="I27" s="34">
        <v>1</v>
      </c>
      <c r="J27" s="35" t="str">
        <f t="shared" si="0"/>
        <v>yes</v>
      </c>
      <c r="K27" s="36"/>
      <c r="L27" s="4">
        <f>COUNTIF(J28:$J$458,$J$113)</f>
        <v>194</v>
      </c>
      <c r="M27" s="4">
        <f>COUNTIF($J$3:J27,$J$3)</f>
        <v>25</v>
      </c>
      <c r="N27" s="4">
        <f t="shared" si="1"/>
        <v>237</v>
      </c>
      <c r="O27" s="34">
        <f>COUNTIF($J$3:J27,$J$113)</f>
        <v>0</v>
      </c>
      <c r="P27" s="40">
        <f t="shared" si="2"/>
        <v>0</v>
      </c>
      <c r="Q27" s="41">
        <f t="shared" si="3"/>
        <v>9.5419847328244281E-2</v>
      </c>
      <c r="R27" s="39"/>
      <c r="S27" s="4">
        <f t="shared" si="4"/>
        <v>1</v>
      </c>
      <c r="T27" s="4">
        <f t="shared" si="5"/>
        <v>0.17421602787456444</v>
      </c>
      <c r="U27" s="3"/>
      <c r="V27" s="3"/>
      <c r="W27" s="2" t="s">
        <v>1550</v>
      </c>
      <c r="X27" s="3"/>
      <c r="Y27" s="4" t="b">
        <v>0</v>
      </c>
    </row>
    <row r="28" spans="1:25" ht="13.5" customHeight="1" x14ac:dyDescent="0.25">
      <c r="A28" s="2" t="s">
        <v>1928</v>
      </c>
      <c r="B28" s="2" t="s">
        <v>1473</v>
      </c>
      <c r="C28" s="2" t="s">
        <v>1955</v>
      </c>
      <c r="D28" s="3"/>
      <c r="E28" s="2" t="s">
        <v>11</v>
      </c>
      <c r="F28" s="2" t="s">
        <v>65</v>
      </c>
      <c r="G28" s="4">
        <v>1530.3</v>
      </c>
      <c r="H28" s="4">
        <v>0</v>
      </c>
      <c r="I28" s="34">
        <v>1</v>
      </c>
      <c r="J28" s="35" t="str">
        <f t="shared" si="0"/>
        <v>yes</v>
      </c>
      <c r="K28" s="36"/>
      <c r="L28" s="4">
        <f>COUNTIF(J29:$J$458,$J$113)</f>
        <v>194</v>
      </c>
      <c r="M28" s="4">
        <f>COUNTIF($J$3:J28,$J$3)</f>
        <v>26</v>
      </c>
      <c r="N28" s="4">
        <f t="shared" si="1"/>
        <v>236</v>
      </c>
      <c r="O28" s="34">
        <f>COUNTIF($J$3:J28,$J$113)</f>
        <v>0</v>
      </c>
      <c r="P28" s="40">
        <f t="shared" si="2"/>
        <v>0</v>
      </c>
      <c r="Q28" s="41">
        <f t="shared" si="3"/>
        <v>9.9236641221374045E-2</v>
      </c>
      <c r="R28" s="39"/>
      <c r="S28" s="4">
        <f t="shared" si="4"/>
        <v>1</v>
      </c>
      <c r="T28" s="4">
        <f t="shared" si="5"/>
        <v>0.18055555555555555</v>
      </c>
      <c r="U28" s="3"/>
      <c r="V28" s="3"/>
      <c r="W28" s="2" t="s">
        <v>1473</v>
      </c>
      <c r="X28" s="3"/>
      <c r="Y28" s="4" t="b">
        <v>0</v>
      </c>
    </row>
    <row r="29" spans="1:25" ht="13.5" customHeight="1" x14ac:dyDescent="0.25">
      <c r="A29" s="2" t="s">
        <v>1928</v>
      </c>
      <c r="B29" s="2" t="s">
        <v>1476</v>
      </c>
      <c r="C29" s="2" t="s">
        <v>1956</v>
      </c>
      <c r="D29" s="3"/>
      <c r="E29" s="2" t="s">
        <v>11</v>
      </c>
      <c r="F29" s="2" t="s">
        <v>65</v>
      </c>
      <c r="G29" s="4">
        <v>1530.3</v>
      </c>
      <c r="H29" s="4">
        <v>0</v>
      </c>
      <c r="I29" s="34">
        <v>1</v>
      </c>
      <c r="J29" s="35" t="str">
        <f t="shared" si="0"/>
        <v>yes</v>
      </c>
      <c r="K29" s="36"/>
      <c r="L29" s="4">
        <f>COUNTIF(J30:$J$458,$J$113)</f>
        <v>194</v>
      </c>
      <c r="M29" s="4">
        <f>COUNTIF($J$3:J29,$J$3)</f>
        <v>27</v>
      </c>
      <c r="N29" s="4">
        <f t="shared" si="1"/>
        <v>235</v>
      </c>
      <c r="O29" s="34">
        <f>COUNTIF($J$3:J29,$J$113)</f>
        <v>0</v>
      </c>
      <c r="P29" s="40">
        <f t="shared" si="2"/>
        <v>0</v>
      </c>
      <c r="Q29" s="41">
        <f t="shared" si="3"/>
        <v>0.10305343511450382</v>
      </c>
      <c r="R29" s="39"/>
      <c r="S29" s="4">
        <f t="shared" si="4"/>
        <v>1</v>
      </c>
      <c r="T29" s="4">
        <f t="shared" si="5"/>
        <v>0.18685121107266436</v>
      </c>
      <c r="U29" s="3"/>
      <c r="V29" s="3"/>
      <c r="W29" s="2" t="s">
        <v>1476</v>
      </c>
      <c r="X29" s="3"/>
      <c r="Y29" s="4" t="b">
        <v>0</v>
      </c>
    </row>
    <row r="30" spans="1:25" ht="13.5" customHeight="1" x14ac:dyDescent="0.25">
      <c r="A30" s="2" t="s">
        <v>1928</v>
      </c>
      <c r="B30" s="2" t="s">
        <v>1421</v>
      </c>
      <c r="C30" s="2" t="s">
        <v>1957</v>
      </c>
      <c r="D30" s="3"/>
      <c r="E30" s="2" t="s">
        <v>11</v>
      </c>
      <c r="F30" s="2" t="s">
        <v>65</v>
      </c>
      <c r="G30" s="4">
        <v>1530.1</v>
      </c>
      <c r="H30" s="4">
        <v>0</v>
      </c>
      <c r="I30" s="34">
        <v>1</v>
      </c>
      <c r="J30" s="35" t="str">
        <f t="shared" si="0"/>
        <v>yes</v>
      </c>
      <c r="K30" s="36"/>
      <c r="L30" s="4">
        <f>COUNTIF(J31:$J$458,$J$113)</f>
        <v>194</v>
      </c>
      <c r="M30" s="4">
        <f>COUNTIF($J$3:J30,$J$3)</f>
        <v>28</v>
      </c>
      <c r="N30" s="4">
        <f t="shared" si="1"/>
        <v>234</v>
      </c>
      <c r="O30" s="34">
        <f>COUNTIF($J$3:J30,$J$113)</f>
        <v>0</v>
      </c>
      <c r="P30" s="40">
        <f t="shared" si="2"/>
        <v>0</v>
      </c>
      <c r="Q30" s="41">
        <f t="shared" si="3"/>
        <v>0.10687022900763359</v>
      </c>
      <c r="R30" s="39"/>
      <c r="S30" s="4">
        <f t="shared" si="4"/>
        <v>1</v>
      </c>
      <c r="T30" s="4">
        <f t="shared" si="5"/>
        <v>0.19310344827586207</v>
      </c>
      <c r="U30" s="3"/>
      <c r="V30" s="3"/>
      <c r="W30" s="2" t="s">
        <v>1421</v>
      </c>
      <c r="X30" s="3"/>
      <c r="Y30" s="4" t="b">
        <v>0</v>
      </c>
    </row>
    <row r="31" spans="1:25" ht="13.5" customHeight="1" x14ac:dyDescent="0.25">
      <c r="A31" s="2" t="s">
        <v>1928</v>
      </c>
      <c r="B31" s="2" t="s">
        <v>1568</v>
      </c>
      <c r="C31" s="2" t="s">
        <v>1958</v>
      </c>
      <c r="D31" s="3"/>
      <c r="E31" s="2" t="s">
        <v>11</v>
      </c>
      <c r="F31" s="2" t="s">
        <v>35</v>
      </c>
      <c r="G31" s="4">
        <v>1529.8</v>
      </c>
      <c r="H31" s="4">
        <v>0</v>
      </c>
      <c r="I31" s="34">
        <v>1</v>
      </c>
      <c r="J31" s="35" t="str">
        <f t="shared" si="0"/>
        <v>yes</v>
      </c>
      <c r="K31" s="36"/>
      <c r="L31" s="4">
        <f>COUNTIF(J32:$J$458,$J$113)</f>
        <v>194</v>
      </c>
      <c r="M31" s="4">
        <f>COUNTIF($J$3:J31,$J$3)</f>
        <v>29</v>
      </c>
      <c r="N31" s="4">
        <f t="shared" si="1"/>
        <v>233</v>
      </c>
      <c r="O31" s="34">
        <f>COUNTIF($J$3:J31,$J$113)</f>
        <v>0</v>
      </c>
      <c r="P31" s="40">
        <f t="shared" si="2"/>
        <v>0</v>
      </c>
      <c r="Q31" s="41">
        <f t="shared" si="3"/>
        <v>0.11068702290076336</v>
      </c>
      <c r="R31" s="39"/>
      <c r="S31" s="4">
        <f t="shared" si="4"/>
        <v>1</v>
      </c>
      <c r="T31" s="4">
        <f t="shared" si="5"/>
        <v>0.19931271477663232</v>
      </c>
      <c r="U31" s="3"/>
      <c r="V31" s="3"/>
      <c r="W31" s="2" t="s">
        <v>1568</v>
      </c>
      <c r="X31" s="3"/>
      <c r="Y31" s="4" t="b">
        <v>0</v>
      </c>
    </row>
    <row r="32" spans="1:25" ht="13.5" customHeight="1" x14ac:dyDescent="0.25">
      <c r="A32" s="2" t="s">
        <v>1928</v>
      </c>
      <c r="B32" s="2" t="s">
        <v>1657</v>
      </c>
      <c r="C32" s="2" t="s">
        <v>1959</v>
      </c>
      <c r="D32" s="3"/>
      <c r="E32" s="2" t="s">
        <v>11</v>
      </c>
      <c r="F32" s="2" t="s">
        <v>53</v>
      </c>
      <c r="G32" s="4">
        <v>1529</v>
      </c>
      <c r="H32" s="4">
        <v>0</v>
      </c>
      <c r="I32" s="34">
        <v>1</v>
      </c>
      <c r="J32" s="35" t="str">
        <f t="shared" si="0"/>
        <v>yes</v>
      </c>
      <c r="K32" s="36"/>
      <c r="L32" s="4">
        <f>COUNTIF(J33:$J$458,$J$113)</f>
        <v>194</v>
      </c>
      <c r="M32" s="4">
        <f>COUNTIF($J$3:J32,$J$3)</f>
        <v>30</v>
      </c>
      <c r="N32" s="4">
        <f t="shared" si="1"/>
        <v>232</v>
      </c>
      <c r="O32" s="34">
        <f>COUNTIF($J$3:J32,$J$113)</f>
        <v>0</v>
      </c>
      <c r="P32" s="40">
        <f t="shared" si="2"/>
        <v>0</v>
      </c>
      <c r="Q32" s="41">
        <f t="shared" si="3"/>
        <v>0.11450381679389313</v>
      </c>
      <c r="R32" s="39"/>
      <c r="S32" s="4">
        <f t="shared" si="4"/>
        <v>1</v>
      </c>
      <c r="T32" s="4">
        <f t="shared" si="5"/>
        <v>0.20547945205479451</v>
      </c>
      <c r="U32" s="3"/>
      <c r="V32" s="3"/>
      <c r="W32" s="2" t="s">
        <v>1657</v>
      </c>
      <c r="X32" s="3"/>
      <c r="Y32" s="4" t="b">
        <v>0</v>
      </c>
    </row>
    <row r="33" spans="1:25" ht="13.5" customHeight="1" x14ac:dyDescent="0.25">
      <c r="A33" s="2" t="s">
        <v>1928</v>
      </c>
      <c r="B33" s="2" t="s">
        <v>1659</v>
      </c>
      <c r="C33" s="2" t="s">
        <v>1960</v>
      </c>
      <c r="D33" s="3"/>
      <c r="E33" s="2" t="s">
        <v>11</v>
      </c>
      <c r="F33" s="2" t="s">
        <v>53</v>
      </c>
      <c r="G33" s="4">
        <v>1529</v>
      </c>
      <c r="H33" s="4">
        <v>0</v>
      </c>
      <c r="I33" s="34">
        <v>1</v>
      </c>
      <c r="J33" s="35" t="str">
        <f t="shared" si="0"/>
        <v>yes</v>
      </c>
      <c r="K33" s="36"/>
      <c r="L33" s="4">
        <f>COUNTIF(J34:$J$458,$J$113)</f>
        <v>194</v>
      </c>
      <c r="M33" s="4">
        <f>COUNTIF($J$3:J33,$J$3)</f>
        <v>31</v>
      </c>
      <c r="N33" s="4">
        <f t="shared" si="1"/>
        <v>231</v>
      </c>
      <c r="O33" s="34">
        <f>COUNTIF($J$3:J33,$J$113)</f>
        <v>0</v>
      </c>
      <c r="P33" s="40">
        <f t="shared" si="2"/>
        <v>0</v>
      </c>
      <c r="Q33" s="41">
        <f t="shared" si="3"/>
        <v>0.1183206106870229</v>
      </c>
      <c r="R33" s="39"/>
      <c r="S33" s="4">
        <f t="shared" si="4"/>
        <v>1</v>
      </c>
      <c r="T33" s="4">
        <f t="shared" si="5"/>
        <v>0.21160409556313994</v>
      </c>
      <c r="U33" s="3"/>
      <c r="V33" s="3"/>
      <c r="W33" s="2" t="s">
        <v>1659</v>
      </c>
      <c r="X33" s="3"/>
      <c r="Y33" s="4" t="b">
        <v>0</v>
      </c>
    </row>
    <row r="34" spans="1:25" ht="13.5" customHeight="1" x14ac:dyDescent="0.25">
      <c r="A34" s="2" t="s">
        <v>1928</v>
      </c>
      <c r="B34" s="2" t="s">
        <v>1471</v>
      </c>
      <c r="C34" s="2" t="s">
        <v>1961</v>
      </c>
      <c r="D34" s="3"/>
      <c r="E34" s="2" t="s">
        <v>11</v>
      </c>
      <c r="F34" s="2" t="s">
        <v>65</v>
      </c>
      <c r="G34" s="4">
        <v>1528.4</v>
      </c>
      <c r="H34" s="4">
        <v>0</v>
      </c>
      <c r="I34" s="34">
        <v>1</v>
      </c>
      <c r="J34" s="35" t="str">
        <f t="shared" si="0"/>
        <v>yes</v>
      </c>
      <c r="K34" s="36"/>
      <c r="L34" s="4">
        <f>COUNTIF(J35:$J$458,$J$113)</f>
        <v>194</v>
      </c>
      <c r="M34" s="4">
        <f>COUNTIF($J$3:J34,$J$3)</f>
        <v>32</v>
      </c>
      <c r="N34" s="4">
        <f t="shared" si="1"/>
        <v>230</v>
      </c>
      <c r="O34" s="34">
        <f>COUNTIF($J$3:J34,$J$113)</f>
        <v>0</v>
      </c>
      <c r="P34" s="40">
        <f t="shared" si="2"/>
        <v>0</v>
      </c>
      <c r="Q34" s="41">
        <f t="shared" si="3"/>
        <v>0.12213740458015267</v>
      </c>
      <c r="R34" s="39"/>
      <c r="S34" s="4">
        <f t="shared" si="4"/>
        <v>1</v>
      </c>
      <c r="T34" s="4">
        <f t="shared" si="5"/>
        <v>0.21768707482993196</v>
      </c>
      <c r="U34" s="3"/>
      <c r="V34" s="3"/>
      <c r="W34" s="2" t="s">
        <v>1471</v>
      </c>
      <c r="X34" s="3"/>
      <c r="Y34" s="4" t="b">
        <v>0</v>
      </c>
    </row>
    <row r="35" spans="1:25" ht="13.5" customHeight="1" x14ac:dyDescent="0.25">
      <c r="A35" s="2" t="s">
        <v>1928</v>
      </c>
      <c r="B35" s="2" t="s">
        <v>1574</v>
      </c>
      <c r="C35" s="2" t="s">
        <v>1962</v>
      </c>
      <c r="D35" s="3"/>
      <c r="E35" s="2" t="s">
        <v>11</v>
      </c>
      <c r="F35" s="2" t="s">
        <v>35</v>
      </c>
      <c r="G35" s="4">
        <v>1527.9</v>
      </c>
      <c r="H35" s="4">
        <v>0</v>
      </c>
      <c r="I35" s="34">
        <v>1</v>
      </c>
      <c r="J35" s="35" t="str">
        <f t="shared" si="0"/>
        <v>yes</v>
      </c>
      <c r="K35" s="36"/>
      <c r="L35" s="4">
        <f>COUNTIF(J36:$J$458,$J$113)</f>
        <v>194</v>
      </c>
      <c r="M35" s="4">
        <f>COUNTIF($J$3:J35,$J$3)</f>
        <v>33</v>
      </c>
      <c r="N35" s="4">
        <f t="shared" si="1"/>
        <v>229</v>
      </c>
      <c r="O35" s="34">
        <f>COUNTIF($J$3:J35,$J$113)</f>
        <v>0</v>
      </c>
      <c r="P35" s="40">
        <f t="shared" si="2"/>
        <v>0</v>
      </c>
      <c r="Q35" s="41">
        <f t="shared" si="3"/>
        <v>0.12595419847328243</v>
      </c>
      <c r="R35" s="39"/>
      <c r="S35" s="4">
        <f t="shared" si="4"/>
        <v>1</v>
      </c>
      <c r="T35" s="4">
        <f t="shared" si="5"/>
        <v>0.22372881355932203</v>
      </c>
      <c r="U35" s="3"/>
      <c r="V35" s="3"/>
      <c r="W35" s="2" t="s">
        <v>1574</v>
      </c>
      <c r="X35" s="3"/>
      <c r="Y35" s="4" t="b">
        <v>0</v>
      </c>
    </row>
    <row r="36" spans="1:25" ht="13.5" customHeight="1" x14ac:dyDescent="0.25">
      <c r="A36" s="2" t="s">
        <v>1928</v>
      </c>
      <c r="B36" s="2" t="s">
        <v>1520</v>
      </c>
      <c r="C36" s="2" t="s">
        <v>1963</v>
      </c>
      <c r="D36" s="3"/>
      <c r="E36" s="2" t="s">
        <v>11</v>
      </c>
      <c r="F36" s="2" t="s">
        <v>35</v>
      </c>
      <c r="G36" s="4">
        <v>1526.9</v>
      </c>
      <c r="H36" s="4">
        <v>0</v>
      </c>
      <c r="I36" s="34">
        <v>1</v>
      </c>
      <c r="J36" s="35" t="str">
        <f t="shared" si="0"/>
        <v>yes</v>
      </c>
      <c r="K36" s="36"/>
      <c r="L36" s="4">
        <f>COUNTIF(J37:$J$458,$J$113)</f>
        <v>194</v>
      </c>
      <c r="M36" s="4">
        <f>COUNTIF($J$3:J36,$J$3)</f>
        <v>34</v>
      </c>
      <c r="N36" s="4">
        <f t="shared" si="1"/>
        <v>228</v>
      </c>
      <c r="O36" s="34">
        <f>COUNTIF($J$3:J36,$J$113)</f>
        <v>0</v>
      </c>
      <c r="P36" s="40">
        <f t="shared" si="2"/>
        <v>0</v>
      </c>
      <c r="Q36" s="41">
        <f t="shared" si="3"/>
        <v>0.12977099236641221</v>
      </c>
      <c r="R36" s="39"/>
      <c r="S36" s="4">
        <f t="shared" si="4"/>
        <v>1</v>
      </c>
      <c r="T36" s="4">
        <f t="shared" si="5"/>
        <v>0.22972972972972969</v>
      </c>
      <c r="U36" s="3"/>
      <c r="V36" s="3"/>
      <c r="W36" s="2" t="s">
        <v>1520</v>
      </c>
      <c r="X36" s="3"/>
      <c r="Y36" s="4" t="b">
        <v>0</v>
      </c>
    </row>
    <row r="37" spans="1:25" ht="13.5" customHeight="1" x14ac:dyDescent="0.25">
      <c r="A37" s="2" t="s">
        <v>1928</v>
      </c>
      <c r="B37" s="2" t="s">
        <v>1497</v>
      </c>
      <c r="C37" s="2" t="s">
        <v>1964</v>
      </c>
      <c r="D37" s="3"/>
      <c r="E37" s="2" t="s">
        <v>11</v>
      </c>
      <c r="F37" s="2" t="s">
        <v>17</v>
      </c>
      <c r="G37" s="4">
        <v>1526.2</v>
      </c>
      <c r="H37" s="4">
        <v>0</v>
      </c>
      <c r="I37" s="34">
        <v>1</v>
      </c>
      <c r="J37" s="35" t="str">
        <f t="shared" si="0"/>
        <v>yes</v>
      </c>
      <c r="K37" s="36"/>
      <c r="L37" s="4">
        <f>COUNTIF(J38:$J$458,$J$113)</f>
        <v>194</v>
      </c>
      <c r="M37" s="4">
        <f>COUNTIF($J$3:J37,$J$3)</f>
        <v>35</v>
      </c>
      <c r="N37" s="4">
        <f t="shared" si="1"/>
        <v>227</v>
      </c>
      <c r="O37" s="34">
        <f>COUNTIF($J$3:J37,$J$113)</f>
        <v>0</v>
      </c>
      <c r="P37" s="40">
        <f t="shared" si="2"/>
        <v>0</v>
      </c>
      <c r="Q37" s="41">
        <f t="shared" si="3"/>
        <v>0.13358778625954199</v>
      </c>
      <c r="R37" s="39"/>
      <c r="S37" s="4">
        <f t="shared" si="4"/>
        <v>1</v>
      </c>
      <c r="T37" s="4">
        <f t="shared" si="5"/>
        <v>0.23569023569023567</v>
      </c>
      <c r="U37" s="3"/>
      <c r="V37" s="3"/>
      <c r="W37" s="2" t="s">
        <v>1497</v>
      </c>
      <c r="X37" s="3"/>
      <c r="Y37" s="4" t="b">
        <v>0</v>
      </c>
    </row>
    <row r="38" spans="1:25" ht="13.5" customHeight="1" x14ac:dyDescent="0.25">
      <c r="A38" s="2" t="s">
        <v>1928</v>
      </c>
      <c r="B38" s="2" t="s">
        <v>1608</v>
      </c>
      <c r="C38" s="2" t="s">
        <v>1965</v>
      </c>
      <c r="D38" s="3"/>
      <c r="E38" s="2" t="s">
        <v>11</v>
      </c>
      <c r="F38" s="2" t="s">
        <v>65</v>
      </c>
      <c r="G38" s="4">
        <v>1526</v>
      </c>
      <c r="H38" s="4">
        <v>0</v>
      </c>
      <c r="I38" s="34">
        <v>1</v>
      </c>
      <c r="J38" s="35" t="str">
        <f t="shared" si="0"/>
        <v>yes</v>
      </c>
      <c r="K38" s="36"/>
      <c r="L38" s="4">
        <f>COUNTIF(J39:$J$458,$J$113)</f>
        <v>194</v>
      </c>
      <c r="M38" s="4">
        <f>COUNTIF($J$3:J38,$J$3)</f>
        <v>36</v>
      </c>
      <c r="N38" s="4">
        <f t="shared" si="1"/>
        <v>226</v>
      </c>
      <c r="O38" s="34">
        <f>COUNTIF($J$3:J38,$J$113)</f>
        <v>0</v>
      </c>
      <c r="P38" s="40">
        <f t="shared" si="2"/>
        <v>0</v>
      </c>
      <c r="Q38" s="41">
        <f t="shared" si="3"/>
        <v>0.13740458015267176</v>
      </c>
      <c r="R38" s="39"/>
      <c r="S38" s="4">
        <f t="shared" si="4"/>
        <v>1</v>
      </c>
      <c r="T38" s="4">
        <f t="shared" si="5"/>
        <v>0.24161073825503357</v>
      </c>
      <c r="U38" s="3"/>
      <c r="V38" s="3"/>
      <c r="W38" s="2" t="s">
        <v>1608</v>
      </c>
      <c r="X38" s="3"/>
      <c r="Y38" s="4" t="b">
        <v>0</v>
      </c>
    </row>
    <row r="39" spans="1:25" ht="13.5" customHeight="1" x14ac:dyDescent="0.25">
      <c r="A39" s="2" t="s">
        <v>1928</v>
      </c>
      <c r="B39" s="2" t="s">
        <v>1663</v>
      </c>
      <c r="C39" s="2" t="s">
        <v>1966</v>
      </c>
      <c r="D39" s="3"/>
      <c r="E39" s="2" t="s">
        <v>11</v>
      </c>
      <c r="F39" s="2" t="s">
        <v>53</v>
      </c>
      <c r="G39" s="4">
        <v>1525.9</v>
      </c>
      <c r="H39" s="4">
        <v>0</v>
      </c>
      <c r="I39" s="34">
        <v>1</v>
      </c>
      <c r="J39" s="35" t="str">
        <f t="shared" si="0"/>
        <v>yes</v>
      </c>
      <c r="K39" s="36"/>
      <c r="L39" s="4">
        <f>COUNTIF(J40:$J$458,$J$113)</f>
        <v>194</v>
      </c>
      <c r="M39" s="4">
        <f>COUNTIF($J$3:J39,$J$3)</f>
        <v>37</v>
      </c>
      <c r="N39" s="4">
        <f t="shared" si="1"/>
        <v>225</v>
      </c>
      <c r="O39" s="34">
        <f>COUNTIF($J$3:J39,$J$113)</f>
        <v>0</v>
      </c>
      <c r="P39" s="40">
        <f t="shared" si="2"/>
        <v>0</v>
      </c>
      <c r="Q39" s="41">
        <f t="shared" si="3"/>
        <v>0.14122137404580154</v>
      </c>
      <c r="R39" s="39"/>
      <c r="S39" s="4">
        <f t="shared" si="4"/>
        <v>1</v>
      </c>
      <c r="T39" s="4">
        <f t="shared" si="5"/>
        <v>0.24749163879598665</v>
      </c>
      <c r="U39" s="3"/>
      <c r="V39" s="3"/>
      <c r="W39" s="2" t="s">
        <v>1663</v>
      </c>
      <c r="X39" s="3"/>
      <c r="Y39" s="4" t="b">
        <v>0</v>
      </c>
    </row>
    <row r="40" spans="1:25" ht="13.5" customHeight="1" x14ac:dyDescent="0.25">
      <c r="A40" s="2" t="s">
        <v>1928</v>
      </c>
      <c r="B40" s="2" t="s">
        <v>1661</v>
      </c>
      <c r="C40" s="2" t="s">
        <v>1967</v>
      </c>
      <c r="D40" s="3"/>
      <c r="E40" s="2" t="s">
        <v>11</v>
      </c>
      <c r="F40" s="2" t="s">
        <v>53</v>
      </c>
      <c r="G40" s="4">
        <v>1524.8</v>
      </c>
      <c r="H40" s="4">
        <v>0</v>
      </c>
      <c r="I40" s="34">
        <v>1</v>
      </c>
      <c r="J40" s="35" t="str">
        <f t="shared" si="0"/>
        <v>yes</v>
      </c>
      <c r="K40" s="36"/>
      <c r="L40" s="4">
        <f>COUNTIF(J41:$J$458,$J$113)</f>
        <v>194</v>
      </c>
      <c r="M40" s="4">
        <f>COUNTIF($J$3:J40,$J$3)</f>
        <v>38</v>
      </c>
      <c r="N40" s="4">
        <f t="shared" si="1"/>
        <v>224</v>
      </c>
      <c r="O40" s="34">
        <f>COUNTIF($J$3:J40,$J$113)</f>
        <v>0</v>
      </c>
      <c r="P40" s="40">
        <f t="shared" si="2"/>
        <v>0</v>
      </c>
      <c r="Q40" s="41">
        <f t="shared" si="3"/>
        <v>0.14503816793893129</v>
      </c>
      <c r="R40" s="39"/>
      <c r="S40" s="4">
        <f t="shared" si="4"/>
        <v>1</v>
      </c>
      <c r="T40" s="4">
        <f t="shared" si="5"/>
        <v>0.25333333333333335</v>
      </c>
      <c r="U40" s="3"/>
      <c r="V40" s="3"/>
      <c r="W40" s="2" t="s">
        <v>1661</v>
      </c>
      <c r="X40" s="3"/>
      <c r="Y40" s="4" t="b">
        <v>0</v>
      </c>
    </row>
    <row r="41" spans="1:25" ht="13.5" customHeight="1" x14ac:dyDescent="0.25">
      <c r="A41" s="2" t="s">
        <v>1928</v>
      </c>
      <c r="B41" s="2" t="s">
        <v>1682</v>
      </c>
      <c r="C41" s="2" t="s">
        <v>1968</v>
      </c>
      <c r="D41" s="3"/>
      <c r="E41" s="2" t="s">
        <v>11</v>
      </c>
      <c r="F41" s="2" t="s">
        <v>53</v>
      </c>
      <c r="G41" s="4">
        <v>1522.8</v>
      </c>
      <c r="H41" s="4">
        <v>0</v>
      </c>
      <c r="I41" s="34">
        <v>1</v>
      </c>
      <c r="J41" s="35" t="str">
        <f t="shared" si="0"/>
        <v>yes</v>
      </c>
      <c r="K41" s="36"/>
      <c r="L41" s="4">
        <f>COUNTIF(J42:$J$458,$J$113)</f>
        <v>194</v>
      </c>
      <c r="M41" s="4">
        <f>COUNTIF($J$3:J41,$J$3)</f>
        <v>39</v>
      </c>
      <c r="N41" s="4">
        <f t="shared" si="1"/>
        <v>223</v>
      </c>
      <c r="O41" s="34">
        <f>COUNTIF($J$3:J41,$J$113)</f>
        <v>0</v>
      </c>
      <c r="P41" s="40">
        <f t="shared" si="2"/>
        <v>0</v>
      </c>
      <c r="Q41" s="41">
        <f t="shared" si="3"/>
        <v>0.14885496183206107</v>
      </c>
      <c r="R41" s="39"/>
      <c r="S41" s="4">
        <f t="shared" si="4"/>
        <v>1</v>
      </c>
      <c r="T41" s="4">
        <f t="shared" si="5"/>
        <v>0.25913621262458469</v>
      </c>
      <c r="U41" s="3"/>
      <c r="V41" s="3"/>
      <c r="W41" s="2" t="s">
        <v>1682</v>
      </c>
      <c r="X41" s="3"/>
      <c r="Y41" s="4" t="b">
        <v>0</v>
      </c>
    </row>
    <row r="42" spans="1:25" ht="13.5" customHeight="1" x14ac:dyDescent="0.25">
      <c r="A42" s="2" t="s">
        <v>1928</v>
      </c>
      <c r="B42" s="2" t="s">
        <v>1745</v>
      </c>
      <c r="C42" s="2" t="s">
        <v>1969</v>
      </c>
      <c r="D42" s="3"/>
      <c r="E42" s="2" t="s">
        <v>11</v>
      </c>
      <c r="F42" s="2" t="s">
        <v>53</v>
      </c>
      <c r="G42" s="4">
        <v>1522.8</v>
      </c>
      <c r="H42" s="4">
        <v>0</v>
      </c>
      <c r="I42" s="34">
        <v>1</v>
      </c>
      <c r="J42" s="35" t="str">
        <f t="shared" si="0"/>
        <v>yes</v>
      </c>
      <c r="K42" s="36"/>
      <c r="L42" s="4">
        <f>COUNTIF(J43:$J$458,$J$113)</f>
        <v>194</v>
      </c>
      <c r="M42" s="4">
        <f>COUNTIF($J$3:J42,$J$3)</f>
        <v>40</v>
      </c>
      <c r="N42" s="4">
        <f t="shared" si="1"/>
        <v>222</v>
      </c>
      <c r="O42" s="34">
        <f>COUNTIF($J$3:J42,$J$113)</f>
        <v>0</v>
      </c>
      <c r="P42" s="40">
        <f t="shared" si="2"/>
        <v>0</v>
      </c>
      <c r="Q42" s="41">
        <f t="shared" si="3"/>
        <v>0.15267175572519084</v>
      </c>
      <c r="R42" s="39"/>
      <c r="S42" s="4">
        <f t="shared" si="4"/>
        <v>1</v>
      </c>
      <c r="T42" s="4">
        <f t="shared" si="5"/>
        <v>0.26490066225165565</v>
      </c>
      <c r="U42" s="3"/>
      <c r="V42" s="3"/>
      <c r="W42" s="2" t="s">
        <v>1745</v>
      </c>
      <c r="X42" s="3"/>
      <c r="Y42" s="4" t="b">
        <v>0</v>
      </c>
    </row>
    <row r="43" spans="1:25" ht="13.5" customHeight="1" x14ac:dyDescent="0.25">
      <c r="A43" s="2" t="s">
        <v>1928</v>
      </c>
      <c r="B43" s="2" t="s">
        <v>1847</v>
      </c>
      <c r="C43" s="2" t="s">
        <v>1970</v>
      </c>
      <c r="D43" s="3"/>
      <c r="E43" s="2" t="s">
        <v>11</v>
      </c>
      <c r="F43" s="2" t="s">
        <v>93</v>
      </c>
      <c r="G43" s="4">
        <v>1522.8</v>
      </c>
      <c r="H43" s="4">
        <v>0</v>
      </c>
      <c r="I43" s="34">
        <v>1</v>
      </c>
      <c r="J43" s="35" t="str">
        <f t="shared" si="0"/>
        <v>yes</v>
      </c>
      <c r="K43" s="36"/>
      <c r="L43" s="4">
        <f>COUNTIF(J44:$J$458,$J$113)</f>
        <v>194</v>
      </c>
      <c r="M43" s="4">
        <f>COUNTIF($J$3:J43,$J$3)</f>
        <v>41</v>
      </c>
      <c r="N43" s="4">
        <f t="shared" si="1"/>
        <v>221</v>
      </c>
      <c r="O43" s="34">
        <f>COUNTIF($J$3:J43,$J$113)</f>
        <v>0</v>
      </c>
      <c r="P43" s="40">
        <f t="shared" si="2"/>
        <v>0</v>
      </c>
      <c r="Q43" s="41">
        <f t="shared" si="3"/>
        <v>0.15648854961832062</v>
      </c>
      <c r="R43" s="39"/>
      <c r="S43" s="4">
        <f t="shared" si="4"/>
        <v>1</v>
      </c>
      <c r="T43" s="4">
        <f t="shared" si="5"/>
        <v>0.27062706270627063</v>
      </c>
      <c r="U43" s="3"/>
      <c r="V43" s="3"/>
      <c r="W43" s="2" t="s">
        <v>1847</v>
      </c>
      <c r="X43" s="3"/>
      <c r="Y43" s="4" t="b">
        <v>0</v>
      </c>
    </row>
    <row r="44" spans="1:25" ht="13.5" customHeight="1" x14ac:dyDescent="0.25">
      <c r="A44" s="2" t="s">
        <v>1928</v>
      </c>
      <c r="B44" s="2" t="s">
        <v>1534</v>
      </c>
      <c r="C44" s="2" t="s">
        <v>1971</v>
      </c>
      <c r="D44" s="3"/>
      <c r="E44" s="2" t="s">
        <v>11</v>
      </c>
      <c r="F44" s="2" t="s">
        <v>30</v>
      </c>
      <c r="G44" s="4">
        <v>1521.3</v>
      </c>
      <c r="H44" s="4">
        <v>0</v>
      </c>
      <c r="I44" s="34">
        <v>1</v>
      </c>
      <c r="J44" s="35" t="str">
        <f t="shared" si="0"/>
        <v>yes</v>
      </c>
      <c r="K44" s="36"/>
      <c r="L44" s="4">
        <f>COUNTIF(J45:$J$458,$J$113)</f>
        <v>194</v>
      </c>
      <c r="M44" s="4">
        <f>COUNTIF($J$3:J44,$J$3)</f>
        <v>42</v>
      </c>
      <c r="N44" s="4">
        <f t="shared" si="1"/>
        <v>220</v>
      </c>
      <c r="O44" s="34">
        <f>COUNTIF($J$3:J44,$J$113)</f>
        <v>0</v>
      </c>
      <c r="P44" s="40">
        <f t="shared" si="2"/>
        <v>0</v>
      </c>
      <c r="Q44" s="41">
        <f t="shared" si="3"/>
        <v>0.16030534351145037</v>
      </c>
      <c r="R44" s="39"/>
      <c r="S44" s="4">
        <f t="shared" si="4"/>
        <v>1</v>
      </c>
      <c r="T44" s="4">
        <f t="shared" si="5"/>
        <v>0.27631578947368418</v>
      </c>
      <c r="U44" s="3"/>
      <c r="V44" s="3"/>
      <c r="W44" s="2" t="s">
        <v>1534</v>
      </c>
      <c r="X44" s="3"/>
      <c r="Y44" s="4" t="b">
        <v>0</v>
      </c>
    </row>
    <row r="45" spans="1:25" ht="13.5" customHeight="1" x14ac:dyDescent="0.25">
      <c r="A45" s="2" t="s">
        <v>1928</v>
      </c>
      <c r="B45" s="2" t="s">
        <v>1554</v>
      </c>
      <c r="C45" s="2" t="s">
        <v>1972</v>
      </c>
      <c r="D45" s="3"/>
      <c r="E45" s="2" t="s">
        <v>11</v>
      </c>
      <c r="F45" s="2" t="s">
        <v>65</v>
      </c>
      <c r="G45" s="4">
        <v>1518.9</v>
      </c>
      <c r="H45" s="4">
        <v>0</v>
      </c>
      <c r="I45" s="34">
        <v>1</v>
      </c>
      <c r="J45" s="35" t="str">
        <f t="shared" si="0"/>
        <v>yes</v>
      </c>
      <c r="K45" s="36"/>
      <c r="L45" s="4">
        <f>COUNTIF(J46:$J$458,$J$113)</f>
        <v>194</v>
      </c>
      <c r="M45" s="4">
        <f>COUNTIF($J$3:J45,$J$3)</f>
        <v>43</v>
      </c>
      <c r="N45" s="4">
        <f t="shared" si="1"/>
        <v>219</v>
      </c>
      <c r="O45" s="34">
        <f>COUNTIF($J$3:J45,$J$113)</f>
        <v>0</v>
      </c>
      <c r="P45" s="40">
        <f t="shared" si="2"/>
        <v>0</v>
      </c>
      <c r="Q45" s="41">
        <f t="shared" si="3"/>
        <v>0.16412213740458015</v>
      </c>
      <c r="R45" s="39"/>
      <c r="S45" s="4">
        <f t="shared" si="4"/>
        <v>1</v>
      </c>
      <c r="T45" s="4">
        <f t="shared" si="5"/>
        <v>0.28196721311475414</v>
      </c>
      <c r="U45" s="3"/>
      <c r="V45" s="3"/>
      <c r="W45" s="2" t="s">
        <v>1554</v>
      </c>
      <c r="X45" s="3"/>
      <c r="Y45" s="4" t="b">
        <v>0</v>
      </c>
    </row>
    <row r="46" spans="1:25" ht="13.5" customHeight="1" x14ac:dyDescent="0.25">
      <c r="A46" s="2" t="s">
        <v>1928</v>
      </c>
      <c r="B46" s="2" t="s">
        <v>1560</v>
      </c>
      <c r="C46" s="2" t="s">
        <v>1973</v>
      </c>
      <c r="D46" s="3"/>
      <c r="E46" s="2" t="s">
        <v>11</v>
      </c>
      <c r="F46" s="2" t="s">
        <v>65</v>
      </c>
      <c r="G46" s="4">
        <v>1518.9</v>
      </c>
      <c r="H46" s="4">
        <v>0</v>
      </c>
      <c r="I46" s="34">
        <v>1</v>
      </c>
      <c r="J46" s="35" t="str">
        <f t="shared" si="0"/>
        <v>yes</v>
      </c>
      <c r="K46" s="36"/>
      <c r="L46" s="4">
        <f>COUNTIF(J47:$J$458,$J$113)</f>
        <v>194</v>
      </c>
      <c r="M46" s="4">
        <f>COUNTIF($J$3:J46,$J$3)</f>
        <v>44</v>
      </c>
      <c r="N46" s="4">
        <f t="shared" si="1"/>
        <v>218</v>
      </c>
      <c r="O46" s="34">
        <f>COUNTIF($J$3:J46,$J$113)</f>
        <v>0</v>
      </c>
      <c r="P46" s="40">
        <f t="shared" si="2"/>
        <v>0</v>
      </c>
      <c r="Q46" s="41">
        <f t="shared" si="3"/>
        <v>0.16793893129770993</v>
      </c>
      <c r="R46" s="39"/>
      <c r="S46" s="4">
        <f t="shared" si="4"/>
        <v>1</v>
      </c>
      <c r="T46" s="4">
        <f t="shared" si="5"/>
        <v>0.28758169934640521</v>
      </c>
      <c r="U46" s="3"/>
      <c r="V46" s="3"/>
      <c r="W46" s="2" t="s">
        <v>1560</v>
      </c>
      <c r="X46" s="3"/>
      <c r="Y46" s="4" t="b">
        <v>0</v>
      </c>
    </row>
    <row r="47" spans="1:25" ht="13.5" customHeight="1" x14ac:dyDescent="0.25">
      <c r="A47" s="2" t="s">
        <v>1928</v>
      </c>
      <c r="B47" s="2" t="s">
        <v>1602</v>
      </c>
      <c r="C47" s="2" t="s">
        <v>1974</v>
      </c>
      <c r="D47" s="3"/>
      <c r="E47" s="2" t="s">
        <v>11</v>
      </c>
      <c r="F47" s="2" t="s">
        <v>65</v>
      </c>
      <c r="G47" s="4">
        <v>1518.9</v>
      </c>
      <c r="H47" s="4">
        <v>0</v>
      </c>
      <c r="I47" s="34">
        <v>1</v>
      </c>
      <c r="J47" s="35" t="str">
        <f t="shared" si="0"/>
        <v>yes</v>
      </c>
      <c r="K47" s="36"/>
      <c r="L47" s="4">
        <f>COUNTIF(J48:$J$458,$J$113)</f>
        <v>194</v>
      </c>
      <c r="M47" s="4">
        <f>COUNTIF($J$3:J47,$J$3)</f>
        <v>45</v>
      </c>
      <c r="N47" s="4">
        <f t="shared" si="1"/>
        <v>217</v>
      </c>
      <c r="O47" s="34">
        <f>COUNTIF($J$3:J47,$J$113)</f>
        <v>0</v>
      </c>
      <c r="P47" s="40">
        <f t="shared" si="2"/>
        <v>0</v>
      </c>
      <c r="Q47" s="41">
        <f t="shared" si="3"/>
        <v>0.1717557251908397</v>
      </c>
      <c r="R47" s="39"/>
      <c r="S47" s="4">
        <f t="shared" si="4"/>
        <v>1</v>
      </c>
      <c r="T47" s="4">
        <f t="shared" si="5"/>
        <v>0.29315960912052119</v>
      </c>
      <c r="U47" s="3"/>
      <c r="V47" s="3"/>
      <c r="W47" s="2" t="s">
        <v>1602</v>
      </c>
      <c r="X47" s="3"/>
      <c r="Y47" s="4" t="b">
        <v>0</v>
      </c>
    </row>
    <row r="48" spans="1:25" ht="13.5" customHeight="1" x14ac:dyDescent="0.25">
      <c r="A48" s="2" t="s">
        <v>1928</v>
      </c>
      <c r="B48" s="2" t="s">
        <v>1610</v>
      </c>
      <c r="C48" s="2" t="s">
        <v>1975</v>
      </c>
      <c r="D48" s="3"/>
      <c r="E48" s="2" t="s">
        <v>11</v>
      </c>
      <c r="F48" s="2" t="s">
        <v>65</v>
      </c>
      <c r="G48" s="4">
        <v>1518.9</v>
      </c>
      <c r="H48" s="4">
        <v>0</v>
      </c>
      <c r="I48" s="34">
        <v>1</v>
      </c>
      <c r="J48" s="35" t="str">
        <f t="shared" si="0"/>
        <v>yes</v>
      </c>
      <c r="K48" s="36"/>
      <c r="L48" s="4">
        <f>COUNTIF(J49:$J$458,$J$113)</f>
        <v>194</v>
      </c>
      <c r="M48" s="4">
        <f>COUNTIF($J$3:J48,$J$3)</f>
        <v>46</v>
      </c>
      <c r="N48" s="4">
        <f t="shared" si="1"/>
        <v>216</v>
      </c>
      <c r="O48" s="34">
        <f>COUNTIF($J$3:J48,$J$113)</f>
        <v>0</v>
      </c>
      <c r="P48" s="40">
        <f t="shared" si="2"/>
        <v>0</v>
      </c>
      <c r="Q48" s="41">
        <f t="shared" si="3"/>
        <v>0.17557251908396945</v>
      </c>
      <c r="R48" s="39"/>
      <c r="S48" s="4">
        <f t="shared" si="4"/>
        <v>1</v>
      </c>
      <c r="T48" s="4">
        <f t="shared" si="5"/>
        <v>0.29870129870129869</v>
      </c>
      <c r="U48" s="3"/>
      <c r="V48" s="3"/>
      <c r="W48" s="2" t="s">
        <v>1610</v>
      </c>
      <c r="X48" s="3"/>
      <c r="Y48" s="4" t="b">
        <v>0</v>
      </c>
    </row>
    <row r="49" spans="1:25" ht="13.5" customHeight="1" x14ac:dyDescent="0.25">
      <c r="A49" s="2" t="s">
        <v>1928</v>
      </c>
      <c r="B49" s="2" t="s">
        <v>1619</v>
      </c>
      <c r="C49" s="2" t="s">
        <v>1976</v>
      </c>
      <c r="D49" s="3"/>
      <c r="E49" s="2" t="s">
        <v>11</v>
      </c>
      <c r="F49" s="2" t="s">
        <v>65</v>
      </c>
      <c r="G49" s="4">
        <v>1518.9</v>
      </c>
      <c r="H49" s="4">
        <v>0</v>
      </c>
      <c r="I49" s="34">
        <v>1</v>
      </c>
      <c r="J49" s="35" t="str">
        <f t="shared" si="0"/>
        <v>yes</v>
      </c>
      <c r="K49" s="36"/>
      <c r="L49" s="4">
        <f>COUNTIF(J50:$J$458,$J$113)</f>
        <v>194</v>
      </c>
      <c r="M49" s="4">
        <f>COUNTIF($J$3:J49,$J$3)</f>
        <v>47</v>
      </c>
      <c r="N49" s="4">
        <f t="shared" si="1"/>
        <v>215</v>
      </c>
      <c r="O49" s="34">
        <f>COUNTIF($J$3:J49,$J$113)</f>
        <v>0</v>
      </c>
      <c r="P49" s="40">
        <f t="shared" si="2"/>
        <v>0</v>
      </c>
      <c r="Q49" s="41">
        <f t="shared" si="3"/>
        <v>0.17938931297709923</v>
      </c>
      <c r="R49" s="39"/>
      <c r="S49" s="4">
        <f t="shared" si="4"/>
        <v>1</v>
      </c>
      <c r="T49" s="4">
        <f t="shared" si="5"/>
        <v>0.30420711974110032</v>
      </c>
      <c r="U49" s="3"/>
      <c r="V49" s="3"/>
      <c r="W49" s="2" t="s">
        <v>1619</v>
      </c>
      <c r="X49" s="3"/>
      <c r="Y49" s="4" t="b">
        <v>0</v>
      </c>
    </row>
    <row r="50" spans="1:25" ht="13.5" customHeight="1" x14ac:dyDescent="0.25">
      <c r="A50" s="2" t="s">
        <v>1928</v>
      </c>
      <c r="B50" s="2" t="s">
        <v>1645</v>
      </c>
      <c r="C50" s="2" t="s">
        <v>1977</v>
      </c>
      <c r="D50" s="3"/>
      <c r="E50" s="2" t="s">
        <v>11</v>
      </c>
      <c r="F50" s="2" t="s">
        <v>65</v>
      </c>
      <c r="G50" s="4">
        <v>1518.9</v>
      </c>
      <c r="H50" s="4">
        <v>0</v>
      </c>
      <c r="I50" s="34">
        <v>1</v>
      </c>
      <c r="J50" s="35" t="str">
        <f t="shared" si="0"/>
        <v>yes</v>
      </c>
      <c r="K50" s="36"/>
      <c r="L50" s="4">
        <f>COUNTIF(J51:$J$458,$J$113)</f>
        <v>194</v>
      </c>
      <c r="M50" s="4">
        <f>COUNTIF($J$3:J50,$J$3)</f>
        <v>48</v>
      </c>
      <c r="N50" s="4">
        <f t="shared" si="1"/>
        <v>214</v>
      </c>
      <c r="O50" s="34">
        <f>COUNTIF($J$3:J50,$J$113)</f>
        <v>0</v>
      </c>
      <c r="P50" s="40">
        <f t="shared" si="2"/>
        <v>0</v>
      </c>
      <c r="Q50" s="41">
        <f t="shared" si="3"/>
        <v>0.18320610687022901</v>
      </c>
      <c r="R50" s="39"/>
      <c r="S50" s="4">
        <f t="shared" si="4"/>
        <v>1</v>
      </c>
      <c r="T50" s="4">
        <f t="shared" si="5"/>
        <v>0.30967741935483867</v>
      </c>
      <c r="U50" s="3"/>
      <c r="V50" s="3"/>
      <c r="W50" s="2" t="s">
        <v>1645</v>
      </c>
      <c r="X50" s="3"/>
      <c r="Y50" s="4" t="b">
        <v>0</v>
      </c>
    </row>
    <row r="51" spans="1:25" ht="13.5" customHeight="1" x14ac:dyDescent="0.25">
      <c r="A51" s="2" t="s">
        <v>1928</v>
      </c>
      <c r="B51" s="2" t="s">
        <v>1522</v>
      </c>
      <c r="C51" s="2" t="s">
        <v>1978</v>
      </c>
      <c r="D51" s="3"/>
      <c r="E51" s="2" t="s">
        <v>11</v>
      </c>
      <c r="F51" s="2" t="s">
        <v>65</v>
      </c>
      <c r="G51" s="4">
        <v>1518.9</v>
      </c>
      <c r="H51" s="4">
        <v>0</v>
      </c>
      <c r="I51" s="34">
        <v>1</v>
      </c>
      <c r="J51" s="35" t="str">
        <f t="shared" si="0"/>
        <v>yes</v>
      </c>
      <c r="K51" s="36"/>
      <c r="L51" s="4">
        <f>COUNTIF(J52:$J$458,$J$113)</f>
        <v>194</v>
      </c>
      <c r="M51" s="4">
        <f>COUNTIF($J$3:J51,$J$3)</f>
        <v>49</v>
      </c>
      <c r="N51" s="4">
        <f t="shared" si="1"/>
        <v>213</v>
      </c>
      <c r="O51" s="34">
        <f>COUNTIF($J$3:J51,$J$113)</f>
        <v>0</v>
      </c>
      <c r="P51" s="40">
        <f t="shared" si="2"/>
        <v>0</v>
      </c>
      <c r="Q51" s="41">
        <f t="shared" si="3"/>
        <v>0.18702290076335878</v>
      </c>
      <c r="R51" s="39"/>
      <c r="S51" s="4">
        <f t="shared" si="4"/>
        <v>1</v>
      </c>
      <c r="T51" s="4">
        <f t="shared" si="5"/>
        <v>0.31511254019292606</v>
      </c>
      <c r="U51" s="3"/>
      <c r="V51" s="3"/>
      <c r="W51" s="2" t="s">
        <v>1522</v>
      </c>
      <c r="X51" s="3"/>
      <c r="Y51" s="4" t="b">
        <v>0</v>
      </c>
    </row>
    <row r="52" spans="1:25" ht="13.5" customHeight="1" x14ac:dyDescent="0.25">
      <c r="A52" s="2" t="s">
        <v>1928</v>
      </c>
      <c r="B52" s="2" t="s">
        <v>1777</v>
      </c>
      <c r="C52" s="2" t="s">
        <v>1979</v>
      </c>
      <c r="D52" s="3"/>
      <c r="E52" s="2" t="s">
        <v>11</v>
      </c>
      <c r="F52" s="2" t="s">
        <v>65</v>
      </c>
      <c r="G52" s="4">
        <v>1517.4</v>
      </c>
      <c r="H52" s="4">
        <v>0</v>
      </c>
      <c r="I52" s="34">
        <v>1</v>
      </c>
      <c r="J52" s="35" t="str">
        <f t="shared" si="0"/>
        <v>yes</v>
      </c>
      <c r="K52" s="36"/>
      <c r="L52" s="4">
        <f>COUNTIF(J53:$J$458,$J$113)</f>
        <v>194</v>
      </c>
      <c r="M52" s="4">
        <f>COUNTIF($J$3:J52,$J$3)</f>
        <v>50</v>
      </c>
      <c r="N52" s="4">
        <f t="shared" si="1"/>
        <v>212</v>
      </c>
      <c r="O52" s="34">
        <f>COUNTIF($J$3:J52,$J$113)</f>
        <v>0</v>
      </c>
      <c r="P52" s="40">
        <f t="shared" si="2"/>
        <v>0</v>
      </c>
      <c r="Q52" s="41">
        <f t="shared" si="3"/>
        <v>0.19083969465648856</v>
      </c>
      <c r="R52" s="39"/>
      <c r="S52" s="4">
        <f t="shared" si="4"/>
        <v>1</v>
      </c>
      <c r="T52" s="4">
        <f t="shared" si="5"/>
        <v>0.32051282051282054</v>
      </c>
      <c r="U52" s="3"/>
      <c r="V52" s="3"/>
      <c r="W52" s="2" t="s">
        <v>1777</v>
      </c>
      <c r="X52" s="3"/>
      <c r="Y52" s="4" t="b">
        <v>0</v>
      </c>
    </row>
    <row r="53" spans="1:25" ht="13.5" customHeight="1" x14ac:dyDescent="0.25">
      <c r="A53" s="2" t="s">
        <v>1928</v>
      </c>
      <c r="B53" s="2" t="s">
        <v>1798</v>
      </c>
      <c r="C53" s="2" t="s">
        <v>1980</v>
      </c>
      <c r="D53" s="3"/>
      <c r="E53" s="2" t="s">
        <v>11</v>
      </c>
      <c r="F53" s="2" t="s">
        <v>65</v>
      </c>
      <c r="G53" s="4">
        <v>1517.4</v>
      </c>
      <c r="H53" s="4">
        <v>0</v>
      </c>
      <c r="I53" s="34">
        <v>1</v>
      </c>
      <c r="J53" s="35" t="str">
        <f t="shared" si="0"/>
        <v>yes</v>
      </c>
      <c r="K53" s="36"/>
      <c r="L53" s="4">
        <f>COUNTIF(J54:$J$458,$J$113)</f>
        <v>194</v>
      </c>
      <c r="M53" s="4">
        <f>COUNTIF($J$3:J53,$J$3)</f>
        <v>51</v>
      </c>
      <c r="N53" s="4">
        <f t="shared" si="1"/>
        <v>211</v>
      </c>
      <c r="O53" s="34">
        <f>COUNTIF($J$3:J53,$J$113)</f>
        <v>0</v>
      </c>
      <c r="P53" s="40">
        <f t="shared" si="2"/>
        <v>0</v>
      </c>
      <c r="Q53" s="41">
        <f t="shared" si="3"/>
        <v>0.19465648854961831</v>
      </c>
      <c r="R53" s="39"/>
      <c r="S53" s="4">
        <f t="shared" si="4"/>
        <v>1</v>
      </c>
      <c r="T53" s="4">
        <f t="shared" si="5"/>
        <v>0.32587859424920129</v>
      </c>
      <c r="U53" s="3"/>
      <c r="V53" s="3"/>
      <c r="W53" s="2" t="s">
        <v>1798</v>
      </c>
      <c r="X53" s="3"/>
      <c r="Y53" s="4" t="b">
        <v>0</v>
      </c>
    </row>
    <row r="54" spans="1:25" ht="13.5" customHeight="1" x14ac:dyDescent="0.25">
      <c r="A54" s="2" t="s">
        <v>1928</v>
      </c>
      <c r="B54" s="2" t="s">
        <v>1751</v>
      </c>
      <c r="C54" s="2" t="s">
        <v>1981</v>
      </c>
      <c r="D54" s="3"/>
      <c r="E54" s="2" t="s">
        <v>11</v>
      </c>
      <c r="F54" s="2" t="s">
        <v>65</v>
      </c>
      <c r="G54" s="4">
        <v>1517.4</v>
      </c>
      <c r="H54" s="4">
        <v>0</v>
      </c>
      <c r="I54" s="34">
        <v>1</v>
      </c>
      <c r="J54" s="35" t="str">
        <f t="shared" si="0"/>
        <v>yes</v>
      </c>
      <c r="K54" s="36"/>
      <c r="L54" s="4">
        <f>COUNTIF(J55:$J$458,$J$113)</f>
        <v>194</v>
      </c>
      <c r="M54" s="4">
        <f>COUNTIF($J$3:J54,$J$3)</f>
        <v>52</v>
      </c>
      <c r="N54" s="4">
        <f t="shared" si="1"/>
        <v>210</v>
      </c>
      <c r="O54" s="34">
        <f>COUNTIF($J$3:J54,$J$113)</f>
        <v>0</v>
      </c>
      <c r="P54" s="40">
        <f t="shared" si="2"/>
        <v>0</v>
      </c>
      <c r="Q54" s="41">
        <f t="shared" si="3"/>
        <v>0.19847328244274809</v>
      </c>
      <c r="R54" s="39"/>
      <c r="S54" s="4">
        <f t="shared" si="4"/>
        <v>1</v>
      </c>
      <c r="T54" s="4">
        <f t="shared" si="5"/>
        <v>0.33121019108280253</v>
      </c>
      <c r="U54" s="3"/>
      <c r="V54" s="3"/>
      <c r="W54" s="2" t="s">
        <v>1751</v>
      </c>
      <c r="X54" s="3"/>
      <c r="Y54" s="4" t="b">
        <v>0</v>
      </c>
    </row>
    <row r="55" spans="1:25" ht="13.5" customHeight="1" x14ac:dyDescent="0.25">
      <c r="A55" s="2" t="s">
        <v>1928</v>
      </c>
      <c r="B55" s="2" t="s">
        <v>1845</v>
      </c>
      <c r="C55" s="2" t="s">
        <v>1982</v>
      </c>
      <c r="D55" s="3"/>
      <c r="E55" s="2" t="s">
        <v>11</v>
      </c>
      <c r="F55" s="2" t="s">
        <v>65</v>
      </c>
      <c r="G55" s="4">
        <v>1517.4</v>
      </c>
      <c r="H55" s="4">
        <v>0</v>
      </c>
      <c r="I55" s="34">
        <v>1</v>
      </c>
      <c r="J55" s="35" t="str">
        <f t="shared" si="0"/>
        <v>yes</v>
      </c>
      <c r="K55" s="36"/>
      <c r="L55" s="4">
        <f>COUNTIF(J56:$J$458,$J$113)</f>
        <v>194</v>
      </c>
      <c r="M55" s="4">
        <f>COUNTIF($J$3:J55,$J$3)</f>
        <v>53</v>
      </c>
      <c r="N55" s="4">
        <f t="shared" si="1"/>
        <v>209</v>
      </c>
      <c r="O55" s="34">
        <f>COUNTIF($J$3:J55,$J$113)</f>
        <v>0</v>
      </c>
      <c r="P55" s="40">
        <f t="shared" si="2"/>
        <v>0</v>
      </c>
      <c r="Q55" s="41">
        <f t="shared" si="3"/>
        <v>0.20229007633587787</v>
      </c>
      <c r="R55" s="39"/>
      <c r="S55" s="4">
        <f t="shared" si="4"/>
        <v>1</v>
      </c>
      <c r="T55" s="4">
        <f t="shared" si="5"/>
        <v>0.33650793650793648</v>
      </c>
      <c r="U55" s="3"/>
      <c r="V55" s="3"/>
      <c r="W55" s="2" t="s">
        <v>1845</v>
      </c>
      <c r="X55" s="3"/>
      <c r="Y55" s="4" t="b">
        <v>0</v>
      </c>
    </row>
    <row r="56" spans="1:25" ht="13.5" customHeight="1" x14ac:dyDescent="0.25">
      <c r="A56" s="2" t="s">
        <v>1928</v>
      </c>
      <c r="B56" s="2" t="s">
        <v>1755</v>
      </c>
      <c r="C56" s="2" t="s">
        <v>1983</v>
      </c>
      <c r="D56" s="3"/>
      <c r="E56" s="2" t="s">
        <v>11</v>
      </c>
      <c r="F56" s="2" t="s">
        <v>65</v>
      </c>
      <c r="G56" s="4">
        <v>1517.3</v>
      </c>
      <c r="H56" s="4">
        <v>0</v>
      </c>
      <c r="I56" s="34">
        <v>1</v>
      </c>
      <c r="J56" s="35" t="str">
        <f t="shared" si="0"/>
        <v>yes</v>
      </c>
      <c r="K56" s="36"/>
      <c r="L56" s="4">
        <f>COUNTIF(J57:$J$458,$J$113)</f>
        <v>194</v>
      </c>
      <c r="M56" s="4">
        <f>COUNTIF($J$3:J56,$J$3)</f>
        <v>54</v>
      </c>
      <c r="N56" s="4">
        <f t="shared" si="1"/>
        <v>208</v>
      </c>
      <c r="O56" s="34">
        <f>COUNTIF($J$3:J56,$J$113)</f>
        <v>0</v>
      </c>
      <c r="P56" s="40">
        <f t="shared" si="2"/>
        <v>0</v>
      </c>
      <c r="Q56" s="41">
        <f t="shared" si="3"/>
        <v>0.20610687022900764</v>
      </c>
      <c r="R56" s="39"/>
      <c r="S56" s="4">
        <f t="shared" si="4"/>
        <v>1</v>
      </c>
      <c r="T56" s="4">
        <f t="shared" si="5"/>
        <v>0.34177215189873417</v>
      </c>
      <c r="U56" s="3"/>
      <c r="V56" s="3"/>
      <c r="W56" s="2" t="s">
        <v>1755</v>
      </c>
      <c r="X56" s="3"/>
      <c r="Y56" s="4" t="b">
        <v>0</v>
      </c>
    </row>
    <row r="57" spans="1:25" ht="13.5" customHeight="1" x14ac:dyDescent="0.25">
      <c r="A57" s="2" t="s">
        <v>1928</v>
      </c>
      <c r="B57" s="2" t="s">
        <v>1833</v>
      </c>
      <c r="C57" s="2" t="s">
        <v>1984</v>
      </c>
      <c r="D57" s="3"/>
      <c r="E57" s="2" t="s">
        <v>11</v>
      </c>
      <c r="F57" s="2" t="s">
        <v>65</v>
      </c>
      <c r="G57" s="4">
        <v>1517.1</v>
      </c>
      <c r="H57" s="4">
        <v>0</v>
      </c>
      <c r="I57" s="34">
        <v>1</v>
      </c>
      <c r="J57" s="35" t="str">
        <f t="shared" si="0"/>
        <v>yes</v>
      </c>
      <c r="K57" s="36"/>
      <c r="L57" s="4">
        <f>COUNTIF(J58:$J$458,$J$113)</f>
        <v>194</v>
      </c>
      <c r="M57" s="4">
        <f>COUNTIF($J$3:J57,$J$3)</f>
        <v>55</v>
      </c>
      <c r="N57" s="4">
        <f t="shared" si="1"/>
        <v>207</v>
      </c>
      <c r="O57" s="34">
        <f>COUNTIF($J$3:J57,$J$113)</f>
        <v>0</v>
      </c>
      <c r="P57" s="40">
        <f t="shared" si="2"/>
        <v>0</v>
      </c>
      <c r="Q57" s="41">
        <f t="shared" si="3"/>
        <v>0.20992366412213739</v>
      </c>
      <c r="R57" s="39"/>
      <c r="S57" s="4">
        <f t="shared" si="4"/>
        <v>1</v>
      </c>
      <c r="T57" s="4">
        <f t="shared" si="5"/>
        <v>0.3470031545741325</v>
      </c>
      <c r="U57" s="3"/>
      <c r="V57" s="3"/>
      <c r="W57" s="2" t="s">
        <v>1833</v>
      </c>
      <c r="X57" s="3"/>
      <c r="Y57" s="4" t="b">
        <v>0</v>
      </c>
    </row>
    <row r="58" spans="1:25" ht="13.5" customHeight="1" x14ac:dyDescent="0.25">
      <c r="A58" s="2" t="s">
        <v>1928</v>
      </c>
      <c r="B58" s="2" t="s">
        <v>1627</v>
      </c>
      <c r="C58" s="2" t="s">
        <v>1985</v>
      </c>
      <c r="D58" s="3"/>
      <c r="E58" s="2" t="s">
        <v>11</v>
      </c>
      <c r="F58" s="2" t="s">
        <v>114</v>
      </c>
      <c r="G58" s="4">
        <v>1517</v>
      </c>
      <c r="H58" s="4">
        <v>0</v>
      </c>
      <c r="I58" s="34">
        <v>1</v>
      </c>
      <c r="J58" s="35" t="str">
        <f t="shared" si="0"/>
        <v>yes</v>
      </c>
      <c r="K58" s="36"/>
      <c r="L58" s="4">
        <f>COUNTIF(J59:$J$458,$J$113)</f>
        <v>194</v>
      </c>
      <c r="M58" s="4">
        <f>COUNTIF($J$3:J58,$J$3)</f>
        <v>56</v>
      </c>
      <c r="N58" s="4">
        <f t="shared" si="1"/>
        <v>206</v>
      </c>
      <c r="O58" s="34">
        <f>COUNTIF($J$3:J58,$J$113)</f>
        <v>0</v>
      </c>
      <c r="P58" s="40">
        <f t="shared" si="2"/>
        <v>0</v>
      </c>
      <c r="Q58" s="41">
        <f t="shared" si="3"/>
        <v>0.21374045801526717</v>
      </c>
      <c r="R58" s="39"/>
      <c r="S58" s="4">
        <f t="shared" si="4"/>
        <v>1</v>
      </c>
      <c r="T58" s="4">
        <f t="shared" si="5"/>
        <v>0.35220125786163525</v>
      </c>
      <c r="U58" s="3"/>
      <c r="V58" s="3"/>
      <c r="W58" s="2" t="s">
        <v>1627</v>
      </c>
      <c r="X58" s="3"/>
      <c r="Y58" s="4" t="b">
        <v>0</v>
      </c>
    </row>
    <row r="59" spans="1:25" ht="13.5" customHeight="1" x14ac:dyDescent="0.25">
      <c r="A59" s="2" t="s">
        <v>1928</v>
      </c>
      <c r="B59" s="2" t="s">
        <v>1814</v>
      </c>
      <c r="C59" s="2" t="s">
        <v>1986</v>
      </c>
      <c r="D59" s="3"/>
      <c r="E59" s="2" t="s">
        <v>11</v>
      </c>
      <c r="F59" s="2" t="s">
        <v>65</v>
      </c>
      <c r="G59" s="4">
        <v>1517</v>
      </c>
      <c r="H59" s="4">
        <v>0</v>
      </c>
      <c r="I59" s="34">
        <v>1</v>
      </c>
      <c r="J59" s="35" t="str">
        <f t="shared" si="0"/>
        <v>yes</v>
      </c>
      <c r="K59" s="36"/>
      <c r="L59" s="4">
        <f>COUNTIF(J60:$J$458,$J$113)</f>
        <v>194</v>
      </c>
      <c r="M59" s="4">
        <f>COUNTIF($J$3:J59,$J$3)</f>
        <v>57</v>
      </c>
      <c r="N59" s="4">
        <f t="shared" si="1"/>
        <v>205</v>
      </c>
      <c r="O59" s="34">
        <f>COUNTIF($J$3:J59,$J$113)</f>
        <v>0</v>
      </c>
      <c r="P59" s="40">
        <f t="shared" si="2"/>
        <v>0</v>
      </c>
      <c r="Q59" s="41">
        <f t="shared" si="3"/>
        <v>0.21755725190839695</v>
      </c>
      <c r="R59" s="39"/>
      <c r="S59" s="4">
        <f t="shared" si="4"/>
        <v>1</v>
      </c>
      <c r="T59" s="4">
        <f t="shared" si="5"/>
        <v>0.35736677115987459</v>
      </c>
      <c r="U59" s="3"/>
      <c r="V59" s="3"/>
      <c r="W59" s="2" t="s">
        <v>1814</v>
      </c>
      <c r="X59" s="3"/>
      <c r="Y59" s="4" t="b">
        <v>0</v>
      </c>
    </row>
    <row r="60" spans="1:25" ht="13.5" customHeight="1" x14ac:dyDescent="0.25">
      <c r="A60" s="2" t="s">
        <v>1928</v>
      </c>
      <c r="B60" s="2" t="s">
        <v>1789</v>
      </c>
      <c r="C60" s="2" t="s">
        <v>1987</v>
      </c>
      <c r="D60" s="3"/>
      <c r="E60" s="2" t="s">
        <v>11</v>
      </c>
      <c r="F60" s="2" t="s">
        <v>65</v>
      </c>
      <c r="G60" s="4">
        <v>1516.9</v>
      </c>
      <c r="H60" s="4">
        <v>0</v>
      </c>
      <c r="I60" s="34">
        <v>1</v>
      </c>
      <c r="J60" s="35" t="str">
        <f t="shared" si="0"/>
        <v>yes</v>
      </c>
      <c r="K60" s="36"/>
      <c r="L60" s="4">
        <f>COUNTIF(J61:$J$458,$J$113)</f>
        <v>194</v>
      </c>
      <c r="M60" s="4">
        <f>COUNTIF($J$3:J60,$J$3)</f>
        <v>58</v>
      </c>
      <c r="N60" s="4">
        <f t="shared" si="1"/>
        <v>204</v>
      </c>
      <c r="O60" s="34">
        <f>COUNTIF($J$3:J60,$J$113)</f>
        <v>0</v>
      </c>
      <c r="P60" s="40">
        <f t="shared" si="2"/>
        <v>0</v>
      </c>
      <c r="Q60" s="41">
        <f t="shared" si="3"/>
        <v>0.22137404580152673</v>
      </c>
      <c r="R60" s="39"/>
      <c r="S60" s="4">
        <f t="shared" si="4"/>
        <v>1</v>
      </c>
      <c r="T60" s="4">
        <f t="shared" si="5"/>
        <v>0.36249999999999999</v>
      </c>
      <c r="U60" s="3"/>
      <c r="V60" s="3"/>
      <c r="W60" s="2" t="s">
        <v>1789</v>
      </c>
      <c r="X60" s="3"/>
      <c r="Y60" s="4" t="b">
        <v>0</v>
      </c>
    </row>
    <row r="61" spans="1:25" ht="13.5" customHeight="1" x14ac:dyDescent="0.25">
      <c r="A61" s="2" t="s">
        <v>1928</v>
      </c>
      <c r="B61" s="2" t="s">
        <v>1793</v>
      </c>
      <c r="C61" s="2" t="s">
        <v>1988</v>
      </c>
      <c r="D61" s="3"/>
      <c r="E61" s="2" t="s">
        <v>11</v>
      </c>
      <c r="F61" s="2" t="s">
        <v>65</v>
      </c>
      <c r="G61" s="4">
        <v>1516.9</v>
      </c>
      <c r="H61" s="4">
        <v>0</v>
      </c>
      <c r="I61" s="34">
        <v>1</v>
      </c>
      <c r="J61" s="35" t="str">
        <f t="shared" si="0"/>
        <v>yes</v>
      </c>
      <c r="K61" s="36"/>
      <c r="L61" s="4">
        <f>COUNTIF(J62:$J$458,$J$113)</f>
        <v>194</v>
      </c>
      <c r="M61" s="4">
        <f>COUNTIF($J$3:J61,$J$3)</f>
        <v>59</v>
      </c>
      <c r="N61" s="4">
        <f t="shared" si="1"/>
        <v>203</v>
      </c>
      <c r="O61" s="34">
        <f>COUNTIF($J$3:J61,$J$113)</f>
        <v>0</v>
      </c>
      <c r="P61" s="40">
        <f t="shared" si="2"/>
        <v>0</v>
      </c>
      <c r="Q61" s="41">
        <f t="shared" si="3"/>
        <v>0.22519083969465647</v>
      </c>
      <c r="R61" s="39"/>
      <c r="S61" s="4">
        <f t="shared" si="4"/>
        <v>1</v>
      </c>
      <c r="T61" s="4">
        <f t="shared" si="5"/>
        <v>0.36760124610591899</v>
      </c>
      <c r="U61" s="3"/>
      <c r="V61" s="3"/>
      <c r="W61" s="2" t="s">
        <v>1793</v>
      </c>
      <c r="X61" s="3"/>
      <c r="Y61" s="4" t="b">
        <v>0</v>
      </c>
    </row>
    <row r="62" spans="1:25" ht="13.5" customHeight="1" x14ac:dyDescent="0.25">
      <c r="A62" s="2" t="s">
        <v>1928</v>
      </c>
      <c r="B62" s="2" t="s">
        <v>1813</v>
      </c>
      <c r="C62" s="2" t="s">
        <v>1989</v>
      </c>
      <c r="D62" s="3"/>
      <c r="E62" s="2" t="s">
        <v>11</v>
      </c>
      <c r="F62" s="2" t="s">
        <v>65</v>
      </c>
      <c r="G62" s="4">
        <v>1516.9</v>
      </c>
      <c r="H62" s="4">
        <v>0</v>
      </c>
      <c r="I62" s="34">
        <v>1</v>
      </c>
      <c r="J62" s="35" t="str">
        <f t="shared" si="0"/>
        <v>yes</v>
      </c>
      <c r="K62" s="36"/>
      <c r="L62" s="4">
        <f>COUNTIF(J63:$J$458,$J$113)</f>
        <v>194</v>
      </c>
      <c r="M62" s="4">
        <f>COUNTIF($J$3:J62,$J$3)</f>
        <v>60</v>
      </c>
      <c r="N62" s="4">
        <f t="shared" si="1"/>
        <v>202</v>
      </c>
      <c r="O62" s="34">
        <f>COUNTIF($J$3:J62,$J$113)</f>
        <v>0</v>
      </c>
      <c r="P62" s="40">
        <f t="shared" si="2"/>
        <v>0</v>
      </c>
      <c r="Q62" s="41">
        <f t="shared" si="3"/>
        <v>0.22900763358778625</v>
      </c>
      <c r="R62" s="39"/>
      <c r="S62" s="4">
        <f t="shared" si="4"/>
        <v>1</v>
      </c>
      <c r="T62" s="4">
        <f t="shared" si="5"/>
        <v>0.37267080745341613</v>
      </c>
      <c r="U62" s="3"/>
      <c r="V62" s="3"/>
      <c r="W62" s="2" t="s">
        <v>1813</v>
      </c>
      <c r="X62" s="3"/>
      <c r="Y62" s="4" t="b">
        <v>0</v>
      </c>
    </row>
    <row r="63" spans="1:25" ht="13.5" customHeight="1" x14ac:dyDescent="0.25">
      <c r="A63" s="2" t="s">
        <v>1928</v>
      </c>
      <c r="B63" s="2" t="s">
        <v>1819</v>
      </c>
      <c r="C63" s="2" t="s">
        <v>1990</v>
      </c>
      <c r="D63" s="3"/>
      <c r="E63" s="2" t="s">
        <v>11</v>
      </c>
      <c r="F63" s="2" t="s">
        <v>65</v>
      </c>
      <c r="G63" s="4">
        <v>1516.9</v>
      </c>
      <c r="H63" s="4">
        <v>0</v>
      </c>
      <c r="I63" s="34">
        <v>1</v>
      </c>
      <c r="J63" s="35" t="str">
        <f t="shared" si="0"/>
        <v>yes</v>
      </c>
      <c r="K63" s="36"/>
      <c r="L63" s="4">
        <f>COUNTIF(J64:$J$458,$J$113)</f>
        <v>194</v>
      </c>
      <c r="M63" s="4">
        <f>COUNTIF($J$3:J63,$J$3)</f>
        <v>61</v>
      </c>
      <c r="N63" s="4">
        <f t="shared" si="1"/>
        <v>201</v>
      </c>
      <c r="O63" s="34">
        <f>COUNTIF($J$3:J63,$J$113)</f>
        <v>0</v>
      </c>
      <c r="P63" s="40">
        <f t="shared" si="2"/>
        <v>0</v>
      </c>
      <c r="Q63" s="41">
        <f t="shared" si="3"/>
        <v>0.23282442748091603</v>
      </c>
      <c r="R63" s="39"/>
      <c r="S63" s="4">
        <f t="shared" si="4"/>
        <v>1</v>
      </c>
      <c r="T63" s="4">
        <f t="shared" si="5"/>
        <v>0.37770897832817341</v>
      </c>
      <c r="U63" s="3"/>
      <c r="V63" s="3"/>
      <c r="W63" s="2" t="s">
        <v>1819</v>
      </c>
      <c r="X63" s="3"/>
      <c r="Y63" s="4" t="b">
        <v>0</v>
      </c>
    </row>
    <row r="64" spans="1:25" ht="13.5" customHeight="1" x14ac:dyDescent="0.25">
      <c r="A64" s="2" t="s">
        <v>1928</v>
      </c>
      <c r="B64" s="2" t="s">
        <v>1750</v>
      </c>
      <c r="C64" s="2" t="s">
        <v>1991</v>
      </c>
      <c r="D64" s="3"/>
      <c r="E64" s="2" t="s">
        <v>11</v>
      </c>
      <c r="F64" s="2" t="s">
        <v>65</v>
      </c>
      <c r="G64" s="4">
        <v>1516.9</v>
      </c>
      <c r="H64" s="4">
        <v>0</v>
      </c>
      <c r="I64" s="34">
        <v>1</v>
      </c>
      <c r="J64" s="35" t="str">
        <f t="shared" si="0"/>
        <v>yes</v>
      </c>
      <c r="K64" s="36"/>
      <c r="L64" s="4">
        <f>COUNTIF(J65:$J$458,$J$113)</f>
        <v>194</v>
      </c>
      <c r="M64" s="4">
        <f>COUNTIF($J$3:J64,$J$3)</f>
        <v>62</v>
      </c>
      <c r="N64" s="4">
        <f t="shared" si="1"/>
        <v>200</v>
      </c>
      <c r="O64" s="34">
        <f>COUNTIF($J$3:J64,$J$113)</f>
        <v>0</v>
      </c>
      <c r="P64" s="40">
        <f t="shared" si="2"/>
        <v>0</v>
      </c>
      <c r="Q64" s="41">
        <f t="shared" si="3"/>
        <v>0.23664122137404581</v>
      </c>
      <c r="R64" s="39"/>
      <c r="S64" s="4">
        <f t="shared" si="4"/>
        <v>1</v>
      </c>
      <c r="T64" s="4">
        <f t="shared" si="5"/>
        <v>0.38271604938271603</v>
      </c>
      <c r="U64" s="3"/>
      <c r="V64" s="3"/>
      <c r="W64" s="2" t="s">
        <v>1750</v>
      </c>
      <c r="X64" s="3"/>
      <c r="Y64" s="4" t="b">
        <v>0</v>
      </c>
    </row>
    <row r="65" spans="1:25" ht="13.5" customHeight="1" x14ac:dyDescent="0.25">
      <c r="A65" s="2" t="s">
        <v>1928</v>
      </c>
      <c r="B65" s="2" t="s">
        <v>1792</v>
      </c>
      <c r="C65" s="2" t="s">
        <v>1992</v>
      </c>
      <c r="D65" s="3"/>
      <c r="E65" s="2" t="s">
        <v>11</v>
      </c>
      <c r="F65" s="2" t="s">
        <v>65</v>
      </c>
      <c r="G65" s="4">
        <v>1516.1</v>
      </c>
      <c r="H65" s="4">
        <v>0</v>
      </c>
      <c r="I65" s="34">
        <v>1</v>
      </c>
      <c r="J65" s="35" t="str">
        <f t="shared" si="0"/>
        <v>yes</v>
      </c>
      <c r="K65" s="36"/>
      <c r="L65" s="4">
        <f>COUNTIF(J66:$J$458,$J$113)</f>
        <v>194</v>
      </c>
      <c r="M65" s="4">
        <f>COUNTIF($J$3:J65,$J$3)</f>
        <v>63</v>
      </c>
      <c r="N65" s="4">
        <f t="shared" si="1"/>
        <v>199</v>
      </c>
      <c r="O65" s="34">
        <f>COUNTIF($J$3:J65,$J$113)</f>
        <v>0</v>
      </c>
      <c r="P65" s="40">
        <f t="shared" si="2"/>
        <v>0</v>
      </c>
      <c r="Q65" s="41">
        <f t="shared" si="3"/>
        <v>0.24045801526717558</v>
      </c>
      <c r="R65" s="39"/>
      <c r="S65" s="4">
        <f t="shared" si="4"/>
        <v>1</v>
      </c>
      <c r="T65" s="4">
        <f t="shared" si="5"/>
        <v>0.38769230769230772</v>
      </c>
      <c r="U65" s="3"/>
      <c r="V65" s="3"/>
      <c r="W65" s="2" t="s">
        <v>1792</v>
      </c>
      <c r="X65" s="3"/>
      <c r="Y65" s="4" t="b">
        <v>0</v>
      </c>
    </row>
    <row r="66" spans="1:25" ht="13.5" customHeight="1" x14ac:dyDescent="0.25">
      <c r="A66" s="2" t="s">
        <v>1928</v>
      </c>
      <c r="B66" s="2" t="s">
        <v>1801</v>
      </c>
      <c r="C66" s="2" t="s">
        <v>1993</v>
      </c>
      <c r="D66" s="3"/>
      <c r="E66" s="2" t="s">
        <v>11</v>
      </c>
      <c r="F66" s="2" t="s">
        <v>65</v>
      </c>
      <c r="G66" s="4">
        <v>1516.1</v>
      </c>
      <c r="H66" s="4">
        <v>0</v>
      </c>
      <c r="I66" s="34">
        <v>1</v>
      </c>
      <c r="J66" s="35" t="str">
        <f t="shared" si="0"/>
        <v>yes</v>
      </c>
      <c r="K66" s="36"/>
      <c r="L66" s="4">
        <f>COUNTIF(J67:$J$458,$J$113)</f>
        <v>194</v>
      </c>
      <c r="M66" s="4">
        <f>COUNTIF($J$3:J66,$J$3)</f>
        <v>64</v>
      </c>
      <c r="N66" s="4">
        <f t="shared" si="1"/>
        <v>198</v>
      </c>
      <c r="O66" s="34">
        <f>COUNTIF($J$3:J66,$J$113)</f>
        <v>0</v>
      </c>
      <c r="P66" s="40">
        <f t="shared" si="2"/>
        <v>0</v>
      </c>
      <c r="Q66" s="41">
        <f t="shared" si="3"/>
        <v>0.24427480916030533</v>
      </c>
      <c r="R66" s="39"/>
      <c r="S66" s="4">
        <f t="shared" si="4"/>
        <v>1</v>
      </c>
      <c r="T66" s="4">
        <f t="shared" si="5"/>
        <v>0.39263803680981596</v>
      </c>
      <c r="U66" s="3"/>
      <c r="V66" s="3"/>
      <c r="W66" s="2" t="s">
        <v>1801</v>
      </c>
      <c r="X66" s="3"/>
      <c r="Y66" s="4" t="b">
        <v>0</v>
      </c>
    </row>
    <row r="67" spans="1:25" ht="13.5" customHeight="1" x14ac:dyDescent="0.25">
      <c r="A67" s="2" t="s">
        <v>1928</v>
      </c>
      <c r="B67" s="2" t="s">
        <v>1835</v>
      </c>
      <c r="C67" s="2" t="s">
        <v>1994</v>
      </c>
      <c r="D67" s="3"/>
      <c r="E67" s="2" t="s">
        <v>11</v>
      </c>
      <c r="F67" s="2" t="s">
        <v>65</v>
      </c>
      <c r="G67" s="4">
        <v>1516.1</v>
      </c>
      <c r="H67" s="4">
        <v>0</v>
      </c>
      <c r="I67" s="34">
        <v>1</v>
      </c>
      <c r="J67" s="35" t="str">
        <f t="shared" ref="J67:J130" si="6">IF(Y67,"no","yes")</f>
        <v>yes</v>
      </c>
      <c r="K67" s="36"/>
      <c r="L67" s="4">
        <f>COUNTIF(J68:$J$458,$J$113)</f>
        <v>194</v>
      </c>
      <c r="M67" s="4">
        <f>COUNTIF($J$3:J67,$J$3)</f>
        <v>65</v>
      </c>
      <c r="N67" s="4">
        <f t="shared" ref="N67:N130" si="7">COUNTIF(J68:J522,$J$3)</f>
        <v>197</v>
      </c>
      <c r="O67" s="34">
        <f>COUNTIF($J$3:J67,$J$113)</f>
        <v>0</v>
      </c>
      <c r="P67" s="40">
        <f t="shared" ref="P67:P130" si="8">1-(L67/(L67+O67))</f>
        <v>0</v>
      </c>
      <c r="Q67" s="41">
        <f t="shared" ref="Q67:Q130" si="9">M67/(M67+N67)</f>
        <v>0.24809160305343511</v>
      </c>
      <c r="R67" s="39"/>
      <c r="S67" s="4">
        <f t="shared" ref="S67:S130" si="10">M67/(M67+O67)</f>
        <v>1</v>
      </c>
      <c r="T67" s="4">
        <f t="shared" ref="T67:T130" si="11">2*Q67*S67/(Q67+S67)</f>
        <v>0.39755351681957191</v>
      </c>
      <c r="U67" s="3"/>
      <c r="V67" s="3"/>
      <c r="W67" s="2" t="s">
        <v>1835</v>
      </c>
      <c r="X67" s="3"/>
      <c r="Y67" s="4" t="b">
        <v>0</v>
      </c>
    </row>
    <row r="68" spans="1:25" ht="13.5" customHeight="1" x14ac:dyDescent="0.25">
      <c r="A68" s="2" t="s">
        <v>1928</v>
      </c>
      <c r="B68" s="2" t="s">
        <v>1838</v>
      </c>
      <c r="C68" s="2" t="s">
        <v>1995</v>
      </c>
      <c r="D68" s="3"/>
      <c r="E68" s="2" t="s">
        <v>11</v>
      </c>
      <c r="F68" s="2" t="s">
        <v>65</v>
      </c>
      <c r="G68" s="4">
        <v>1516.1</v>
      </c>
      <c r="H68" s="4">
        <v>0</v>
      </c>
      <c r="I68" s="34">
        <v>1</v>
      </c>
      <c r="J68" s="35" t="str">
        <f t="shared" si="6"/>
        <v>yes</v>
      </c>
      <c r="K68" s="36"/>
      <c r="L68" s="4">
        <f>COUNTIF(J69:$J$458,$J$113)</f>
        <v>194</v>
      </c>
      <c r="M68" s="4">
        <f>COUNTIF($J$3:J68,$J$3)</f>
        <v>66</v>
      </c>
      <c r="N68" s="4">
        <f t="shared" si="7"/>
        <v>196</v>
      </c>
      <c r="O68" s="34">
        <f>COUNTIF($J$3:J68,$J$113)</f>
        <v>0</v>
      </c>
      <c r="P68" s="40">
        <f t="shared" si="8"/>
        <v>0</v>
      </c>
      <c r="Q68" s="41">
        <f t="shared" si="9"/>
        <v>0.25190839694656486</v>
      </c>
      <c r="R68" s="39"/>
      <c r="S68" s="4">
        <f t="shared" si="10"/>
        <v>1</v>
      </c>
      <c r="T68" s="4">
        <f t="shared" si="11"/>
        <v>0.40243902439024393</v>
      </c>
      <c r="U68" s="3"/>
      <c r="V68" s="3"/>
      <c r="W68" s="2" t="s">
        <v>1838</v>
      </c>
      <c r="X68" s="3"/>
      <c r="Y68" s="4" t="b">
        <v>0</v>
      </c>
    </row>
    <row r="69" spans="1:25" ht="13.5" customHeight="1" x14ac:dyDescent="0.25">
      <c r="A69" s="2" t="s">
        <v>1928</v>
      </c>
      <c r="B69" s="2" t="s">
        <v>1651</v>
      </c>
      <c r="C69" s="2" t="s">
        <v>1996</v>
      </c>
      <c r="D69" s="3"/>
      <c r="E69" s="2" t="s">
        <v>11</v>
      </c>
      <c r="F69" s="2" t="s">
        <v>35</v>
      </c>
      <c r="G69" s="4">
        <v>1516.1</v>
      </c>
      <c r="H69" s="4">
        <v>0</v>
      </c>
      <c r="I69" s="34">
        <v>1</v>
      </c>
      <c r="J69" s="35" t="str">
        <f t="shared" si="6"/>
        <v>yes</v>
      </c>
      <c r="K69" s="36"/>
      <c r="L69" s="4">
        <f>COUNTIF(J70:$J$458,$J$113)</f>
        <v>194</v>
      </c>
      <c r="M69" s="4">
        <f>COUNTIF($J$3:J69,$J$3)</f>
        <v>67</v>
      </c>
      <c r="N69" s="4">
        <f t="shared" si="7"/>
        <v>195</v>
      </c>
      <c r="O69" s="34">
        <f>COUNTIF($J$3:J69,$J$113)</f>
        <v>0</v>
      </c>
      <c r="P69" s="40">
        <f t="shared" si="8"/>
        <v>0</v>
      </c>
      <c r="Q69" s="41">
        <f t="shared" si="9"/>
        <v>0.25572519083969464</v>
      </c>
      <c r="R69" s="39"/>
      <c r="S69" s="4">
        <f t="shared" si="10"/>
        <v>1</v>
      </c>
      <c r="T69" s="4">
        <f t="shared" si="11"/>
        <v>0.40729483282674767</v>
      </c>
      <c r="U69" s="3"/>
      <c r="V69" s="3"/>
      <c r="W69" s="2" t="s">
        <v>1651</v>
      </c>
      <c r="X69" s="3"/>
      <c r="Y69" s="4" t="b">
        <v>0</v>
      </c>
    </row>
    <row r="70" spans="1:25" ht="13.5" customHeight="1" x14ac:dyDescent="0.25">
      <c r="A70" s="2" t="s">
        <v>1928</v>
      </c>
      <c r="B70" s="2" t="s">
        <v>1770</v>
      </c>
      <c r="C70" s="2" t="s">
        <v>1997</v>
      </c>
      <c r="D70" s="3"/>
      <c r="E70" s="2" t="s">
        <v>11</v>
      </c>
      <c r="F70" s="2" t="s">
        <v>65</v>
      </c>
      <c r="G70" s="4">
        <v>1515.3</v>
      </c>
      <c r="H70" s="4">
        <v>0</v>
      </c>
      <c r="I70" s="34">
        <v>1</v>
      </c>
      <c r="J70" s="35" t="str">
        <f t="shared" si="6"/>
        <v>yes</v>
      </c>
      <c r="K70" s="36"/>
      <c r="L70" s="4">
        <f>COUNTIF(J71:$J$458,$J$113)</f>
        <v>194</v>
      </c>
      <c r="M70" s="4">
        <f>COUNTIF($J$3:J70,$J$3)</f>
        <v>68</v>
      </c>
      <c r="N70" s="4">
        <f t="shared" si="7"/>
        <v>194</v>
      </c>
      <c r="O70" s="34">
        <f>COUNTIF($J$3:J70,$J$113)</f>
        <v>0</v>
      </c>
      <c r="P70" s="40">
        <f t="shared" si="8"/>
        <v>0</v>
      </c>
      <c r="Q70" s="41">
        <f t="shared" si="9"/>
        <v>0.25954198473282442</v>
      </c>
      <c r="R70" s="39"/>
      <c r="S70" s="4">
        <f t="shared" si="10"/>
        <v>1</v>
      </c>
      <c r="T70" s="4">
        <f t="shared" si="11"/>
        <v>0.41212121212121211</v>
      </c>
      <c r="U70" s="3"/>
      <c r="V70" s="3"/>
      <c r="W70" s="2" t="s">
        <v>1770</v>
      </c>
      <c r="X70" s="3"/>
      <c r="Y70" s="4" t="b">
        <v>0</v>
      </c>
    </row>
    <row r="71" spans="1:25" ht="13.5" customHeight="1" x14ac:dyDescent="0.25">
      <c r="A71" s="2" t="s">
        <v>1928</v>
      </c>
      <c r="B71" s="2" t="s">
        <v>1762</v>
      </c>
      <c r="C71" s="2" t="s">
        <v>1998</v>
      </c>
      <c r="D71" s="3"/>
      <c r="E71" s="2" t="s">
        <v>11</v>
      </c>
      <c r="F71" s="2" t="s">
        <v>65</v>
      </c>
      <c r="G71" s="4">
        <v>1515.3</v>
      </c>
      <c r="H71" s="4">
        <v>0</v>
      </c>
      <c r="I71" s="34">
        <v>1</v>
      </c>
      <c r="J71" s="35" t="str">
        <f t="shared" si="6"/>
        <v>yes</v>
      </c>
      <c r="K71" s="36"/>
      <c r="L71" s="4">
        <f>COUNTIF(J72:$J$458,$J$113)</f>
        <v>194</v>
      </c>
      <c r="M71" s="4">
        <f>COUNTIF($J$3:J71,$J$3)</f>
        <v>69</v>
      </c>
      <c r="N71" s="4">
        <f t="shared" si="7"/>
        <v>193</v>
      </c>
      <c r="O71" s="34">
        <f>COUNTIF($J$3:J71,$J$113)</f>
        <v>0</v>
      </c>
      <c r="P71" s="40">
        <f t="shared" si="8"/>
        <v>0</v>
      </c>
      <c r="Q71" s="41">
        <f t="shared" si="9"/>
        <v>0.26335877862595419</v>
      </c>
      <c r="R71" s="39"/>
      <c r="S71" s="4">
        <f t="shared" si="10"/>
        <v>1</v>
      </c>
      <c r="T71" s="4">
        <f t="shared" si="11"/>
        <v>0.41691842900302117</v>
      </c>
      <c r="U71" s="3"/>
      <c r="V71" s="3"/>
      <c r="W71" s="2" t="s">
        <v>1762</v>
      </c>
      <c r="X71" s="3"/>
      <c r="Y71" s="4" t="b">
        <v>0</v>
      </c>
    </row>
    <row r="72" spans="1:25" ht="13.5" customHeight="1" x14ac:dyDescent="0.25">
      <c r="A72" s="2" t="s">
        <v>1928</v>
      </c>
      <c r="B72" s="2" t="s">
        <v>1834</v>
      </c>
      <c r="C72" s="2" t="s">
        <v>1999</v>
      </c>
      <c r="D72" s="3"/>
      <c r="E72" s="2" t="s">
        <v>11</v>
      </c>
      <c r="F72" s="2" t="s">
        <v>65</v>
      </c>
      <c r="G72" s="4">
        <v>1515.3</v>
      </c>
      <c r="H72" s="4">
        <v>0</v>
      </c>
      <c r="I72" s="34">
        <v>1</v>
      </c>
      <c r="J72" s="35" t="str">
        <f t="shared" si="6"/>
        <v>yes</v>
      </c>
      <c r="K72" s="36"/>
      <c r="L72" s="4">
        <f>COUNTIF(J73:$J$458,$J$113)</f>
        <v>194</v>
      </c>
      <c r="M72" s="4">
        <f>COUNTIF($J$3:J72,$J$3)</f>
        <v>70</v>
      </c>
      <c r="N72" s="4">
        <f t="shared" si="7"/>
        <v>192</v>
      </c>
      <c r="O72" s="34">
        <f>COUNTIF($J$3:J72,$J$113)</f>
        <v>0</v>
      </c>
      <c r="P72" s="40">
        <f t="shared" si="8"/>
        <v>0</v>
      </c>
      <c r="Q72" s="41">
        <f t="shared" si="9"/>
        <v>0.26717557251908397</v>
      </c>
      <c r="R72" s="39"/>
      <c r="S72" s="4">
        <f t="shared" si="10"/>
        <v>1</v>
      </c>
      <c r="T72" s="4">
        <f t="shared" si="11"/>
        <v>0.42168674698795178</v>
      </c>
      <c r="U72" s="3"/>
      <c r="V72" s="3"/>
      <c r="W72" s="2" t="s">
        <v>1834</v>
      </c>
      <c r="X72" s="3"/>
      <c r="Y72" s="4" t="b">
        <v>0</v>
      </c>
    </row>
    <row r="73" spans="1:25" ht="13.5" customHeight="1" x14ac:dyDescent="0.25">
      <c r="A73" s="2" t="s">
        <v>1928</v>
      </c>
      <c r="B73" s="2" t="s">
        <v>1664</v>
      </c>
      <c r="C73" s="2" t="s">
        <v>2000</v>
      </c>
      <c r="D73" s="3"/>
      <c r="E73" s="2" t="s">
        <v>11</v>
      </c>
      <c r="F73" s="2" t="s">
        <v>65</v>
      </c>
      <c r="G73" s="4">
        <v>1515.2</v>
      </c>
      <c r="H73" s="4">
        <v>0</v>
      </c>
      <c r="I73" s="34">
        <v>1</v>
      </c>
      <c r="J73" s="35" t="str">
        <f t="shared" si="6"/>
        <v>yes</v>
      </c>
      <c r="K73" s="36"/>
      <c r="L73" s="4">
        <f>COUNTIF(J74:$J$458,$J$113)</f>
        <v>194</v>
      </c>
      <c r="M73" s="4">
        <f>COUNTIF($J$3:J73,$J$3)</f>
        <v>71</v>
      </c>
      <c r="N73" s="4">
        <f t="shared" si="7"/>
        <v>191</v>
      </c>
      <c r="O73" s="34">
        <f>COUNTIF($J$3:J73,$J$113)</f>
        <v>0</v>
      </c>
      <c r="P73" s="40">
        <f t="shared" si="8"/>
        <v>0</v>
      </c>
      <c r="Q73" s="41">
        <f t="shared" si="9"/>
        <v>0.27099236641221375</v>
      </c>
      <c r="R73" s="39"/>
      <c r="S73" s="4">
        <f t="shared" si="10"/>
        <v>1</v>
      </c>
      <c r="T73" s="4">
        <f t="shared" si="11"/>
        <v>0.42642642642642642</v>
      </c>
      <c r="U73" s="3"/>
      <c r="V73" s="3"/>
      <c r="W73" s="2" t="s">
        <v>1664</v>
      </c>
      <c r="X73" s="3"/>
      <c r="Y73" s="4" t="b">
        <v>0</v>
      </c>
    </row>
    <row r="74" spans="1:25" ht="13.5" customHeight="1" x14ac:dyDescent="0.25">
      <c r="A74" s="2" t="s">
        <v>1928</v>
      </c>
      <c r="B74" s="2" t="s">
        <v>1782</v>
      </c>
      <c r="C74" s="2" t="s">
        <v>2001</v>
      </c>
      <c r="D74" s="3"/>
      <c r="E74" s="2" t="s">
        <v>11</v>
      </c>
      <c r="F74" s="2" t="s">
        <v>65</v>
      </c>
      <c r="G74" s="4">
        <v>1515</v>
      </c>
      <c r="H74" s="4">
        <v>0</v>
      </c>
      <c r="I74" s="34">
        <v>1</v>
      </c>
      <c r="J74" s="35" t="str">
        <f t="shared" si="6"/>
        <v>yes</v>
      </c>
      <c r="K74" s="36"/>
      <c r="L74" s="4">
        <f>COUNTIF(J75:$J$458,$J$113)</f>
        <v>194</v>
      </c>
      <c r="M74" s="4">
        <f>COUNTIF($J$3:J74,$J$3)</f>
        <v>72</v>
      </c>
      <c r="N74" s="4">
        <f t="shared" si="7"/>
        <v>190</v>
      </c>
      <c r="O74" s="34">
        <f>COUNTIF($J$3:J74,$J$113)</f>
        <v>0</v>
      </c>
      <c r="P74" s="40">
        <f t="shared" si="8"/>
        <v>0</v>
      </c>
      <c r="Q74" s="41">
        <f t="shared" si="9"/>
        <v>0.27480916030534353</v>
      </c>
      <c r="R74" s="39"/>
      <c r="S74" s="4">
        <f t="shared" si="10"/>
        <v>1</v>
      </c>
      <c r="T74" s="4">
        <f t="shared" si="11"/>
        <v>0.43113772455089822</v>
      </c>
      <c r="U74" s="3"/>
      <c r="V74" s="3"/>
      <c r="W74" s="2" t="s">
        <v>1782</v>
      </c>
      <c r="X74" s="3"/>
      <c r="Y74" s="4" t="b">
        <v>0</v>
      </c>
    </row>
    <row r="75" spans="1:25" ht="13.5" customHeight="1" x14ac:dyDescent="0.25">
      <c r="A75" s="2" t="s">
        <v>1928</v>
      </c>
      <c r="B75" s="2" t="s">
        <v>1549</v>
      </c>
      <c r="C75" s="2" t="s">
        <v>2002</v>
      </c>
      <c r="D75" s="3"/>
      <c r="E75" s="2" t="s">
        <v>11</v>
      </c>
      <c r="F75" s="2" t="s">
        <v>138</v>
      </c>
      <c r="G75" s="4">
        <v>1514.8</v>
      </c>
      <c r="H75" s="4">
        <v>0</v>
      </c>
      <c r="I75" s="34">
        <v>1</v>
      </c>
      <c r="J75" s="35" t="str">
        <f t="shared" si="6"/>
        <v>yes</v>
      </c>
      <c r="K75" s="36"/>
      <c r="L75" s="4">
        <f>COUNTIF(J76:$J$458,$J$113)</f>
        <v>194</v>
      </c>
      <c r="M75" s="4">
        <f>COUNTIF($J$3:J75,$J$3)</f>
        <v>73</v>
      </c>
      <c r="N75" s="4">
        <f t="shared" si="7"/>
        <v>189</v>
      </c>
      <c r="O75" s="34">
        <f>COUNTIF($J$3:J75,$J$113)</f>
        <v>0</v>
      </c>
      <c r="P75" s="40">
        <f t="shared" si="8"/>
        <v>0</v>
      </c>
      <c r="Q75" s="41">
        <f t="shared" si="9"/>
        <v>0.2786259541984733</v>
      </c>
      <c r="R75" s="39"/>
      <c r="S75" s="4">
        <f t="shared" si="10"/>
        <v>1</v>
      </c>
      <c r="T75" s="4">
        <f t="shared" si="11"/>
        <v>0.43582089552238812</v>
      </c>
      <c r="U75" s="3"/>
      <c r="V75" s="3"/>
      <c r="W75" s="2" t="s">
        <v>1549</v>
      </c>
      <c r="X75" s="3"/>
      <c r="Y75" s="4" t="b">
        <v>0</v>
      </c>
    </row>
    <row r="76" spans="1:25" ht="13.5" customHeight="1" x14ac:dyDescent="0.25">
      <c r="A76" s="2" t="s">
        <v>1928</v>
      </c>
      <c r="B76" s="2" t="s">
        <v>1626</v>
      </c>
      <c r="C76" s="2" t="s">
        <v>2003</v>
      </c>
      <c r="D76" s="3"/>
      <c r="E76" s="2" t="s">
        <v>11</v>
      </c>
      <c r="F76" s="2" t="s">
        <v>114</v>
      </c>
      <c r="G76" s="4">
        <v>1514.8</v>
      </c>
      <c r="H76" s="4">
        <v>0</v>
      </c>
      <c r="I76" s="34">
        <v>1</v>
      </c>
      <c r="J76" s="35" t="str">
        <f t="shared" si="6"/>
        <v>yes</v>
      </c>
      <c r="K76" s="36"/>
      <c r="L76" s="4">
        <f>COUNTIF(J77:$J$458,$J$113)</f>
        <v>194</v>
      </c>
      <c r="M76" s="4">
        <f>COUNTIF($J$3:J76,$J$3)</f>
        <v>74</v>
      </c>
      <c r="N76" s="4">
        <f t="shared" si="7"/>
        <v>188</v>
      </c>
      <c r="O76" s="34">
        <f>COUNTIF($J$3:J76,$J$113)</f>
        <v>0</v>
      </c>
      <c r="P76" s="40">
        <f t="shared" si="8"/>
        <v>0</v>
      </c>
      <c r="Q76" s="41">
        <f t="shared" si="9"/>
        <v>0.28244274809160308</v>
      </c>
      <c r="R76" s="39"/>
      <c r="S76" s="4">
        <f t="shared" si="10"/>
        <v>1</v>
      </c>
      <c r="T76" s="4">
        <f t="shared" si="11"/>
        <v>0.44047619047619052</v>
      </c>
      <c r="U76" s="3"/>
      <c r="V76" s="3"/>
      <c r="W76" s="2" t="s">
        <v>1626</v>
      </c>
      <c r="X76" s="3"/>
      <c r="Y76" s="4" t="b">
        <v>0</v>
      </c>
    </row>
    <row r="77" spans="1:25" ht="13.5" customHeight="1" x14ac:dyDescent="0.25">
      <c r="A77" s="2" t="s">
        <v>1928</v>
      </c>
      <c r="B77" s="2" t="s">
        <v>1547</v>
      </c>
      <c r="C77" s="2" t="s">
        <v>2004</v>
      </c>
      <c r="D77" s="3"/>
      <c r="E77" s="2" t="s">
        <v>11</v>
      </c>
      <c r="F77" s="2" t="s">
        <v>138</v>
      </c>
      <c r="G77" s="4">
        <v>1514.7</v>
      </c>
      <c r="H77" s="4">
        <v>0</v>
      </c>
      <c r="I77" s="34">
        <v>1</v>
      </c>
      <c r="J77" s="35" t="str">
        <f t="shared" si="6"/>
        <v>yes</v>
      </c>
      <c r="K77" s="36"/>
      <c r="L77" s="4">
        <f>COUNTIF(J78:$J$458,$J$113)</f>
        <v>194</v>
      </c>
      <c r="M77" s="4">
        <f>COUNTIF($J$3:J77,$J$3)</f>
        <v>75</v>
      </c>
      <c r="N77" s="4">
        <f t="shared" si="7"/>
        <v>187</v>
      </c>
      <c r="O77" s="34">
        <f>COUNTIF($J$3:J77,$J$113)</f>
        <v>0</v>
      </c>
      <c r="P77" s="40">
        <f t="shared" si="8"/>
        <v>0</v>
      </c>
      <c r="Q77" s="41">
        <f t="shared" si="9"/>
        <v>0.2862595419847328</v>
      </c>
      <c r="R77" s="39"/>
      <c r="S77" s="4">
        <f t="shared" si="10"/>
        <v>1</v>
      </c>
      <c r="T77" s="4">
        <f t="shared" si="11"/>
        <v>0.44510385756676552</v>
      </c>
      <c r="U77" s="3"/>
      <c r="V77" s="3"/>
      <c r="W77" s="2" t="s">
        <v>1547</v>
      </c>
      <c r="X77" s="3"/>
      <c r="Y77" s="4" t="b">
        <v>0</v>
      </c>
    </row>
    <row r="78" spans="1:25" ht="13.5" customHeight="1" x14ac:dyDescent="0.25">
      <c r="A78" s="2" t="s">
        <v>1928</v>
      </c>
      <c r="B78" s="2" t="s">
        <v>1558</v>
      </c>
      <c r="C78" s="2" t="s">
        <v>2005</v>
      </c>
      <c r="D78" s="3"/>
      <c r="E78" s="2" t="s">
        <v>11</v>
      </c>
      <c r="F78" s="2" t="s">
        <v>138</v>
      </c>
      <c r="G78" s="4">
        <v>1514.7</v>
      </c>
      <c r="H78" s="4">
        <v>0</v>
      </c>
      <c r="I78" s="34">
        <v>1</v>
      </c>
      <c r="J78" s="35" t="str">
        <f t="shared" si="6"/>
        <v>yes</v>
      </c>
      <c r="K78" s="36"/>
      <c r="L78" s="4">
        <f>COUNTIF(J79:$J$458,$J$113)</f>
        <v>194</v>
      </c>
      <c r="M78" s="4">
        <f>COUNTIF($J$3:J78,$J$3)</f>
        <v>76</v>
      </c>
      <c r="N78" s="4">
        <f t="shared" si="7"/>
        <v>186</v>
      </c>
      <c r="O78" s="34">
        <f>COUNTIF($J$3:J78,$J$113)</f>
        <v>0</v>
      </c>
      <c r="P78" s="40">
        <f t="shared" si="8"/>
        <v>0</v>
      </c>
      <c r="Q78" s="41">
        <f t="shared" si="9"/>
        <v>0.29007633587786258</v>
      </c>
      <c r="R78" s="39"/>
      <c r="S78" s="4">
        <f t="shared" si="10"/>
        <v>1</v>
      </c>
      <c r="T78" s="4">
        <f t="shared" si="11"/>
        <v>0.44970414201183428</v>
      </c>
      <c r="U78" s="3"/>
      <c r="V78" s="3"/>
      <c r="W78" s="2" t="s">
        <v>1558</v>
      </c>
      <c r="X78" s="3"/>
      <c r="Y78" s="4" t="b">
        <v>0</v>
      </c>
    </row>
    <row r="79" spans="1:25" ht="13.5" customHeight="1" x14ac:dyDescent="0.25">
      <c r="A79" s="2" t="s">
        <v>1928</v>
      </c>
      <c r="B79" s="2" t="s">
        <v>1516</v>
      </c>
      <c r="C79" s="2" t="s">
        <v>2006</v>
      </c>
      <c r="D79" s="3"/>
      <c r="E79" s="2" t="s">
        <v>11</v>
      </c>
      <c r="F79" s="2" t="s">
        <v>114</v>
      </c>
      <c r="G79" s="4">
        <v>1514.7</v>
      </c>
      <c r="H79" s="4">
        <v>0</v>
      </c>
      <c r="I79" s="34">
        <v>1</v>
      </c>
      <c r="J79" s="35" t="str">
        <f t="shared" si="6"/>
        <v>yes</v>
      </c>
      <c r="K79" s="36"/>
      <c r="L79" s="4">
        <f>COUNTIF(J80:$J$458,$J$113)</f>
        <v>194</v>
      </c>
      <c r="M79" s="4">
        <f>COUNTIF($J$3:J79,$J$3)</f>
        <v>77</v>
      </c>
      <c r="N79" s="4">
        <f t="shared" si="7"/>
        <v>185</v>
      </c>
      <c r="O79" s="34">
        <f>COUNTIF($J$3:J79,$J$113)</f>
        <v>0</v>
      </c>
      <c r="P79" s="40">
        <f t="shared" si="8"/>
        <v>0</v>
      </c>
      <c r="Q79" s="41">
        <f t="shared" si="9"/>
        <v>0.29389312977099236</v>
      </c>
      <c r="R79" s="39"/>
      <c r="S79" s="4">
        <f t="shared" si="10"/>
        <v>1</v>
      </c>
      <c r="T79" s="4">
        <f t="shared" si="11"/>
        <v>0.45427728613569318</v>
      </c>
      <c r="U79" s="3"/>
      <c r="V79" s="3"/>
      <c r="W79" s="2" t="s">
        <v>1516</v>
      </c>
      <c r="X79" s="3"/>
      <c r="Y79" s="4" t="b">
        <v>0</v>
      </c>
    </row>
    <row r="80" spans="1:25" ht="13.5" customHeight="1" x14ac:dyDescent="0.25">
      <c r="A80" s="2" t="s">
        <v>1928</v>
      </c>
      <c r="B80" s="2" t="s">
        <v>1617</v>
      </c>
      <c r="C80" s="2" t="s">
        <v>2007</v>
      </c>
      <c r="D80" s="3"/>
      <c r="E80" s="2" t="s">
        <v>11</v>
      </c>
      <c r="F80" s="2" t="s">
        <v>65</v>
      </c>
      <c r="G80" s="4">
        <v>1514.3</v>
      </c>
      <c r="H80" s="4">
        <v>0</v>
      </c>
      <c r="I80" s="34">
        <v>1</v>
      </c>
      <c r="J80" s="35" t="str">
        <f t="shared" si="6"/>
        <v>yes</v>
      </c>
      <c r="K80" s="36"/>
      <c r="L80" s="4">
        <f>COUNTIF(J81:$J$458,$J$113)</f>
        <v>194</v>
      </c>
      <c r="M80" s="4">
        <f>COUNTIF($J$3:J80,$J$3)</f>
        <v>78</v>
      </c>
      <c r="N80" s="4">
        <f t="shared" si="7"/>
        <v>184</v>
      </c>
      <c r="O80" s="34">
        <f>COUNTIF($J$3:J80,$J$113)</f>
        <v>0</v>
      </c>
      <c r="P80" s="40">
        <f t="shared" si="8"/>
        <v>0</v>
      </c>
      <c r="Q80" s="41">
        <f t="shared" si="9"/>
        <v>0.29770992366412213</v>
      </c>
      <c r="R80" s="39"/>
      <c r="S80" s="4">
        <f t="shared" si="10"/>
        <v>1</v>
      </c>
      <c r="T80" s="4">
        <f t="shared" si="11"/>
        <v>0.45882352941176474</v>
      </c>
      <c r="U80" s="3"/>
      <c r="V80" s="3"/>
      <c r="W80" s="2" t="s">
        <v>1617</v>
      </c>
      <c r="X80" s="3"/>
      <c r="Y80" s="4" t="b">
        <v>0</v>
      </c>
    </row>
    <row r="81" spans="1:25" ht="13.5" customHeight="1" x14ac:dyDescent="0.25">
      <c r="A81" s="2" t="s">
        <v>1928</v>
      </c>
      <c r="B81" s="2" t="s">
        <v>1794</v>
      </c>
      <c r="C81" s="2" t="s">
        <v>2008</v>
      </c>
      <c r="D81" s="3"/>
      <c r="E81" s="2" t="s">
        <v>11</v>
      </c>
      <c r="F81" s="2" t="s">
        <v>65</v>
      </c>
      <c r="G81" s="4">
        <v>1513.1</v>
      </c>
      <c r="H81" s="4">
        <v>0</v>
      </c>
      <c r="I81" s="34">
        <v>1</v>
      </c>
      <c r="J81" s="35" t="str">
        <f t="shared" si="6"/>
        <v>yes</v>
      </c>
      <c r="K81" s="36"/>
      <c r="L81" s="4">
        <f>COUNTIF(J82:$J$458,$J$113)</f>
        <v>194</v>
      </c>
      <c r="M81" s="4">
        <f>COUNTIF($J$3:J81,$J$3)</f>
        <v>79</v>
      </c>
      <c r="N81" s="4">
        <f t="shared" si="7"/>
        <v>183</v>
      </c>
      <c r="O81" s="34">
        <f>COUNTIF($J$3:J81,$J$113)</f>
        <v>0</v>
      </c>
      <c r="P81" s="40">
        <f t="shared" si="8"/>
        <v>0</v>
      </c>
      <c r="Q81" s="41">
        <f t="shared" si="9"/>
        <v>0.30152671755725191</v>
      </c>
      <c r="R81" s="39"/>
      <c r="S81" s="4">
        <f t="shared" si="10"/>
        <v>1</v>
      </c>
      <c r="T81" s="4">
        <f t="shared" si="11"/>
        <v>0.46334310850439886</v>
      </c>
      <c r="U81" s="3"/>
      <c r="V81" s="3"/>
      <c r="W81" s="2" t="s">
        <v>1794</v>
      </c>
      <c r="X81" s="3"/>
      <c r="Y81" s="4" t="b">
        <v>0</v>
      </c>
    </row>
    <row r="82" spans="1:25" ht="13.5" customHeight="1" x14ac:dyDescent="0.25">
      <c r="A82" s="2" t="s">
        <v>1928</v>
      </c>
      <c r="B82" s="2" t="s">
        <v>1460</v>
      </c>
      <c r="C82" s="2" t="s">
        <v>2009</v>
      </c>
      <c r="D82" s="3"/>
      <c r="E82" s="2" t="s">
        <v>11</v>
      </c>
      <c r="F82" s="2" t="s">
        <v>35</v>
      </c>
      <c r="G82" s="4">
        <v>1513</v>
      </c>
      <c r="H82" s="4">
        <v>0</v>
      </c>
      <c r="I82" s="34">
        <v>1</v>
      </c>
      <c r="J82" s="35" t="str">
        <f t="shared" si="6"/>
        <v>yes</v>
      </c>
      <c r="K82" s="36"/>
      <c r="L82" s="4">
        <f>COUNTIF(J83:$J$458,$J$113)</f>
        <v>194</v>
      </c>
      <c r="M82" s="4">
        <f>COUNTIF($J$3:J82,$J$3)</f>
        <v>80</v>
      </c>
      <c r="N82" s="4">
        <f t="shared" si="7"/>
        <v>182</v>
      </c>
      <c r="O82" s="34">
        <f>COUNTIF($J$3:J82,$J$113)</f>
        <v>0</v>
      </c>
      <c r="P82" s="40">
        <f t="shared" si="8"/>
        <v>0</v>
      </c>
      <c r="Q82" s="41">
        <f t="shared" si="9"/>
        <v>0.30534351145038169</v>
      </c>
      <c r="R82" s="39"/>
      <c r="S82" s="4">
        <f t="shared" si="10"/>
        <v>1</v>
      </c>
      <c r="T82" s="4">
        <f t="shared" si="11"/>
        <v>0.46783625730994149</v>
      </c>
      <c r="U82" s="3"/>
      <c r="V82" s="3"/>
      <c r="W82" s="2" t="s">
        <v>1460</v>
      </c>
      <c r="X82" s="3"/>
      <c r="Y82" s="4" t="b">
        <v>0</v>
      </c>
    </row>
    <row r="83" spans="1:25" ht="13.5" customHeight="1" x14ac:dyDescent="0.25">
      <c r="A83" s="2" t="s">
        <v>1928</v>
      </c>
      <c r="B83" s="2" t="s">
        <v>1523</v>
      </c>
      <c r="C83" s="2" t="s">
        <v>2010</v>
      </c>
      <c r="D83" s="3"/>
      <c r="E83" s="2" t="s">
        <v>11</v>
      </c>
      <c r="F83" s="2" t="s">
        <v>12</v>
      </c>
      <c r="G83" s="4">
        <v>1512.6</v>
      </c>
      <c r="H83" s="4">
        <v>0</v>
      </c>
      <c r="I83" s="34">
        <v>1</v>
      </c>
      <c r="J83" s="35" t="str">
        <f t="shared" si="6"/>
        <v>yes</v>
      </c>
      <c r="K83" s="36"/>
      <c r="L83" s="4">
        <f>COUNTIF(J84:$J$458,$J$113)</f>
        <v>194</v>
      </c>
      <c r="M83" s="4">
        <f>COUNTIF($J$3:J83,$J$3)</f>
        <v>81</v>
      </c>
      <c r="N83" s="4">
        <f t="shared" si="7"/>
        <v>181</v>
      </c>
      <c r="O83" s="34">
        <f>COUNTIF($J$3:J83,$J$113)</f>
        <v>0</v>
      </c>
      <c r="P83" s="40">
        <f t="shared" si="8"/>
        <v>0</v>
      </c>
      <c r="Q83" s="41">
        <f t="shared" si="9"/>
        <v>0.30916030534351147</v>
      </c>
      <c r="R83" s="39"/>
      <c r="S83" s="4">
        <f t="shared" si="10"/>
        <v>1</v>
      </c>
      <c r="T83" s="4">
        <f t="shared" si="11"/>
        <v>0.47230320699708456</v>
      </c>
      <c r="U83" s="3"/>
      <c r="V83" s="3"/>
      <c r="W83" s="2" t="s">
        <v>1523</v>
      </c>
      <c r="X83" s="3"/>
      <c r="Y83" s="4" t="b">
        <v>0</v>
      </c>
    </row>
    <row r="84" spans="1:25" ht="13.5" customHeight="1" x14ac:dyDescent="0.25">
      <c r="A84" s="2" t="s">
        <v>1928</v>
      </c>
      <c r="B84" s="2" t="s">
        <v>1824</v>
      </c>
      <c r="C84" s="2" t="s">
        <v>2011</v>
      </c>
      <c r="D84" s="3"/>
      <c r="E84" s="2" t="s">
        <v>11</v>
      </c>
      <c r="F84" s="2" t="s">
        <v>65</v>
      </c>
      <c r="G84" s="4">
        <v>1512.1</v>
      </c>
      <c r="H84" s="4">
        <v>0</v>
      </c>
      <c r="I84" s="34">
        <v>1</v>
      </c>
      <c r="J84" s="35" t="str">
        <f t="shared" si="6"/>
        <v>yes</v>
      </c>
      <c r="K84" s="36"/>
      <c r="L84" s="4">
        <f>COUNTIF(J85:$J$458,$J$113)</f>
        <v>194</v>
      </c>
      <c r="M84" s="4">
        <f>COUNTIF($J$3:J84,$J$3)</f>
        <v>82</v>
      </c>
      <c r="N84" s="4">
        <f t="shared" si="7"/>
        <v>180</v>
      </c>
      <c r="O84" s="34">
        <f>COUNTIF($J$3:J84,$J$113)</f>
        <v>0</v>
      </c>
      <c r="P84" s="40">
        <f t="shared" si="8"/>
        <v>0</v>
      </c>
      <c r="Q84" s="41">
        <f t="shared" si="9"/>
        <v>0.31297709923664124</v>
      </c>
      <c r="R84" s="39"/>
      <c r="S84" s="4">
        <f t="shared" si="10"/>
        <v>1</v>
      </c>
      <c r="T84" s="4">
        <f t="shared" si="11"/>
        <v>0.4767441860465117</v>
      </c>
      <c r="U84" s="3"/>
      <c r="V84" s="3"/>
      <c r="W84" s="2" t="s">
        <v>1824</v>
      </c>
      <c r="X84" s="3"/>
      <c r="Y84" s="4" t="b">
        <v>0</v>
      </c>
    </row>
    <row r="85" spans="1:25" ht="13.5" customHeight="1" x14ac:dyDescent="0.25">
      <c r="A85" s="2" t="s">
        <v>1928</v>
      </c>
      <c r="B85" s="2" t="s">
        <v>1622</v>
      </c>
      <c r="C85" s="2" t="s">
        <v>2012</v>
      </c>
      <c r="D85" s="3"/>
      <c r="E85" s="2" t="s">
        <v>11</v>
      </c>
      <c r="F85" s="2" t="s">
        <v>138</v>
      </c>
      <c r="G85" s="4">
        <v>1511.7</v>
      </c>
      <c r="H85" s="4">
        <v>0</v>
      </c>
      <c r="I85" s="34">
        <v>1</v>
      </c>
      <c r="J85" s="35" t="str">
        <f t="shared" si="6"/>
        <v>yes</v>
      </c>
      <c r="K85" s="36"/>
      <c r="L85" s="4">
        <f>COUNTIF(J86:$J$458,$J$113)</f>
        <v>194</v>
      </c>
      <c r="M85" s="4">
        <f>COUNTIF($J$3:J85,$J$3)</f>
        <v>83</v>
      </c>
      <c r="N85" s="4">
        <f t="shared" si="7"/>
        <v>179</v>
      </c>
      <c r="O85" s="34">
        <f>COUNTIF($J$3:J85,$J$113)</f>
        <v>0</v>
      </c>
      <c r="P85" s="40">
        <f t="shared" si="8"/>
        <v>0</v>
      </c>
      <c r="Q85" s="41">
        <f t="shared" si="9"/>
        <v>0.31679389312977096</v>
      </c>
      <c r="R85" s="39"/>
      <c r="S85" s="4">
        <f t="shared" si="10"/>
        <v>1</v>
      </c>
      <c r="T85" s="4">
        <f t="shared" si="11"/>
        <v>0.48115942028985509</v>
      </c>
      <c r="U85" s="3"/>
      <c r="V85" s="3"/>
      <c r="W85" s="2" t="s">
        <v>1622</v>
      </c>
      <c r="X85" s="3"/>
      <c r="Y85" s="4" t="b">
        <v>0</v>
      </c>
    </row>
    <row r="86" spans="1:25" ht="13.5" customHeight="1" x14ac:dyDescent="0.25">
      <c r="A86" s="2" t="s">
        <v>1928</v>
      </c>
      <c r="B86" s="2" t="s">
        <v>1485</v>
      </c>
      <c r="C86" s="2" t="s">
        <v>2013</v>
      </c>
      <c r="D86" s="3"/>
      <c r="E86" s="2" t="s">
        <v>11</v>
      </c>
      <c r="F86" s="2" t="s">
        <v>35</v>
      </c>
      <c r="G86" s="4">
        <v>1511.2</v>
      </c>
      <c r="H86" s="4">
        <v>0</v>
      </c>
      <c r="I86" s="34">
        <v>1</v>
      </c>
      <c r="J86" s="35" t="str">
        <f t="shared" si="6"/>
        <v>yes</v>
      </c>
      <c r="K86" s="36"/>
      <c r="L86" s="4">
        <f>COUNTIF(J87:$J$458,$J$113)</f>
        <v>194</v>
      </c>
      <c r="M86" s="4">
        <f>COUNTIF($J$3:J86,$J$3)</f>
        <v>84</v>
      </c>
      <c r="N86" s="4">
        <f t="shared" si="7"/>
        <v>178</v>
      </c>
      <c r="O86" s="34">
        <f>COUNTIF($J$3:J86,$J$113)</f>
        <v>0</v>
      </c>
      <c r="P86" s="40">
        <f t="shared" si="8"/>
        <v>0</v>
      </c>
      <c r="Q86" s="41">
        <f t="shared" si="9"/>
        <v>0.32061068702290074</v>
      </c>
      <c r="R86" s="39"/>
      <c r="S86" s="4">
        <f t="shared" si="10"/>
        <v>1</v>
      </c>
      <c r="T86" s="4">
        <f t="shared" si="11"/>
        <v>0.48554913294797691</v>
      </c>
      <c r="U86" s="3"/>
      <c r="V86" s="3"/>
      <c r="W86" s="2" t="s">
        <v>1485</v>
      </c>
      <c r="X86" s="3"/>
      <c r="Y86" s="4" t="b">
        <v>0</v>
      </c>
    </row>
    <row r="87" spans="1:25" ht="13.5" customHeight="1" x14ac:dyDescent="0.25">
      <c r="A87" s="2" t="s">
        <v>1928</v>
      </c>
      <c r="B87" s="2" t="s">
        <v>1756</v>
      </c>
      <c r="C87" s="2" t="s">
        <v>2014</v>
      </c>
      <c r="D87" s="3"/>
      <c r="E87" s="2" t="s">
        <v>11</v>
      </c>
      <c r="F87" s="2" t="s">
        <v>65</v>
      </c>
      <c r="G87" s="4">
        <v>1511</v>
      </c>
      <c r="H87" s="4">
        <v>0</v>
      </c>
      <c r="I87" s="34">
        <v>1</v>
      </c>
      <c r="J87" s="35" t="str">
        <f t="shared" si="6"/>
        <v>yes</v>
      </c>
      <c r="K87" s="36"/>
      <c r="L87" s="4">
        <f>COUNTIF(J88:$J$458,$J$113)</f>
        <v>194</v>
      </c>
      <c r="M87" s="4">
        <f>COUNTIF($J$3:J87,$J$3)</f>
        <v>85</v>
      </c>
      <c r="N87" s="4">
        <f t="shared" si="7"/>
        <v>177</v>
      </c>
      <c r="O87" s="34">
        <f>COUNTIF($J$3:J87,$J$113)</f>
        <v>0</v>
      </c>
      <c r="P87" s="40">
        <f t="shared" si="8"/>
        <v>0</v>
      </c>
      <c r="Q87" s="41">
        <f t="shared" si="9"/>
        <v>0.32442748091603052</v>
      </c>
      <c r="R87" s="39"/>
      <c r="S87" s="4">
        <f t="shared" si="10"/>
        <v>1</v>
      </c>
      <c r="T87" s="4">
        <f t="shared" si="11"/>
        <v>0.48991354466858789</v>
      </c>
      <c r="U87" s="3"/>
      <c r="V87" s="3"/>
      <c r="W87" s="2" t="s">
        <v>1756</v>
      </c>
      <c r="X87" s="3"/>
      <c r="Y87" s="4" t="b">
        <v>0</v>
      </c>
    </row>
    <row r="88" spans="1:25" ht="13.5" customHeight="1" x14ac:dyDescent="0.25">
      <c r="A88" s="2" t="s">
        <v>1928</v>
      </c>
      <c r="B88" s="2" t="s">
        <v>1757</v>
      </c>
      <c r="C88" s="2" t="s">
        <v>2015</v>
      </c>
      <c r="D88" s="3"/>
      <c r="E88" s="2" t="s">
        <v>11</v>
      </c>
      <c r="F88" s="2" t="s">
        <v>65</v>
      </c>
      <c r="G88" s="4">
        <v>1511</v>
      </c>
      <c r="H88" s="4">
        <v>0</v>
      </c>
      <c r="I88" s="34">
        <v>1</v>
      </c>
      <c r="J88" s="35" t="str">
        <f t="shared" si="6"/>
        <v>yes</v>
      </c>
      <c r="K88" s="36"/>
      <c r="L88" s="4">
        <f>COUNTIF(J89:$J$458,$J$113)</f>
        <v>194</v>
      </c>
      <c r="M88" s="4">
        <f>COUNTIF($J$3:J88,$J$3)</f>
        <v>86</v>
      </c>
      <c r="N88" s="4">
        <f t="shared" si="7"/>
        <v>176</v>
      </c>
      <c r="O88" s="34">
        <f>COUNTIF($J$3:J88,$J$113)</f>
        <v>0</v>
      </c>
      <c r="P88" s="40">
        <f t="shared" si="8"/>
        <v>0</v>
      </c>
      <c r="Q88" s="41">
        <f t="shared" si="9"/>
        <v>0.3282442748091603</v>
      </c>
      <c r="R88" s="39"/>
      <c r="S88" s="4">
        <f t="shared" si="10"/>
        <v>1</v>
      </c>
      <c r="T88" s="4">
        <f t="shared" si="11"/>
        <v>0.4942528735632184</v>
      </c>
      <c r="U88" s="3"/>
      <c r="V88" s="3"/>
      <c r="W88" s="2" t="s">
        <v>1757</v>
      </c>
      <c r="X88" s="3"/>
      <c r="Y88" s="4" t="b">
        <v>0</v>
      </c>
    </row>
    <row r="89" spans="1:25" ht="13.5" customHeight="1" x14ac:dyDescent="0.25">
      <c r="A89" s="2" t="s">
        <v>1928</v>
      </c>
      <c r="B89" s="2" t="s">
        <v>1463</v>
      </c>
      <c r="C89" s="2" t="s">
        <v>2016</v>
      </c>
      <c r="D89" s="3"/>
      <c r="E89" s="2" t="s">
        <v>11</v>
      </c>
      <c r="F89" s="2" t="s">
        <v>42</v>
      </c>
      <c r="G89" s="4">
        <v>1510.8</v>
      </c>
      <c r="H89" s="4">
        <v>0</v>
      </c>
      <c r="I89" s="34">
        <v>1</v>
      </c>
      <c r="J89" s="35" t="str">
        <f t="shared" si="6"/>
        <v>yes</v>
      </c>
      <c r="K89" s="36"/>
      <c r="L89" s="4">
        <f>COUNTIF(J90:$J$458,$J$113)</f>
        <v>194</v>
      </c>
      <c r="M89" s="4">
        <f>COUNTIF($J$3:J89,$J$3)</f>
        <v>87</v>
      </c>
      <c r="N89" s="4">
        <f t="shared" si="7"/>
        <v>175</v>
      </c>
      <c r="O89" s="34">
        <f>COUNTIF($J$3:J89,$J$113)</f>
        <v>0</v>
      </c>
      <c r="P89" s="40">
        <f t="shared" si="8"/>
        <v>0</v>
      </c>
      <c r="Q89" s="41">
        <f t="shared" si="9"/>
        <v>0.33206106870229007</v>
      </c>
      <c r="R89" s="39"/>
      <c r="S89" s="4">
        <f t="shared" si="10"/>
        <v>1</v>
      </c>
      <c r="T89" s="4">
        <f t="shared" si="11"/>
        <v>0.49856733524355301</v>
      </c>
      <c r="U89" s="3"/>
      <c r="V89" s="3"/>
      <c r="W89" s="2" t="s">
        <v>1463</v>
      </c>
      <c r="X89" s="3"/>
      <c r="Y89" s="4" t="b">
        <v>0</v>
      </c>
    </row>
    <row r="90" spans="1:25" ht="13.5" customHeight="1" x14ac:dyDescent="0.25">
      <c r="A90" s="2" t="s">
        <v>1928</v>
      </c>
      <c r="B90" s="2" t="s">
        <v>1746</v>
      </c>
      <c r="C90" s="2" t="s">
        <v>2017</v>
      </c>
      <c r="D90" s="3"/>
      <c r="E90" s="2" t="s">
        <v>11</v>
      </c>
      <c r="F90" s="2" t="s">
        <v>65</v>
      </c>
      <c r="G90" s="4">
        <v>1510.2</v>
      </c>
      <c r="H90" s="4">
        <v>0</v>
      </c>
      <c r="I90" s="34">
        <v>1</v>
      </c>
      <c r="J90" s="35" t="str">
        <f t="shared" si="6"/>
        <v>yes</v>
      </c>
      <c r="K90" s="36"/>
      <c r="L90" s="4">
        <f>COUNTIF(J91:$J$458,$J$113)</f>
        <v>194</v>
      </c>
      <c r="M90" s="4">
        <f>COUNTIF($J$3:J90,$J$3)</f>
        <v>88</v>
      </c>
      <c r="N90" s="4">
        <f t="shared" si="7"/>
        <v>174</v>
      </c>
      <c r="O90" s="34">
        <f>COUNTIF($J$3:J90,$J$113)</f>
        <v>0</v>
      </c>
      <c r="P90" s="40">
        <f t="shared" si="8"/>
        <v>0</v>
      </c>
      <c r="Q90" s="41">
        <f t="shared" si="9"/>
        <v>0.33587786259541985</v>
      </c>
      <c r="R90" s="39"/>
      <c r="S90" s="4">
        <f t="shared" si="10"/>
        <v>1</v>
      </c>
      <c r="T90" s="4">
        <f t="shared" si="11"/>
        <v>0.50285714285714278</v>
      </c>
      <c r="U90" s="3"/>
      <c r="V90" s="3"/>
      <c r="W90" s="2" t="s">
        <v>1746</v>
      </c>
      <c r="X90" s="3"/>
      <c r="Y90" s="4" t="b">
        <v>0</v>
      </c>
    </row>
    <row r="91" spans="1:25" ht="13.5" customHeight="1" x14ac:dyDescent="0.25">
      <c r="A91" s="2" t="s">
        <v>1928</v>
      </c>
      <c r="B91" s="2" t="s">
        <v>1330</v>
      </c>
      <c r="C91" s="2" t="s">
        <v>2018</v>
      </c>
      <c r="D91" s="3"/>
      <c r="E91" s="2" t="s">
        <v>11</v>
      </c>
      <c r="F91" s="2" t="s">
        <v>65</v>
      </c>
      <c r="G91" s="4">
        <v>1509.2</v>
      </c>
      <c r="H91" s="4">
        <v>0</v>
      </c>
      <c r="I91" s="34">
        <v>1</v>
      </c>
      <c r="J91" s="35" t="str">
        <f t="shared" si="6"/>
        <v>yes</v>
      </c>
      <c r="K91" s="36"/>
      <c r="L91" s="4">
        <f>COUNTIF(J92:$J$458,$J$113)</f>
        <v>194</v>
      </c>
      <c r="M91" s="4">
        <f>COUNTIF($J$3:J91,$J$3)</f>
        <v>89</v>
      </c>
      <c r="N91" s="4">
        <f t="shared" si="7"/>
        <v>173</v>
      </c>
      <c r="O91" s="34">
        <f>COUNTIF($J$3:J91,$J$113)</f>
        <v>0</v>
      </c>
      <c r="P91" s="40">
        <f t="shared" si="8"/>
        <v>0</v>
      </c>
      <c r="Q91" s="41">
        <f t="shared" si="9"/>
        <v>0.33969465648854963</v>
      </c>
      <c r="R91" s="39"/>
      <c r="S91" s="4">
        <f t="shared" si="10"/>
        <v>1</v>
      </c>
      <c r="T91" s="4">
        <f t="shared" si="11"/>
        <v>0.50712250712250706</v>
      </c>
      <c r="U91" s="3"/>
      <c r="V91" s="3"/>
      <c r="W91" s="2" t="s">
        <v>1330</v>
      </c>
      <c r="X91" s="3"/>
      <c r="Y91" s="4" t="b">
        <v>0</v>
      </c>
    </row>
    <row r="92" spans="1:25" ht="13.5" customHeight="1" x14ac:dyDescent="0.25">
      <c r="A92" s="2" t="s">
        <v>1928</v>
      </c>
      <c r="B92" s="2" t="s">
        <v>1334</v>
      </c>
      <c r="C92" s="2" t="s">
        <v>2019</v>
      </c>
      <c r="D92" s="3"/>
      <c r="E92" s="2" t="s">
        <v>11</v>
      </c>
      <c r="F92" s="2" t="s">
        <v>65</v>
      </c>
      <c r="G92" s="4">
        <v>1509.2</v>
      </c>
      <c r="H92" s="4">
        <v>0</v>
      </c>
      <c r="I92" s="34">
        <v>1</v>
      </c>
      <c r="J92" s="35" t="str">
        <f t="shared" si="6"/>
        <v>yes</v>
      </c>
      <c r="K92" s="36"/>
      <c r="L92" s="4">
        <f>COUNTIF(J93:$J$458,$J$113)</f>
        <v>194</v>
      </c>
      <c r="M92" s="4">
        <f>COUNTIF($J$3:J92,$J$3)</f>
        <v>90</v>
      </c>
      <c r="N92" s="4">
        <f t="shared" si="7"/>
        <v>172</v>
      </c>
      <c r="O92" s="34">
        <f>COUNTIF($J$3:J92,$J$113)</f>
        <v>0</v>
      </c>
      <c r="P92" s="40">
        <f t="shared" si="8"/>
        <v>0</v>
      </c>
      <c r="Q92" s="41">
        <f t="shared" si="9"/>
        <v>0.34351145038167941</v>
      </c>
      <c r="R92" s="39"/>
      <c r="S92" s="4">
        <f t="shared" si="10"/>
        <v>1</v>
      </c>
      <c r="T92" s="4">
        <f t="shared" si="11"/>
        <v>0.51136363636363635</v>
      </c>
      <c r="U92" s="3"/>
      <c r="V92" s="3"/>
      <c r="W92" s="2" t="s">
        <v>1334</v>
      </c>
      <c r="X92" s="3"/>
      <c r="Y92" s="4" t="b">
        <v>0</v>
      </c>
    </row>
    <row r="93" spans="1:25" ht="13.5" customHeight="1" x14ac:dyDescent="0.25">
      <c r="A93" s="2" t="s">
        <v>1928</v>
      </c>
      <c r="B93" s="2" t="s">
        <v>1594</v>
      </c>
      <c r="C93" s="2" t="s">
        <v>2020</v>
      </c>
      <c r="D93" s="3"/>
      <c r="E93" s="2" t="s">
        <v>11</v>
      </c>
      <c r="F93" s="2" t="s">
        <v>138</v>
      </c>
      <c r="G93" s="4">
        <v>1509.2</v>
      </c>
      <c r="H93" s="4">
        <v>0</v>
      </c>
      <c r="I93" s="34">
        <v>1</v>
      </c>
      <c r="J93" s="35" t="str">
        <f t="shared" si="6"/>
        <v>yes</v>
      </c>
      <c r="K93" s="36"/>
      <c r="L93" s="4">
        <f>COUNTIF(J94:$J$458,$J$113)</f>
        <v>194</v>
      </c>
      <c r="M93" s="4">
        <f>COUNTIF($J$3:J93,$J$3)</f>
        <v>91</v>
      </c>
      <c r="N93" s="4">
        <f t="shared" si="7"/>
        <v>171</v>
      </c>
      <c r="O93" s="34">
        <f>COUNTIF($J$3:J93,$J$113)</f>
        <v>0</v>
      </c>
      <c r="P93" s="40">
        <f t="shared" si="8"/>
        <v>0</v>
      </c>
      <c r="Q93" s="41">
        <f t="shared" si="9"/>
        <v>0.34732824427480918</v>
      </c>
      <c r="R93" s="39"/>
      <c r="S93" s="4">
        <f t="shared" si="10"/>
        <v>1</v>
      </c>
      <c r="T93" s="4">
        <f t="shared" si="11"/>
        <v>0.51558073654390935</v>
      </c>
      <c r="U93" s="3"/>
      <c r="V93" s="3"/>
      <c r="W93" s="2" t="s">
        <v>1594</v>
      </c>
      <c r="X93" s="3"/>
      <c r="Y93" s="4" t="b">
        <v>0</v>
      </c>
    </row>
    <row r="94" spans="1:25" ht="13.5" customHeight="1" x14ac:dyDescent="0.25">
      <c r="A94" s="2" t="s">
        <v>1928</v>
      </c>
      <c r="B94" s="2" t="s">
        <v>1652</v>
      </c>
      <c r="C94" s="2" t="s">
        <v>2021</v>
      </c>
      <c r="D94" s="3"/>
      <c r="E94" s="2" t="s">
        <v>11</v>
      </c>
      <c r="F94" s="2" t="s">
        <v>65</v>
      </c>
      <c r="G94" s="4">
        <v>1508.9</v>
      </c>
      <c r="H94" s="4">
        <v>0</v>
      </c>
      <c r="I94" s="34">
        <v>1</v>
      </c>
      <c r="J94" s="35" t="str">
        <f t="shared" si="6"/>
        <v>yes</v>
      </c>
      <c r="K94" s="36"/>
      <c r="L94" s="4">
        <f>COUNTIF(J95:$J$458,$J$113)</f>
        <v>194</v>
      </c>
      <c r="M94" s="4">
        <f>COUNTIF($J$3:J94,$J$3)</f>
        <v>92</v>
      </c>
      <c r="N94" s="4">
        <f t="shared" si="7"/>
        <v>170</v>
      </c>
      <c r="O94" s="34">
        <f>COUNTIF($J$3:J94,$J$113)</f>
        <v>0</v>
      </c>
      <c r="P94" s="40">
        <f t="shared" si="8"/>
        <v>0</v>
      </c>
      <c r="Q94" s="41">
        <f t="shared" si="9"/>
        <v>0.35114503816793891</v>
      </c>
      <c r="R94" s="39"/>
      <c r="S94" s="4">
        <f t="shared" si="10"/>
        <v>1</v>
      </c>
      <c r="T94" s="4">
        <f t="shared" si="11"/>
        <v>0.51977401129943501</v>
      </c>
      <c r="U94" s="3"/>
      <c r="V94" s="3"/>
      <c r="W94" s="2" t="s">
        <v>1652</v>
      </c>
      <c r="X94" s="3"/>
      <c r="Y94" s="4" t="b">
        <v>0</v>
      </c>
    </row>
    <row r="95" spans="1:25" ht="13.5" customHeight="1" x14ac:dyDescent="0.25">
      <c r="A95" s="2" t="s">
        <v>1928</v>
      </c>
      <c r="B95" s="2" t="s">
        <v>1512</v>
      </c>
      <c r="C95" s="2" t="s">
        <v>2022</v>
      </c>
      <c r="D95" s="3"/>
      <c r="E95" s="2" t="s">
        <v>11</v>
      </c>
      <c r="F95" s="2" t="s">
        <v>35</v>
      </c>
      <c r="G95" s="4">
        <v>1508.3</v>
      </c>
      <c r="H95" s="4">
        <v>0</v>
      </c>
      <c r="I95" s="34">
        <v>1</v>
      </c>
      <c r="J95" s="35" t="str">
        <f t="shared" si="6"/>
        <v>yes</v>
      </c>
      <c r="K95" s="36"/>
      <c r="L95" s="4">
        <f>COUNTIF(J96:$J$458,$J$113)</f>
        <v>194</v>
      </c>
      <c r="M95" s="4">
        <f>COUNTIF($J$3:J95,$J$3)</f>
        <v>93</v>
      </c>
      <c r="N95" s="4">
        <f t="shared" si="7"/>
        <v>169</v>
      </c>
      <c r="O95" s="34">
        <f>COUNTIF($J$3:J95,$J$113)</f>
        <v>0</v>
      </c>
      <c r="P95" s="40">
        <f t="shared" si="8"/>
        <v>0</v>
      </c>
      <c r="Q95" s="41">
        <f t="shared" si="9"/>
        <v>0.35496183206106868</v>
      </c>
      <c r="R95" s="39"/>
      <c r="S95" s="4">
        <f t="shared" si="10"/>
        <v>1</v>
      </c>
      <c r="T95" s="4">
        <f t="shared" si="11"/>
        <v>0.52394366197183095</v>
      </c>
      <c r="U95" s="3"/>
      <c r="V95" s="3"/>
      <c r="W95" s="2" t="s">
        <v>1512</v>
      </c>
      <c r="X95" s="3"/>
      <c r="Y95" s="4" t="b">
        <v>0</v>
      </c>
    </row>
    <row r="96" spans="1:25" ht="13.5" customHeight="1" x14ac:dyDescent="0.25">
      <c r="A96" s="2" t="s">
        <v>1928</v>
      </c>
      <c r="B96" s="2" t="s">
        <v>1543</v>
      </c>
      <c r="C96" s="2" t="s">
        <v>2023</v>
      </c>
      <c r="D96" s="3"/>
      <c r="E96" s="2" t="s">
        <v>11</v>
      </c>
      <c r="F96" s="2" t="s">
        <v>138</v>
      </c>
      <c r="G96" s="4">
        <v>1508.1</v>
      </c>
      <c r="H96" s="4">
        <v>0</v>
      </c>
      <c r="I96" s="34">
        <v>1</v>
      </c>
      <c r="J96" s="35" t="str">
        <f t="shared" si="6"/>
        <v>yes</v>
      </c>
      <c r="K96" s="36"/>
      <c r="L96" s="4">
        <f>COUNTIF(J97:$J$458,$J$113)</f>
        <v>194</v>
      </c>
      <c r="M96" s="4">
        <f>COUNTIF($J$3:J96,$J$3)</f>
        <v>94</v>
      </c>
      <c r="N96" s="4">
        <f t="shared" si="7"/>
        <v>168</v>
      </c>
      <c r="O96" s="34">
        <f>COUNTIF($J$3:J96,$J$113)</f>
        <v>0</v>
      </c>
      <c r="P96" s="40">
        <f t="shared" si="8"/>
        <v>0</v>
      </c>
      <c r="Q96" s="41">
        <f t="shared" si="9"/>
        <v>0.35877862595419846</v>
      </c>
      <c r="R96" s="39"/>
      <c r="S96" s="4">
        <f t="shared" si="10"/>
        <v>1</v>
      </c>
      <c r="T96" s="4">
        <f t="shared" si="11"/>
        <v>0.5280898876404494</v>
      </c>
      <c r="U96" s="3"/>
      <c r="V96" s="3"/>
      <c r="W96" s="2" t="s">
        <v>1543</v>
      </c>
      <c r="X96" s="3"/>
      <c r="Y96" s="4" t="b">
        <v>0</v>
      </c>
    </row>
    <row r="97" spans="1:25" ht="13.5" customHeight="1" x14ac:dyDescent="0.25">
      <c r="A97" s="2" t="s">
        <v>1928</v>
      </c>
      <c r="B97" s="2" t="s">
        <v>1548</v>
      </c>
      <c r="C97" s="2" t="s">
        <v>2024</v>
      </c>
      <c r="D97" s="3"/>
      <c r="E97" s="2" t="s">
        <v>11</v>
      </c>
      <c r="F97" s="2" t="s">
        <v>138</v>
      </c>
      <c r="G97" s="4">
        <v>1508</v>
      </c>
      <c r="H97" s="4">
        <v>0</v>
      </c>
      <c r="I97" s="34">
        <v>1</v>
      </c>
      <c r="J97" s="35" t="str">
        <f t="shared" si="6"/>
        <v>yes</v>
      </c>
      <c r="K97" s="36"/>
      <c r="L97" s="4">
        <f>COUNTIF(J98:$J$458,$J$113)</f>
        <v>194</v>
      </c>
      <c r="M97" s="4">
        <f>COUNTIF($J$3:J97,$J$3)</f>
        <v>95</v>
      </c>
      <c r="N97" s="4">
        <f t="shared" si="7"/>
        <v>167</v>
      </c>
      <c r="O97" s="34">
        <f>COUNTIF($J$3:J97,$J$113)</f>
        <v>0</v>
      </c>
      <c r="P97" s="40">
        <f t="shared" si="8"/>
        <v>0</v>
      </c>
      <c r="Q97" s="41">
        <f t="shared" si="9"/>
        <v>0.36259541984732824</v>
      </c>
      <c r="R97" s="39"/>
      <c r="S97" s="4">
        <f t="shared" si="10"/>
        <v>1</v>
      </c>
      <c r="T97" s="4">
        <f t="shared" si="11"/>
        <v>0.53221288515406162</v>
      </c>
      <c r="U97" s="3"/>
      <c r="V97" s="3"/>
      <c r="W97" s="2" t="s">
        <v>1548</v>
      </c>
      <c r="X97" s="3"/>
      <c r="Y97" s="4" t="b">
        <v>0</v>
      </c>
    </row>
    <row r="98" spans="1:25" ht="13.5" customHeight="1" x14ac:dyDescent="0.25">
      <c r="A98" s="2" t="s">
        <v>1928</v>
      </c>
      <c r="B98" s="2" t="s">
        <v>1295</v>
      </c>
      <c r="C98" s="2" t="s">
        <v>2025</v>
      </c>
      <c r="D98" s="3"/>
      <c r="E98" s="2" t="s">
        <v>11</v>
      </c>
      <c r="F98" s="2" t="s">
        <v>35</v>
      </c>
      <c r="G98" s="4">
        <v>1507.4</v>
      </c>
      <c r="H98" s="4">
        <v>0</v>
      </c>
      <c r="I98" s="34">
        <v>1</v>
      </c>
      <c r="J98" s="35" t="str">
        <f t="shared" si="6"/>
        <v>yes</v>
      </c>
      <c r="K98" s="36"/>
      <c r="L98" s="4">
        <f>COUNTIF(J99:$J$458,$J$113)</f>
        <v>194</v>
      </c>
      <c r="M98" s="4">
        <f>COUNTIF($J$3:J98,$J$3)</f>
        <v>96</v>
      </c>
      <c r="N98" s="4">
        <f t="shared" si="7"/>
        <v>166</v>
      </c>
      <c r="O98" s="34">
        <f>COUNTIF($J$3:J98,$J$113)</f>
        <v>0</v>
      </c>
      <c r="P98" s="40">
        <f t="shared" si="8"/>
        <v>0</v>
      </c>
      <c r="Q98" s="41">
        <f t="shared" si="9"/>
        <v>0.36641221374045801</v>
      </c>
      <c r="R98" s="39"/>
      <c r="S98" s="4">
        <f t="shared" si="10"/>
        <v>1</v>
      </c>
      <c r="T98" s="4">
        <f t="shared" si="11"/>
        <v>0.53631284916201116</v>
      </c>
      <c r="U98" s="3"/>
      <c r="V98" s="3"/>
      <c r="W98" s="2" t="s">
        <v>1295</v>
      </c>
      <c r="X98" s="3"/>
      <c r="Y98" s="4" t="b">
        <v>0</v>
      </c>
    </row>
    <row r="99" spans="1:25" ht="13.5" customHeight="1" x14ac:dyDescent="0.25">
      <c r="A99" s="2" t="s">
        <v>1928</v>
      </c>
      <c r="B99" s="2" t="s">
        <v>1552</v>
      </c>
      <c r="C99" s="2" t="s">
        <v>2026</v>
      </c>
      <c r="D99" s="3"/>
      <c r="E99" s="2" t="s">
        <v>11</v>
      </c>
      <c r="F99" s="2" t="s">
        <v>65</v>
      </c>
      <c r="G99" s="4">
        <v>1506.7</v>
      </c>
      <c r="H99" s="4">
        <v>0</v>
      </c>
      <c r="I99" s="34">
        <v>1</v>
      </c>
      <c r="J99" s="35" t="str">
        <f t="shared" si="6"/>
        <v>yes</v>
      </c>
      <c r="K99" s="36"/>
      <c r="L99" s="4">
        <f>COUNTIF(J100:$J$458,$J$113)</f>
        <v>194</v>
      </c>
      <c r="M99" s="4">
        <f>COUNTIF($J$3:J99,$J$3)</f>
        <v>97</v>
      </c>
      <c r="N99" s="4">
        <f t="shared" si="7"/>
        <v>165</v>
      </c>
      <c r="O99" s="34">
        <f>COUNTIF($J$3:J99,$J$113)</f>
        <v>0</v>
      </c>
      <c r="P99" s="40">
        <f t="shared" si="8"/>
        <v>0</v>
      </c>
      <c r="Q99" s="41">
        <f t="shared" si="9"/>
        <v>0.37022900763358779</v>
      </c>
      <c r="R99" s="39"/>
      <c r="S99" s="4">
        <f t="shared" si="10"/>
        <v>1</v>
      </c>
      <c r="T99" s="4">
        <f t="shared" si="11"/>
        <v>0.54038997214484685</v>
      </c>
      <c r="U99" s="3"/>
      <c r="V99" s="3"/>
      <c r="W99" s="2" t="s">
        <v>1552</v>
      </c>
      <c r="X99" s="3"/>
      <c r="Y99" s="4" t="b">
        <v>0</v>
      </c>
    </row>
    <row r="100" spans="1:25" ht="13.5" customHeight="1" x14ac:dyDescent="0.25">
      <c r="A100" s="2" t="s">
        <v>1928</v>
      </c>
      <c r="B100" s="2" t="s">
        <v>1612</v>
      </c>
      <c r="C100" s="2" t="s">
        <v>2027</v>
      </c>
      <c r="D100" s="3"/>
      <c r="E100" s="2" t="s">
        <v>11</v>
      </c>
      <c r="F100" s="2" t="s">
        <v>65</v>
      </c>
      <c r="G100" s="4">
        <v>1506.7</v>
      </c>
      <c r="H100" s="4">
        <v>0</v>
      </c>
      <c r="I100" s="34">
        <v>1</v>
      </c>
      <c r="J100" s="35" t="str">
        <f t="shared" si="6"/>
        <v>yes</v>
      </c>
      <c r="K100" s="36"/>
      <c r="L100" s="4">
        <f>COUNTIF(J101:$J$458,$J$113)</f>
        <v>194</v>
      </c>
      <c r="M100" s="4">
        <f>COUNTIF($J$3:J100,$J$3)</f>
        <v>98</v>
      </c>
      <c r="N100" s="4">
        <f t="shared" si="7"/>
        <v>164</v>
      </c>
      <c r="O100" s="34">
        <f>COUNTIF($J$3:J100,$J$113)</f>
        <v>0</v>
      </c>
      <c r="P100" s="40">
        <f t="shared" si="8"/>
        <v>0</v>
      </c>
      <c r="Q100" s="41">
        <f t="shared" si="9"/>
        <v>0.37404580152671757</v>
      </c>
      <c r="R100" s="39"/>
      <c r="S100" s="4">
        <f t="shared" si="10"/>
        <v>1</v>
      </c>
      <c r="T100" s="4">
        <f t="shared" si="11"/>
        <v>0.5444444444444444</v>
      </c>
      <c r="U100" s="3"/>
      <c r="V100" s="3"/>
      <c r="W100" s="2" t="s">
        <v>1612</v>
      </c>
      <c r="X100" s="3"/>
      <c r="Y100" s="4" t="b">
        <v>0</v>
      </c>
    </row>
    <row r="101" spans="1:25" ht="13.5" customHeight="1" x14ac:dyDescent="0.25">
      <c r="A101" s="2" t="s">
        <v>1928</v>
      </c>
      <c r="B101" s="2" t="s">
        <v>1297</v>
      </c>
      <c r="C101" s="2" t="s">
        <v>2028</v>
      </c>
      <c r="D101" s="3"/>
      <c r="E101" s="2" t="s">
        <v>11</v>
      </c>
      <c r="F101" s="2" t="s">
        <v>35</v>
      </c>
      <c r="G101" s="4">
        <v>1505.6</v>
      </c>
      <c r="H101" s="4">
        <v>0</v>
      </c>
      <c r="I101" s="34">
        <v>1</v>
      </c>
      <c r="J101" s="35" t="str">
        <f t="shared" si="6"/>
        <v>yes</v>
      </c>
      <c r="K101" s="36"/>
      <c r="L101" s="4">
        <f>COUNTIF(J102:$J$458,$J$113)</f>
        <v>194</v>
      </c>
      <c r="M101" s="4">
        <f>COUNTIF($J$3:J101,$J$3)</f>
        <v>99</v>
      </c>
      <c r="N101" s="4">
        <f t="shared" si="7"/>
        <v>163</v>
      </c>
      <c r="O101" s="34">
        <f>COUNTIF($J$3:J101,$J$113)</f>
        <v>0</v>
      </c>
      <c r="P101" s="40">
        <f t="shared" si="8"/>
        <v>0</v>
      </c>
      <c r="Q101" s="41">
        <f t="shared" si="9"/>
        <v>0.37786259541984735</v>
      </c>
      <c r="R101" s="39"/>
      <c r="S101" s="4">
        <f t="shared" si="10"/>
        <v>1</v>
      </c>
      <c r="T101" s="4">
        <f t="shared" si="11"/>
        <v>0.54847645429362879</v>
      </c>
      <c r="U101" s="3"/>
      <c r="V101" s="3"/>
      <c r="W101" s="2" t="s">
        <v>1297</v>
      </c>
      <c r="X101" s="3"/>
      <c r="Y101" s="4" t="b">
        <v>0</v>
      </c>
    </row>
    <row r="102" spans="1:25" ht="13.5" customHeight="1" x14ac:dyDescent="0.25">
      <c r="A102" s="2" t="s">
        <v>1928</v>
      </c>
      <c r="B102" s="2" t="s">
        <v>1721</v>
      </c>
      <c r="C102" s="2" t="s">
        <v>2029</v>
      </c>
      <c r="D102" s="3"/>
      <c r="E102" s="2" t="s">
        <v>11</v>
      </c>
      <c r="F102" s="2" t="s">
        <v>65</v>
      </c>
      <c r="G102" s="4">
        <v>1505.3</v>
      </c>
      <c r="H102" s="4">
        <v>0</v>
      </c>
      <c r="I102" s="34">
        <v>1</v>
      </c>
      <c r="J102" s="35" t="str">
        <f t="shared" si="6"/>
        <v>yes</v>
      </c>
      <c r="K102" s="36"/>
      <c r="L102" s="4">
        <f>COUNTIF(J103:$J$458,$J$113)</f>
        <v>194</v>
      </c>
      <c r="M102" s="4">
        <f>COUNTIF($J$3:J102,$J$3)</f>
        <v>100</v>
      </c>
      <c r="N102" s="4">
        <f t="shared" si="7"/>
        <v>162</v>
      </c>
      <c r="O102" s="34">
        <f>COUNTIF($J$3:J102,$J$113)</f>
        <v>0</v>
      </c>
      <c r="P102" s="40">
        <f t="shared" si="8"/>
        <v>0</v>
      </c>
      <c r="Q102" s="41">
        <f t="shared" si="9"/>
        <v>0.38167938931297712</v>
      </c>
      <c r="R102" s="39"/>
      <c r="S102" s="4">
        <f t="shared" si="10"/>
        <v>1</v>
      </c>
      <c r="T102" s="4">
        <f t="shared" si="11"/>
        <v>0.5524861878453039</v>
      </c>
      <c r="U102" s="3"/>
      <c r="V102" s="3"/>
      <c r="W102" s="2" t="s">
        <v>1721</v>
      </c>
      <c r="X102" s="3"/>
      <c r="Y102" s="4" t="b">
        <v>0</v>
      </c>
    </row>
    <row r="103" spans="1:25" ht="13.5" customHeight="1" x14ac:dyDescent="0.25">
      <c r="A103" s="2" t="s">
        <v>1928</v>
      </c>
      <c r="B103" s="2" t="s">
        <v>1725</v>
      </c>
      <c r="C103" s="2" t="s">
        <v>2030</v>
      </c>
      <c r="D103" s="3"/>
      <c r="E103" s="2" t="s">
        <v>11</v>
      </c>
      <c r="F103" s="2" t="s">
        <v>65</v>
      </c>
      <c r="G103" s="4">
        <v>1505.3</v>
      </c>
      <c r="H103" s="4">
        <v>0</v>
      </c>
      <c r="I103" s="34">
        <v>1</v>
      </c>
      <c r="J103" s="35" t="str">
        <f t="shared" si="6"/>
        <v>yes</v>
      </c>
      <c r="K103" s="36"/>
      <c r="L103" s="4">
        <f>COUNTIF(J104:$J$458,$J$113)</f>
        <v>194</v>
      </c>
      <c r="M103" s="4">
        <f>COUNTIF($J$3:J103,$J$3)</f>
        <v>101</v>
      </c>
      <c r="N103" s="4">
        <f t="shared" si="7"/>
        <v>161</v>
      </c>
      <c r="O103" s="34">
        <f>COUNTIF($J$3:J103,$J$113)</f>
        <v>0</v>
      </c>
      <c r="P103" s="40">
        <f t="shared" si="8"/>
        <v>0</v>
      </c>
      <c r="Q103" s="41">
        <f t="shared" si="9"/>
        <v>0.38549618320610685</v>
      </c>
      <c r="R103" s="39"/>
      <c r="S103" s="4">
        <f t="shared" si="10"/>
        <v>1</v>
      </c>
      <c r="T103" s="4">
        <f t="shared" si="11"/>
        <v>0.55647382920110189</v>
      </c>
      <c r="U103" s="3"/>
      <c r="V103" s="3"/>
      <c r="W103" s="2" t="s">
        <v>1725</v>
      </c>
      <c r="X103" s="3"/>
      <c r="Y103" s="4" t="b">
        <v>0</v>
      </c>
    </row>
    <row r="104" spans="1:25" ht="13.5" customHeight="1" x14ac:dyDescent="0.25">
      <c r="A104" s="2" t="s">
        <v>1928</v>
      </c>
      <c r="B104" s="2" t="s">
        <v>1727</v>
      </c>
      <c r="C104" s="2" t="s">
        <v>2031</v>
      </c>
      <c r="D104" s="3"/>
      <c r="E104" s="2" t="s">
        <v>11</v>
      </c>
      <c r="F104" s="2" t="s">
        <v>65</v>
      </c>
      <c r="G104" s="4">
        <v>1505.3</v>
      </c>
      <c r="H104" s="4">
        <v>0</v>
      </c>
      <c r="I104" s="34">
        <v>1</v>
      </c>
      <c r="J104" s="35" t="str">
        <f t="shared" si="6"/>
        <v>yes</v>
      </c>
      <c r="K104" s="36"/>
      <c r="L104" s="4">
        <f>COUNTIF(J105:$J$458,$J$113)</f>
        <v>194</v>
      </c>
      <c r="M104" s="4">
        <f>COUNTIF($J$3:J104,$J$3)</f>
        <v>102</v>
      </c>
      <c r="N104" s="4">
        <f t="shared" si="7"/>
        <v>160</v>
      </c>
      <c r="O104" s="34">
        <f>COUNTIF($J$3:J104,$J$113)</f>
        <v>0</v>
      </c>
      <c r="P104" s="40">
        <f t="shared" si="8"/>
        <v>0</v>
      </c>
      <c r="Q104" s="41">
        <f t="shared" si="9"/>
        <v>0.38931297709923662</v>
      </c>
      <c r="R104" s="39"/>
      <c r="S104" s="4">
        <f t="shared" si="10"/>
        <v>1</v>
      </c>
      <c r="T104" s="4">
        <f t="shared" si="11"/>
        <v>0.56043956043956045</v>
      </c>
      <c r="U104" s="3"/>
      <c r="V104" s="3"/>
      <c r="W104" s="2" t="s">
        <v>1727</v>
      </c>
      <c r="X104" s="3"/>
      <c r="Y104" s="4" t="b">
        <v>0</v>
      </c>
    </row>
    <row r="105" spans="1:25" ht="13.5" customHeight="1" x14ac:dyDescent="0.25">
      <c r="A105" s="2" t="s">
        <v>1928</v>
      </c>
      <c r="B105" s="2" t="s">
        <v>1719</v>
      </c>
      <c r="C105" s="2" t="s">
        <v>2032</v>
      </c>
      <c r="D105" s="3"/>
      <c r="E105" s="2" t="s">
        <v>11</v>
      </c>
      <c r="F105" s="2" t="s">
        <v>53</v>
      </c>
      <c r="G105" s="4">
        <v>1505.2</v>
      </c>
      <c r="H105" s="4">
        <v>0</v>
      </c>
      <c r="I105" s="34">
        <v>1</v>
      </c>
      <c r="J105" s="35" t="str">
        <f t="shared" si="6"/>
        <v>yes</v>
      </c>
      <c r="K105" s="36"/>
      <c r="L105" s="4">
        <f>COUNTIF(J106:$J$458,$J$113)</f>
        <v>194</v>
      </c>
      <c r="M105" s="4">
        <f>COUNTIF($J$3:J105,$J$3)</f>
        <v>103</v>
      </c>
      <c r="N105" s="4">
        <f t="shared" si="7"/>
        <v>159</v>
      </c>
      <c r="O105" s="34">
        <f>COUNTIF($J$3:J105,$J$113)</f>
        <v>0</v>
      </c>
      <c r="P105" s="40">
        <f t="shared" si="8"/>
        <v>0</v>
      </c>
      <c r="Q105" s="41">
        <f t="shared" si="9"/>
        <v>0.3931297709923664</v>
      </c>
      <c r="R105" s="39"/>
      <c r="S105" s="4">
        <f t="shared" si="10"/>
        <v>1</v>
      </c>
      <c r="T105" s="4">
        <f t="shared" si="11"/>
        <v>0.56438356164383563</v>
      </c>
      <c r="U105" s="3"/>
      <c r="V105" s="3"/>
      <c r="W105" s="2" t="s">
        <v>1719</v>
      </c>
      <c r="X105" s="3"/>
      <c r="Y105" s="4" t="b">
        <v>0</v>
      </c>
    </row>
    <row r="106" spans="1:25" ht="13.5" customHeight="1" x14ac:dyDescent="0.25">
      <c r="A106" s="2" t="s">
        <v>1928</v>
      </c>
      <c r="B106" s="2" t="s">
        <v>1556</v>
      </c>
      <c r="C106" s="2" t="s">
        <v>2033</v>
      </c>
      <c r="D106" s="3"/>
      <c r="E106" s="2" t="s">
        <v>11</v>
      </c>
      <c r="F106" s="2" t="s">
        <v>65</v>
      </c>
      <c r="G106" s="4">
        <v>1503.3</v>
      </c>
      <c r="H106" s="4">
        <v>0</v>
      </c>
      <c r="I106" s="34">
        <v>1</v>
      </c>
      <c r="J106" s="35" t="str">
        <f t="shared" si="6"/>
        <v>yes</v>
      </c>
      <c r="K106" s="36"/>
      <c r="L106" s="4">
        <f>COUNTIF(J107:$J$458,$J$113)</f>
        <v>194</v>
      </c>
      <c r="M106" s="4">
        <f>COUNTIF($J$3:J106,$J$3)</f>
        <v>104</v>
      </c>
      <c r="N106" s="4">
        <f t="shared" si="7"/>
        <v>158</v>
      </c>
      <c r="O106" s="34">
        <f>COUNTIF($J$3:J106,$J$113)</f>
        <v>0</v>
      </c>
      <c r="P106" s="40">
        <f t="shared" si="8"/>
        <v>0</v>
      </c>
      <c r="Q106" s="41">
        <f t="shared" si="9"/>
        <v>0.39694656488549618</v>
      </c>
      <c r="R106" s="39"/>
      <c r="S106" s="4">
        <f t="shared" si="10"/>
        <v>1</v>
      </c>
      <c r="T106" s="4">
        <f t="shared" si="11"/>
        <v>0.56830601092896171</v>
      </c>
      <c r="U106" s="3"/>
      <c r="V106" s="3"/>
      <c r="W106" s="2" t="s">
        <v>1556</v>
      </c>
      <c r="X106" s="3"/>
      <c r="Y106" s="4" t="b">
        <v>0</v>
      </c>
    </row>
    <row r="107" spans="1:25" ht="13.5" customHeight="1" x14ac:dyDescent="0.25">
      <c r="A107" s="2" t="s">
        <v>1928</v>
      </c>
      <c r="B107" s="2" t="s">
        <v>1580</v>
      </c>
      <c r="C107" s="2" t="s">
        <v>2034</v>
      </c>
      <c r="D107" s="3"/>
      <c r="E107" s="2" t="s">
        <v>11</v>
      </c>
      <c r="F107" s="2" t="s">
        <v>65</v>
      </c>
      <c r="G107" s="4">
        <v>1503.3</v>
      </c>
      <c r="H107" s="4">
        <v>0</v>
      </c>
      <c r="I107" s="34">
        <v>1</v>
      </c>
      <c r="J107" s="35" t="str">
        <f t="shared" si="6"/>
        <v>yes</v>
      </c>
      <c r="K107" s="36"/>
      <c r="L107" s="4">
        <f>COUNTIF(J108:$J$458,$J$113)</f>
        <v>194</v>
      </c>
      <c r="M107" s="4">
        <f>COUNTIF($J$3:J107,$J$3)</f>
        <v>105</v>
      </c>
      <c r="N107" s="4">
        <f t="shared" si="7"/>
        <v>157</v>
      </c>
      <c r="O107" s="34">
        <f>COUNTIF($J$3:J107,$J$113)</f>
        <v>0</v>
      </c>
      <c r="P107" s="40">
        <f t="shared" si="8"/>
        <v>0</v>
      </c>
      <c r="Q107" s="41">
        <f t="shared" si="9"/>
        <v>0.40076335877862596</v>
      </c>
      <c r="R107" s="39"/>
      <c r="S107" s="4">
        <f t="shared" si="10"/>
        <v>1</v>
      </c>
      <c r="T107" s="4">
        <f t="shared" si="11"/>
        <v>0.57220708446866486</v>
      </c>
      <c r="U107" s="3"/>
      <c r="V107" s="3"/>
      <c r="W107" s="2" t="s">
        <v>1580</v>
      </c>
      <c r="X107" s="3"/>
      <c r="Y107" s="4" t="b">
        <v>0</v>
      </c>
    </row>
    <row r="108" spans="1:25" ht="13.5" customHeight="1" x14ac:dyDescent="0.25">
      <c r="A108" s="2" t="s">
        <v>1928</v>
      </c>
      <c r="B108" s="2" t="s">
        <v>1604</v>
      </c>
      <c r="C108" s="2" t="s">
        <v>2035</v>
      </c>
      <c r="D108" s="3"/>
      <c r="E108" s="2" t="s">
        <v>11</v>
      </c>
      <c r="F108" s="2" t="s">
        <v>65</v>
      </c>
      <c r="G108" s="4">
        <v>1503.3</v>
      </c>
      <c r="H108" s="4">
        <v>0</v>
      </c>
      <c r="I108" s="34">
        <v>1</v>
      </c>
      <c r="J108" s="35" t="str">
        <f t="shared" si="6"/>
        <v>yes</v>
      </c>
      <c r="K108" s="36"/>
      <c r="L108" s="4">
        <f>COUNTIF(J109:$J$458,$J$113)</f>
        <v>194</v>
      </c>
      <c r="M108" s="4">
        <f>COUNTIF($J$3:J108,$J$3)</f>
        <v>106</v>
      </c>
      <c r="N108" s="4">
        <f t="shared" si="7"/>
        <v>156</v>
      </c>
      <c r="O108" s="34">
        <f>COUNTIF($J$3:J108,$J$113)</f>
        <v>0</v>
      </c>
      <c r="P108" s="40">
        <f t="shared" si="8"/>
        <v>0</v>
      </c>
      <c r="Q108" s="41">
        <f t="shared" si="9"/>
        <v>0.40458015267175573</v>
      </c>
      <c r="R108" s="39"/>
      <c r="S108" s="4">
        <f t="shared" si="10"/>
        <v>1</v>
      </c>
      <c r="T108" s="4">
        <f t="shared" si="11"/>
        <v>0.57608695652173914</v>
      </c>
      <c r="U108" s="3"/>
      <c r="V108" s="3"/>
      <c r="W108" s="2" t="s">
        <v>1604</v>
      </c>
      <c r="X108" s="3"/>
      <c r="Y108" s="4" t="b">
        <v>0</v>
      </c>
    </row>
    <row r="109" spans="1:25" ht="13.5" customHeight="1" x14ac:dyDescent="0.25">
      <c r="A109" s="2" t="s">
        <v>1928</v>
      </c>
      <c r="B109" s="2" t="s">
        <v>1519</v>
      </c>
      <c r="C109" s="2" t="s">
        <v>2036</v>
      </c>
      <c r="D109" s="3"/>
      <c r="E109" s="2" t="s">
        <v>11</v>
      </c>
      <c r="F109" s="2" t="s">
        <v>65</v>
      </c>
      <c r="G109" s="4">
        <v>1503.3</v>
      </c>
      <c r="H109" s="4">
        <v>0</v>
      </c>
      <c r="I109" s="34">
        <v>1</v>
      </c>
      <c r="J109" s="35" t="str">
        <f t="shared" si="6"/>
        <v>yes</v>
      </c>
      <c r="K109" s="36"/>
      <c r="L109" s="4">
        <f>COUNTIF(J110:$J$458,$J$113)</f>
        <v>194</v>
      </c>
      <c r="M109" s="4">
        <f>COUNTIF($J$3:J109,$J$3)</f>
        <v>107</v>
      </c>
      <c r="N109" s="4">
        <f t="shared" si="7"/>
        <v>155</v>
      </c>
      <c r="O109" s="34">
        <f>COUNTIF($J$3:J109,$J$113)</f>
        <v>0</v>
      </c>
      <c r="P109" s="40">
        <f t="shared" si="8"/>
        <v>0</v>
      </c>
      <c r="Q109" s="41">
        <f t="shared" si="9"/>
        <v>0.40839694656488551</v>
      </c>
      <c r="R109" s="39"/>
      <c r="S109" s="4">
        <f t="shared" si="10"/>
        <v>1</v>
      </c>
      <c r="T109" s="4">
        <f t="shared" si="11"/>
        <v>0.57994579945799463</v>
      </c>
      <c r="U109" s="3"/>
      <c r="V109" s="3"/>
      <c r="W109" s="2" t="s">
        <v>1519</v>
      </c>
      <c r="X109" s="3"/>
      <c r="Y109" s="4" t="b">
        <v>0</v>
      </c>
    </row>
    <row r="110" spans="1:25" ht="13.5" customHeight="1" x14ac:dyDescent="0.25">
      <c r="A110" s="2" t="s">
        <v>1928</v>
      </c>
      <c r="B110" s="2" t="s">
        <v>1369</v>
      </c>
      <c r="C110" s="2" t="s">
        <v>2037</v>
      </c>
      <c r="D110" s="3"/>
      <c r="E110" s="2" t="s">
        <v>11</v>
      </c>
      <c r="F110" s="2" t="s">
        <v>35</v>
      </c>
      <c r="G110" s="4">
        <v>1502.2</v>
      </c>
      <c r="H110" s="4">
        <v>0</v>
      </c>
      <c r="I110" s="34">
        <v>1</v>
      </c>
      <c r="J110" s="35" t="str">
        <f t="shared" si="6"/>
        <v>yes</v>
      </c>
      <c r="K110" s="36"/>
      <c r="L110" s="4">
        <f>COUNTIF(J111:$J$458,$J$113)</f>
        <v>194</v>
      </c>
      <c r="M110" s="4">
        <f>COUNTIF($J$3:J110,$J$3)</f>
        <v>108</v>
      </c>
      <c r="N110" s="4">
        <f t="shared" si="7"/>
        <v>154</v>
      </c>
      <c r="O110" s="34">
        <f>COUNTIF($J$3:J110,$J$113)</f>
        <v>0</v>
      </c>
      <c r="P110" s="40">
        <f t="shared" si="8"/>
        <v>0</v>
      </c>
      <c r="Q110" s="41">
        <f t="shared" si="9"/>
        <v>0.41221374045801529</v>
      </c>
      <c r="R110" s="39"/>
      <c r="S110" s="4">
        <f t="shared" si="10"/>
        <v>1</v>
      </c>
      <c r="T110" s="4">
        <f t="shared" si="11"/>
        <v>0.58378378378378382</v>
      </c>
      <c r="U110" s="3"/>
      <c r="V110" s="3"/>
      <c r="W110" s="2" t="s">
        <v>1369</v>
      </c>
      <c r="X110" s="3"/>
      <c r="Y110" s="4" t="b">
        <v>0</v>
      </c>
    </row>
    <row r="111" spans="1:25" ht="13.5" customHeight="1" x14ac:dyDescent="0.25">
      <c r="A111" s="2" t="s">
        <v>1928</v>
      </c>
      <c r="B111" s="2" t="s">
        <v>1439</v>
      </c>
      <c r="C111" s="2" t="s">
        <v>2038</v>
      </c>
      <c r="D111" s="3"/>
      <c r="E111" s="2" t="s">
        <v>11</v>
      </c>
      <c r="F111" s="2" t="s">
        <v>35</v>
      </c>
      <c r="G111" s="4">
        <v>1502.2</v>
      </c>
      <c r="H111" s="4">
        <v>0</v>
      </c>
      <c r="I111" s="34">
        <v>1</v>
      </c>
      <c r="J111" s="35" t="str">
        <f t="shared" si="6"/>
        <v>yes</v>
      </c>
      <c r="K111" s="36"/>
      <c r="L111" s="4">
        <f>COUNTIF(J112:$J$458,$J$113)</f>
        <v>194</v>
      </c>
      <c r="M111" s="4">
        <f>COUNTIF($J$3:J111,$J$3)</f>
        <v>109</v>
      </c>
      <c r="N111" s="4">
        <f t="shared" si="7"/>
        <v>153</v>
      </c>
      <c r="O111" s="34">
        <f>COUNTIF($J$3:J111,$J$113)</f>
        <v>0</v>
      </c>
      <c r="P111" s="40">
        <f t="shared" si="8"/>
        <v>0</v>
      </c>
      <c r="Q111" s="41">
        <f t="shared" si="9"/>
        <v>0.41603053435114506</v>
      </c>
      <c r="R111" s="39"/>
      <c r="S111" s="4">
        <f t="shared" si="10"/>
        <v>1</v>
      </c>
      <c r="T111" s="4">
        <f t="shared" si="11"/>
        <v>0.58760107816711593</v>
      </c>
      <c r="U111" s="3"/>
      <c r="V111" s="3"/>
      <c r="W111" s="2" t="s">
        <v>1439</v>
      </c>
      <c r="X111" s="3"/>
      <c r="Y111" s="4" t="b">
        <v>0</v>
      </c>
    </row>
    <row r="112" spans="1:25" ht="13.5" customHeight="1" x14ac:dyDescent="0.25">
      <c r="A112" s="2" t="s">
        <v>1928</v>
      </c>
      <c r="B112" s="2" t="s">
        <v>1668</v>
      </c>
      <c r="C112" s="2" t="s">
        <v>2039</v>
      </c>
      <c r="D112" s="3"/>
      <c r="E112" s="2" t="s">
        <v>11</v>
      </c>
      <c r="F112" s="2" t="s">
        <v>65</v>
      </c>
      <c r="G112" s="4">
        <v>1501.5</v>
      </c>
      <c r="H112" s="4">
        <v>0</v>
      </c>
      <c r="I112" s="34">
        <v>1</v>
      </c>
      <c r="J112" s="35" t="str">
        <f t="shared" si="6"/>
        <v>yes</v>
      </c>
      <c r="K112" s="36"/>
      <c r="L112" s="4">
        <f>COUNTIF(J113:$J$458,$J$113)</f>
        <v>194</v>
      </c>
      <c r="M112" s="4">
        <f>COUNTIF($J$3:J112,$J$3)</f>
        <v>110</v>
      </c>
      <c r="N112" s="4">
        <f t="shared" si="7"/>
        <v>152</v>
      </c>
      <c r="O112" s="34">
        <f>COUNTIF($J$3:J112,$J$113)</f>
        <v>0</v>
      </c>
      <c r="P112" s="40">
        <f t="shared" si="8"/>
        <v>0</v>
      </c>
      <c r="Q112" s="41">
        <f t="shared" si="9"/>
        <v>0.41984732824427479</v>
      </c>
      <c r="R112" s="39"/>
      <c r="S112" s="4">
        <f t="shared" si="10"/>
        <v>1</v>
      </c>
      <c r="T112" s="4">
        <f t="shared" si="11"/>
        <v>0.59139784946236562</v>
      </c>
      <c r="U112" s="3"/>
      <c r="V112" s="3"/>
      <c r="W112" s="2" t="s">
        <v>1668</v>
      </c>
      <c r="X112" s="3"/>
      <c r="Y112" s="4" t="b">
        <v>0</v>
      </c>
    </row>
    <row r="113" spans="1:25" ht="13.5" customHeight="1" x14ac:dyDescent="0.25">
      <c r="A113" s="2" t="s">
        <v>1928</v>
      </c>
      <c r="B113" s="2" t="s">
        <v>1197</v>
      </c>
      <c r="C113" s="2" t="s">
        <v>2040</v>
      </c>
      <c r="D113" s="3"/>
      <c r="E113" s="2" t="s">
        <v>11</v>
      </c>
      <c r="F113" s="2" t="s">
        <v>17</v>
      </c>
      <c r="G113" s="4">
        <v>1501.2</v>
      </c>
      <c r="H113" s="4">
        <v>0</v>
      </c>
      <c r="I113" s="34">
        <v>1</v>
      </c>
      <c r="J113" s="35" t="str">
        <f t="shared" si="6"/>
        <v>no</v>
      </c>
      <c r="K113" s="36"/>
      <c r="L113" s="4">
        <f>COUNTIF(J114:$J$458,$J$113)</f>
        <v>193</v>
      </c>
      <c r="M113" s="4">
        <f>COUNTIF($J$3:J113,$J$3)</f>
        <v>110</v>
      </c>
      <c r="N113" s="4">
        <f t="shared" si="7"/>
        <v>152</v>
      </c>
      <c r="O113" s="34">
        <f>COUNTIF($J$3:J113,$J$113)</f>
        <v>1</v>
      </c>
      <c r="P113" s="40">
        <f t="shared" si="8"/>
        <v>5.1546391752577136E-3</v>
      </c>
      <c r="Q113" s="41">
        <f t="shared" si="9"/>
        <v>0.41984732824427479</v>
      </c>
      <c r="R113" s="39"/>
      <c r="S113" s="4">
        <f t="shared" si="10"/>
        <v>0.99099099099099097</v>
      </c>
      <c r="T113" s="4">
        <f t="shared" si="11"/>
        <v>0.58981233243967823</v>
      </c>
      <c r="U113" s="3"/>
      <c r="V113" s="3"/>
      <c r="W113" s="47"/>
      <c r="X113" s="3"/>
      <c r="Y113" s="4" t="b">
        <v>1</v>
      </c>
    </row>
    <row r="114" spans="1:25" ht="13.5" customHeight="1" x14ac:dyDescent="0.25">
      <c r="A114" s="2" t="s">
        <v>1928</v>
      </c>
      <c r="B114" s="2" t="s">
        <v>1387</v>
      </c>
      <c r="C114" s="2" t="s">
        <v>2041</v>
      </c>
      <c r="D114" s="3"/>
      <c r="E114" s="2" t="s">
        <v>11</v>
      </c>
      <c r="F114" s="2" t="s">
        <v>204</v>
      </c>
      <c r="G114" s="4">
        <v>1498.3</v>
      </c>
      <c r="H114" s="4">
        <v>0</v>
      </c>
      <c r="I114" s="34">
        <v>1</v>
      </c>
      <c r="J114" s="35" t="str">
        <f t="shared" si="6"/>
        <v>yes</v>
      </c>
      <c r="K114" s="36"/>
      <c r="L114" s="4">
        <f>COUNTIF(J115:$J$458,$J$113)</f>
        <v>193</v>
      </c>
      <c r="M114" s="4">
        <f>COUNTIF($J$3:J114,$J$3)</f>
        <v>111</v>
      </c>
      <c r="N114" s="4">
        <f t="shared" si="7"/>
        <v>151</v>
      </c>
      <c r="O114" s="34">
        <f>COUNTIF($J$3:J114,$J$113)</f>
        <v>1</v>
      </c>
      <c r="P114" s="40">
        <f t="shared" si="8"/>
        <v>5.1546391752577136E-3</v>
      </c>
      <c r="Q114" s="41">
        <f t="shared" si="9"/>
        <v>0.42366412213740456</v>
      </c>
      <c r="R114" s="39"/>
      <c r="S114" s="4">
        <f t="shared" si="10"/>
        <v>0.9910714285714286</v>
      </c>
      <c r="T114" s="4">
        <f t="shared" si="11"/>
        <v>0.5935828877005348</v>
      </c>
      <c r="U114" s="3"/>
      <c r="V114" s="3"/>
      <c r="W114" s="2" t="s">
        <v>1387</v>
      </c>
      <c r="X114" s="3"/>
      <c r="Y114" s="4" t="b">
        <v>0</v>
      </c>
    </row>
    <row r="115" spans="1:25" ht="13.5" customHeight="1" x14ac:dyDescent="0.25">
      <c r="A115" s="2" t="s">
        <v>1928</v>
      </c>
      <c r="B115" s="2" t="s">
        <v>1442</v>
      </c>
      <c r="C115" s="2" t="s">
        <v>2042</v>
      </c>
      <c r="D115" s="3"/>
      <c r="E115" s="2" t="s">
        <v>11</v>
      </c>
      <c r="F115" s="2" t="s">
        <v>35</v>
      </c>
      <c r="G115" s="4">
        <v>1497.9</v>
      </c>
      <c r="H115" s="4">
        <v>0</v>
      </c>
      <c r="I115" s="34">
        <v>1</v>
      </c>
      <c r="J115" s="35" t="str">
        <f t="shared" si="6"/>
        <v>yes</v>
      </c>
      <c r="K115" s="36"/>
      <c r="L115" s="4">
        <f>COUNTIF(J116:$J$458,$J$113)</f>
        <v>193</v>
      </c>
      <c r="M115" s="4">
        <f>COUNTIF($J$3:J115,$J$3)</f>
        <v>112</v>
      </c>
      <c r="N115" s="4">
        <f t="shared" si="7"/>
        <v>150</v>
      </c>
      <c r="O115" s="34">
        <f>COUNTIF($J$3:J115,$J$113)</f>
        <v>1</v>
      </c>
      <c r="P115" s="40">
        <f t="shared" si="8"/>
        <v>5.1546391752577136E-3</v>
      </c>
      <c r="Q115" s="41">
        <f t="shared" si="9"/>
        <v>0.42748091603053434</v>
      </c>
      <c r="R115" s="39"/>
      <c r="S115" s="4">
        <f t="shared" si="10"/>
        <v>0.99115044247787609</v>
      </c>
      <c r="T115" s="4">
        <f t="shared" si="11"/>
        <v>0.59733333333333327</v>
      </c>
      <c r="U115" s="3"/>
      <c r="V115" s="3"/>
      <c r="W115" s="2" t="s">
        <v>1442</v>
      </c>
      <c r="X115" s="3"/>
      <c r="Y115" s="4" t="b">
        <v>0</v>
      </c>
    </row>
    <row r="116" spans="1:25" ht="13.5" customHeight="1" x14ac:dyDescent="0.25">
      <c r="A116" s="2" t="s">
        <v>1928</v>
      </c>
      <c r="B116" s="2" t="s">
        <v>1732</v>
      </c>
      <c r="C116" s="2" t="s">
        <v>2043</v>
      </c>
      <c r="D116" s="3"/>
      <c r="E116" s="2" t="s">
        <v>11</v>
      </c>
      <c r="F116" s="2" t="s">
        <v>65</v>
      </c>
      <c r="G116" s="4">
        <v>1496.8</v>
      </c>
      <c r="H116" s="4">
        <v>0</v>
      </c>
      <c r="I116" s="34">
        <v>1</v>
      </c>
      <c r="J116" s="35" t="str">
        <f t="shared" si="6"/>
        <v>yes</v>
      </c>
      <c r="K116" s="36"/>
      <c r="L116" s="4">
        <f>COUNTIF(J117:$J$458,$J$113)</f>
        <v>193</v>
      </c>
      <c r="M116" s="4">
        <f>COUNTIF($J$3:J116,$J$3)</f>
        <v>113</v>
      </c>
      <c r="N116" s="4">
        <f t="shared" si="7"/>
        <v>149</v>
      </c>
      <c r="O116" s="34">
        <f>COUNTIF($J$3:J116,$J$113)</f>
        <v>1</v>
      </c>
      <c r="P116" s="40">
        <f t="shared" si="8"/>
        <v>5.1546391752577136E-3</v>
      </c>
      <c r="Q116" s="41">
        <f t="shared" si="9"/>
        <v>0.43129770992366412</v>
      </c>
      <c r="R116" s="39"/>
      <c r="S116" s="4">
        <f t="shared" si="10"/>
        <v>0.99122807017543857</v>
      </c>
      <c r="T116" s="4">
        <f t="shared" si="11"/>
        <v>0.60106382978723405</v>
      </c>
      <c r="U116" s="3"/>
      <c r="V116" s="3"/>
      <c r="W116" s="2" t="s">
        <v>1732</v>
      </c>
      <c r="X116" s="3"/>
      <c r="Y116" s="4" t="b">
        <v>0</v>
      </c>
    </row>
    <row r="117" spans="1:25" ht="13.5" customHeight="1" x14ac:dyDescent="0.25">
      <c r="A117" s="2" t="s">
        <v>1928</v>
      </c>
      <c r="B117" s="2" t="s">
        <v>1714</v>
      </c>
      <c r="C117" s="2" t="s">
        <v>2044</v>
      </c>
      <c r="D117" s="3"/>
      <c r="E117" s="2" t="s">
        <v>11</v>
      </c>
      <c r="F117" s="2" t="s">
        <v>65</v>
      </c>
      <c r="G117" s="4">
        <v>1495.3</v>
      </c>
      <c r="H117" s="4">
        <v>0</v>
      </c>
      <c r="I117" s="34">
        <v>1</v>
      </c>
      <c r="J117" s="35" t="str">
        <f t="shared" si="6"/>
        <v>yes</v>
      </c>
      <c r="K117" s="36"/>
      <c r="L117" s="4">
        <f>COUNTIF(J118:$J$458,$J$113)</f>
        <v>193</v>
      </c>
      <c r="M117" s="4">
        <f>COUNTIF($J$3:J117,$J$3)</f>
        <v>114</v>
      </c>
      <c r="N117" s="4">
        <f t="shared" si="7"/>
        <v>148</v>
      </c>
      <c r="O117" s="34">
        <f>COUNTIF($J$3:J117,$J$113)</f>
        <v>1</v>
      </c>
      <c r="P117" s="40">
        <f t="shared" si="8"/>
        <v>5.1546391752577136E-3</v>
      </c>
      <c r="Q117" s="41">
        <f t="shared" si="9"/>
        <v>0.4351145038167939</v>
      </c>
      <c r="R117" s="39"/>
      <c r="S117" s="4">
        <f t="shared" si="10"/>
        <v>0.99130434782608701</v>
      </c>
      <c r="T117" s="4">
        <f t="shared" si="11"/>
        <v>0.60477453580901852</v>
      </c>
      <c r="U117" s="3"/>
      <c r="V117" s="3"/>
      <c r="W117" s="2" t="s">
        <v>1714</v>
      </c>
      <c r="X117" s="3"/>
      <c r="Y117" s="4" t="b">
        <v>0</v>
      </c>
    </row>
    <row r="118" spans="1:25" ht="13.5" customHeight="1" x14ac:dyDescent="0.25">
      <c r="A118" s="2" t="s">
        <v>1928</v>
      </c>
      <c r="B118" s="2" t="s">
        <v>1771</v>
      </c>
      <c r="C118" s="2" t="s">
        <v>2045</v>
      </c>
      <c r="D118" s="3"/>
      <c r="E118" s="2" t="s">
        <v>11</v>
      </c>
      <c r="F118" s="2" t="s">
        <v>50</v>
      </c>
      <c r="G118" s="4">
        <v>1494.8</v>
      </c>
      <c r="H118" s="4">
        <v>0</v>
      </c>
      <c r="I118" s="34">
        <v>1</v>
      </c>
      <c r="J118" s="35" t="str">
        <f t="shared" si="6"/>
        <v>yes</v>
      </c>
      <c r="K118" s="36"/>
      <c r="L118" s="4">
        <f>COUNTIF(J119:$J$458,$J$113)</f>
        <v>193</v>
      </c>
      <c r="M118" s="4">
        <f>COUNTIF($J$3:J118,$J$3)</f>
        <v>115</v>
      </c>
      <c r="N118" s="4">
        <f t="shared" si="7"/>
        <v>147</v>
      </c>
      <c r="O118" s="34">
        <f>COUNTIF($J$3:J118,$J$113)</f>
        <v>1</v>
      </c>
      <c r="P118" s="40">
        <f t="shared" si="8"/>
        <v>5.1546391752577136E-3</v>
      </c>
      <c r="Q118" s="41">
        <f t="shared" si="9"/>
        <v>0.43893129770992367</v>
      </c>
      <c r="R118" s="39"/>
      <c r="S118" s="4">
        <f t="shared" si="10"/>
        <v>0.99137931034482762</v>
      </c>
      <c r="T118" s="4">
        <f t="shared" si="11"/>
        <v>0.60846560846560838</v>
      </c>
      <c r="U118" s="3"/>
      <c r="V118" s="3"/>
      <c r="W118" s="2" t="s">
        <v>1771</v>
      </c>
      <c r="X118" s="3"/>
      <c r="Y118" s="4" t="b">
        <v>0</v>
      </c>
    </row>
    <row r="119" spans="1:25" ht="13.5" customHeight="1" x14ac:dyDescent="0.25">
      <c r="A119" s="2" t="s">
        <v>1928</v>
      </c>
      <c r="B119" s="2" t="s">
        <v>1742</v>
      </c>
      <c r="C119" s="2" t="s">
        <v>2046</v>
      </c>
      <c r="D119" s="3"/>
      <c r="E119" s="2" t="s">
        <v>11</v>
      </c>
      <c r="F119" s="2" t="s">
        <v>65</v>
      </c>
      <c r="G119" s="4">
        <v>1493.8</v>
      </c>
      <c r="H119" s="4">
        <v>0</v>
      </c>
      <c r="I119" s="34">
        <v>1</v>
      </c>
      <c r="J119" s="35" t="str">
        <f t="shared" si="6"/>
        <v>yes</v>
      </c>
      <c r="K119" s="36"/>
      <c r="L119" s="4">
        <f>COUNTIF(J120:$J$458,$J$113)</f>
        <v>193</v>
      </c>
      <c r="M119" s="4">
        <f>COUNTIF($J$3:J119,$J$3)</f>
        <v>116</v>
      </c>
      <c r="N119" s="4">
        <f t="shared" si="7"/>
        <v>146</v>
      </c>
      <c r="O119" s="34">
        <f>COUNTIF($J$3:J119,$J$113)</f>
        <v>1</v>
      </c>
      <c r="P119" s="40">
        <f t="shared" si="8"/>
        <v>5.1546391752577136E-3</v>
      </c>
      <c r="Q119" s="41">
        <f t="shared" si="9"/>
        <v>0.44274809160305345</v>
      </c>
      <c r="R119" s="39"/>
      <c r="S119" s="4">
        <f t="shared" si="10"/>
        <v>0.99145299145299148</v>
      </c>
      <c r="T119" s="4">
        <f t="shared" si="11"/>
        <v>0.61213720316622688</v>
      </c>
      <c r="U119" s="3"/>
      <c r="V119" s="3"/>
      <c r="W119" s="2" t="s">
        <v>1742</v>
      </c>
      <c r="X119" s="3"/>
      <c r="Y119" s="4" t="b">
        <v>0</v>
      </c>
    </row>
    <row r="120" spans="1:25" ht="13.5" customHeight="1" x14ac:dyDescent="0.25">
      <c r="A120" s="2" t="s">
        <v>1928</v>
      </c>
      <c r="B120" s="2" t="s">
        <v>1711</v>
      </c>
      <c r="C120" s="2" t="s">
        <v>2047</v>
      </c>
      <c r="D120" s="3"/>
      <c r="E120" s="2" t="s">
        <v>11</v>
      </c>
      <c r="F120" s="2" t="s">
        <v>65</v>
      </c>
      <c r="G120" s="4">
        <v>1493.7</v>
      </c>
      <c r="H120" s="4">
        <v>0</v>
      </c>
      <c r="I120" s="34">
        <v>1</v>
      </c>
      <c r="J120" s="35" t="str">
        <f t="shared" si="6"/>
        <v>yes</v>
      </c>
      <c r="K120" s="36"/>
      <c r="L120" s="4">
        <f>COUNTIF(J121:$J$458,$J$113)</f>
        <v>193</v>
      </c>
      <c r="M120" s="4">
        <f>COUNTIF($J$3:J120,$J$3)</f>
        <v>117</v>
      </c>
      <c r="N120" s="4">
        <f t="shared" si="7"/>
        <v>145</v>
      </c>
      <c r="O120" s="34">
        <f>COUNTIF($J$3:J120,$J$113)</f>
        <v>1</v>
      </c>
      <c r="P120" s="40">
        <f t="shared" si="8"/>
        <v>5.1546391752577136E-3</v>
      </c>
      <c r="Q120" s="41">
        <f t="shared" si="9"/>
        <v>0.44656488549618323</v>
      </c>
      <c r="R120" s="39"/>
      <c r="S120" s="4">
        <f t="shared" si="10"/>
        <v>0.99152542372881358</v>
      </c>
      <c r="T120" s="4">
        <f t="shared" si="11"/>
        <v>0.61578947368421055</v>
      </c>
      <c r="U120" s="3"/>
      <c r="V120" s="3"/>
      <c r="W120" s="2" t="s">
        <v>1711</v>
      </c>
      <c r="X120" s="3"/>
      <c r="Y120" s="4" t="b">
        <v>0</v>
      </c>
    </row>
    <row r="121" spans="1:25" ht="13.5" customHeight="1" x14ac:dyDescent="0.25">
      <c r="A121" s="2" t="s">
        <v>1928</v>
      </c>
      <c r="B121" s="2" t="s">
        <v>1304</v>
      </c>
      <c r="C121" s="2" t="s">
        <v>2048</v>
      </c>
      <c r="D121" s="3"/>
      <c r="E121" s="2" t="s">
        <v>11</v>
      </c>
      <c r="F121" s="2" t="s">
        <v>219</v>
      </c>
      <c r="G121" s="4">
        <v>1491.8</v>
      </c>
      <c r="H121" s="4">
        <v>0</v>
      </c>
      <c r="I121" s="34">
        <v>1</v>
      </c>
      <c r="J121" s="35" t="str">
        <f t="shared" si="6"/>
        <v>yes</v>
      </c>
      <c r="K121" s="36"/>
      <c r="L121" s="4">
        <f>COUNTIF(J122:$J$458,$J$113)</f>
        <v>193</v>
      </c>
      <c r="M121" s="4">
        <f>COUNTIF($J$3:J121,$J$3)</f>
        <v>118</v>
      </c>
      <c r="N121" s="4">
        <f t="shared" si="7"/>
        <v>144</v>
      </c>
      <c r="O121" s="34">
        <f>COUNTIF($J$3:J121,$J$113)</f>
        <v>1</v>
      </c>
      <c r="P121" s="40">
        <f t="shared" si="8"/>
        <v>5.1546391752577136E-3</v>
      </c>
      <c r="Q121" s="41">
        <f t="shared" si="9"/>
        <v>0.45038167938931295</v>
      </c>
      <c r="R121" s="39"/>
      <c r="S121" s="4">
        <f t="shared" si="10"/>
        <v>0.99159663865546221</v>
      </c>
      <c r="T121" s="4">
        <f t="shared" si="11"/>
        <v>0.61942257217847763</v>
      </c>
      <c r="U121" s="3"/>
      <c r="V121" s="3"/>
      <c r="W121" s="2" t="s">
        <v>1304</v>
      </c>
      <c r="X121" s="3"/>
      <c r="Y121" s="4" t="b">
        <v>0</v>
      </c>
    </row>
    <row r="122" spans="1:25" ht="13.5" customHeight="1" x14ac:dyDescent="0.25">
      <c r="A122" s="2" t="s">
        <v>1928</v>
      </c>
      <c r="B122" s="2" t="s">
        <v>1673</v>
      </c>
      <c r="C122" s="2" t="s">
        <v>2049</v>
      </c>
      <c r="D122" s="3"/>
      <c r="E122" s="2" t="s">
        <v>11</v>
      </c>
      <c r="F122" s="2" t="s">
        <v>65</v>
      </c>
      <c r="G122" s="4">
        <v>1491.2</v>
      </c>
      <c r="H122" s="4">
        <v>0</v>
      </c>
      <c r="I122" s="34">
        <v>1</v>
      </c>
      <c r="J122" s="35" t="str">
        <f t="shared" si="6"/>
        <v>yes</v>
      </c>
      <c r="K122" s="36"/>
      <c r="L122" s="4">
        <f>COUNTIF(J123:$J$458,$J$113)</f>
        <v>193</v>
      </c>
      <c r="M122" s="4">
        <f>COUNTIF($J$3:J122,$J$3)</f>
        <v>119</v>
      </c>
      <c r="N122" s="4">
        <f t="shared" si="7"/>
        <v>143</v>
      </c>
      <c r="O122" s="34">
        <f>COUNTIF($J$3:J122,$J$113)</f>
        <v>1</v>
      </c>
      <c r="P122" s="40">
        <f t="shared" si="8"/>
        <v>5.1546391752577136E-3</v>
      </c>
      <c r="Q122" s="41">
        <f t="shared" si="9"/>
        <v>0.45419847328244273</v>
      </c>
      <c r="R122" s="39"/>
      <c r="S122" s="4">
        <f t="shared" si="10"/>
        <v>0.9916666666666667</v>
      </c>
      <c r="T122" s="4">
        <f t="shared" si="11"/>
        <v>0.62303664921465973</v>
      </c>
      <c r="U122" s="3"/>
      <c r="V122" s="3"/>
      <c r="W122" s="2" t="s">
        <v>1673</v>
      </c>
      <c r="X122" s="3"/>
      <c r="Y122" s="4" t="b">
        <v>0</v>
      </c>
    </row>
    <row r="123" spans="1:25" ht="13.5" customHeight="1" x14ac:dyDescent="0.25">
      <c r="A123" s="2" t="s">
        <v>1928</v>
      </c>
      <c r="B123" s="2" t="s">
        <v>1389</v>
      </c>
      <c r="C123" s="2" t="s">
        <v>2050</v>
      </c>
      <c r="D123" s="3"/>
      <c r="E123" s="2" t="s">
        <v>11</v>
      </c>
      <c r="F123" s="2" t="s">
        <v>35</v>
      </c>
      <c r="G123" s="4">
        <v>1489.8</v>
      </c>
      <c r="H123" s="4">
        <v>0</v>
      </c>
      <c r="I123" s="34">
        <v>1</v>
      </c>
      <c r="J123" s="35" t="str">
        <f t="shared" si="6"/>
        <v>yes</v>
      </c>
      <c r="K123" s="36"/>
      <c r="L123" s="4">
        <f>COUNTIF(J124:$J$458,$J$113)</f>
        <v>193</v>
      </c>
      <c r="M123" s="4">
        <f>COUNTIF($J$3:J123,$J$3)</f>
        <v>120</v>
      </c>
      <c r="N123" s="4">
        <f t="shared" si="7"/>
        <v>142</v>
      </c>
      <c r="O123" s="34">
        <f>COUNTIF($J$3:J123,$J$113)</f>
        <v>1</v>
      </c>
      <c r="P123" s="40">
        <f t="shared" si="8"/>
        <v>5.1546391752577136E-3</v>
      </c>
      <c r="Q123" s="41">
        <f t="shared" si="9"/>
        <v>0.4580152671755725</v>
      </c>
      <c r="R123" s="39"/>
      <c r="S123" s="4">
        <f t="shared" si="10"/>
        <v>0.99173553719008267</v>
      </c>
      <c r="T123" s="4">
        <f t="shared" si="11"/>
        <v>0.62663185378590069</v>
      </c>
      <c r="U123" s="3"/>
      <c r="V123" s="3"/>
      <c r="W123" s="2" t="s">
        <v>1389</v>
      </c>
      <c r="X123" s="3"/>
      <c r="Y123" s="4" t="b">
        <v>0</v>
      </c>
    </row>
    <row r="124" spans="1:25" ht="13.5" customHeight="1" x14ac:dyDescent="0.25">
      <c r="A124" s="2" t="s">
        <v>1928</v>
      </c>
      <c r="B124" s="2" t="s">
        <v>1483</v>
      </c>
      <c r="C124" s="2" t="s">
        <v>2051</v>
      </c>
      <c r="D124" s="3"/>
      <c r="E124" s="2" t="s">
        <v>11</v>
      </c>
      <c r="F124" s="2" t="s">
        <v>53</v>
      </c>
      <c r="G124" s="4">
        <v>1487.7</v>
      </c>
      <c r="H124" s="4">
        <v>0</v>
      </c>
      <c r="I124" s="34">
        <v>1</v>
      </c>
      <c r="J124" s="35" t="str">
        <f t="shared" si="6"/>
        <v>yes</v>
      </c>
      <c r="K124" s="36"/>
      <c r="L124" s="4">
        <f>COUNTIF(J125:$J$458,$J$113)</f>
        <v>193</v>
      </c>
      <c r="M124" s="4">
        <f>COUNTIF($J$3:J124,$J$3)</f>
        <v>121</v>
      </c>
      <c r="N124" s="4">
        <f t="shared" si="7"/>
        <v>141</v>
      </c>
      <c r="O124" s="34">
        <f>COUNTIF($J$3:J124,$J$113)</f>
        <v>1</v>
      </c>
      <c r="P124" s="40">
        <f t="shared" si="8"/>
        <v>5.1546391752577136E-3</v>
      </c>
      <c r="Q124" s="41">
        <f t="shared" si="9"/>
        <v>0.46183206106870228</v>
      </c>
      <c r="R124" s="39"/>
      <c r="S124" s="4">
        <f t="shared" si="10"/>
        <v>0.99180327868852458</v>
      </c>
      <c r="T124" s="4">
        <f t="shared" si="11"/>
        <v>0.63020833333333337</v>
      </c>
      <c r="U124" s="3"/>
      <c r="V124" s="3"/>
      <c r="W124" s="2" t="s">
        <v>1483</v>
      </c>
      <c r="X124" s="3"/>
      <c r="Y124" s="4" t="b">
        <v>0</v>
      </c>
    </row>
    <row r="125" spans="1:25" ht="13.5" customHeight="1" x14ac:dyDescent="0.25">
      <c r="A125" s="2" t="s">
        <v>1928</v>
      </c>
      <c r="B125" s="2" t="s">
        <v>1478</v>
      </c>
      <c r="C125" s="2" t="s">
        <v>2052</v>
      </c>
      <c r="D125" s="3"/>
      <c r="E125" s="2" t="s">
        <v>11</v>
      </c>
      <c r="F125" s="2" t="s">
        <v>228</v>
      </c>
      <c r="G125" s="4">
        <v>1487.5</v>
      </c>
      <c r="H125" s="4">
        <v>0</v>
      </c>
      <c r="I125" s="34">
        <v>1</v>
      </c>
      <c r="J125" s="35" t="str">
        <f t="shared" si="6"/>
        <v>yes</v>
      </c>
      <c r="K125" s="36"/>
      <c r="L125" s="4">
        <f>COUNTIF(J126:$J$458,$J$113)</f>
        <v>193</v>
      </c>
      <c r="M125" s="4">
        <f>COUNTIF($J$3:J125,$J$3)</f>
        <v>122</v>
      </c>
      <c r="N125" s="4">
        <f t="shared" si="7"/>
        <v>140</v>
      </c>
      <c r="O125" s="34">
        <f>COUNTIF($J$3:J125,$J$113)</f>
        <v>1</v>
      </c>
      <c r="P125" s="40">
        <f t="shared" si="8"/>
        <v>5.1546391752577136E-3</v>
      </c>
      <c r="Q125" s="41">
        <f t="shared" si="9"/>
        <v>0.46564885496183206</v>
      </c>
      <c r="R125" s="39"/>
      <c r="S125" s="4">
        <f t="shared" si="10"/>
        <v>0.99186991869918695</v>
      </c>
      <c r="T125" s="4">
        <f t="shared" si="11"/>
        <v>0.63376623376623364</v>
      </c>
      <c r="U125" s="3"/>
      <c r="V125" s="3"/>
      <c r="W125" s="2" t="s">
        <v>1478</v>
      </c>
      <c r="X125" s="3"/>
      <c r="Y125" s="4" t="b">
        <v>0</v>
      </c>
    </row>
    <row r="126" spans="1:25" ht="13.5" customHeight="1" x14ac:dyDescent="0.25">
      <c r="A126" s="2" t="s">
        <v>1928</v>
      </c>
      <c r="B126" s="2" t="s">
        <v>1677</v>
      </c>
      <c r="C126" s="2" t="s">
        <v>2053</v>
      </c>
      <c r="D126" s="3"/>
      <c r="E126" s="2" t="s">
        <v>11</v>
      </c>
      <c r="F126" s="2" t="s">
        <v>231</v>
      </c>
      <c r="G126" s="4">
        <v>1487.2</v>
      </c>
      <c r="H126" s="4">
        <v>0</v>
      </c>
      <c r="I126" s="34">
        <v>1</v>
      </c>
      <c r="J126" s="35" t="str">
        <f t="shared" si="6"/>
        <v>yes</v>
      </c>
      <c r="K126" s="36"/>
      <c r="L126" s="4">
        <f>COUNTIF(J127:$J$458,$J$113)</f>
        <v>193</v>
      </c>
      <c r="M126" s="4">
        <f>COUNTIF($J$3:J126,$J$3)</f>
        <v>123</v>
      </c>
      <c r="N126" s="4">
        <f t="shared" si="7"/>
        <v>139</v>
      </c>
      <c r="O126" s="34">
        <f>COUNTIF($J$3:J126,$J$113)</f>
        <v>1</v>
      </c>
      <c r="P126" s="40">
        <f t="shared" si="8"/>
        <v>5.1546391752577136E-3</v>
      </c>
      <c r="Q126" s="41">
        <f t="shared" si="9"/>
        <v>0.46946564885496184</v>
      </c>
      <c r="R126" s="39"/>
      <c r="S126" s="4">
        <f t="shared" si="10"/>
        <v>0.99193548387096775</v>
      </c>
      <c r="T126" s="4">
        <f t="shared" si="11"/>
        <v>0.63730569948186533</v>
      </c>
      <c r="U126" s="3"/>
      <c r="V126" s="3"/>
      <c r="W126" s="2" t="s">
        <v>1677</v>
      </c>
      <c r="X126" s="3"/>
      <c r="Y126" s="4" t="b">
        <v>0</v>
      </c>
    </row>
    <row r="127" spans="1:25" ht="13.5" customHeight="1" x14ac:dyDescent="0.25">
      <c r="A127" s="2" t="s">
        <v>1928</v>
      </c>
      <c r="B127" s="2" t="s">
        <v>1644</v>
      </c>
      <c r="C127" s="2" t="s">
        <v>2054</v>
      </c>
      <c r="D127" s="3"/>
      <c r="E127" s="2" t="s">
        <v>11</v>
      </c>
      <c r="F127" s="2" t="s">
        <v>204</v>
      </c>
      <c r="G127" s="4">
        <v>1486.6</v>
      </c>
      <c r="H127" s="4">
        <v>0</v>
      </c>
      <c r="I127" s="34">
        <v>1</v>
      </c>
      <c r="J127" s="35" t="str">
        <f t="shared" si="6"/>
        <v>yes</v>
      </c>
      <c r="K127" s="36"/>
      <c r="L127" s="4">
        <f>COUNTIF(J128:$J$458,$J$113)</f>
        <v>193</v>
      </c>
      <c r="M127" s="4">
        <f>COUNTIF($J$3:J127,$J$3)</f>
        <v>124</v>
      </c>
      <c r="N127" s="4">
        <f t="shared" si="7"/>
        <v>138</v>
      </c>
      <c r="O127" s="34">
        <f>COUNTIF($J$3:J127,$J$113)</f>
        <v>1</v>
      </c>
      <c r="P127" s="40">
        <f t="shared" si="8"/>
        <v>5.1546391752577136E-3</v>
      </c>
      <c r="Q127" s="41">
        <f t="shared" si="9"/>
        <v>0.47328244274809161</v>
      </c>
      <c r="R127" s="39"/>
      <c r="S127" s="4">
        <f t="shared" si="10"/>
        <v>0.99199999999999999</v>
      </c>
      <c r="T127" s="4">
        <f t="shared" si="11"/>
        <v>0.64082687338501287</v>
      </c>
      <c r="U127" s="3"/>
      <c r="V127" s="3"/>
      <c r="W127" s="2" t="s">
        <v>1644</v>
      </c>
      <c r="X127" s="3"/>
      <c r="Y127" s="4" t="b">
        <v>0</v>
      </c>
    </row>
    <row r="128" spans="1:25" ht="13.5" customHeight="1" x14ac:dyDescent="0.25">
      <c r="A128" s="2" t="s">
        <v>1928</v>
      </c>
      <c r="B128" s="2" t="s">
        <v>1243</v>
      </c>
      <c r="C128" s="2" t="s">
        <v>2055</v>
      </c>
      <c r="D128" s="3"/>
      <c r="E128" s="2" t="s">
        <v>11</v>
      </c>
      <c r="F128" s="2" t="s">
        <v>35</v>
      </c>
      <c r="G128" s="4">
        <v>1485.4</v>
      </c>
      <c r="H128" s="4">
        <v>0</v>
      </c>
      <c r="I128" s="34">
        <v>1</v>
      </c>
      <c r="J128" s="35" t="str">
        <f t="shared" si="6"/>
        <v>no</v>
      </c>
      <c r="K128" s="36"/>
      <c r="L128" s="4">
        <f>COUNTIF(J129:$J$458,$J$113)</f>
        <v>192</v>
      </c>
      <c r="M128" s="4">
        <f>COUNTIF($J$3:J128,$J$3)</f>
        <v>124</v>
      </c>
      <c r="N128" s="4">
        <f t="shared" si="7"/>
        <v>138</v>
      </c>
      <c r="O128" s="34">
        <f>COUNTIF($J$3:J128,$J$113)</f>
        <v>2</v>
      </c>
      <c r="P128" s="40">
        <f t="shared" si="8"/>
        <v>1.0309278350515427E-2</v>
      </c>
      <c r="Q128" s="41">
        <f t="shared" si="9"/>
        <v>0.47328244274809161</v>
      </c>
      <c r="R128" s="39"/>
      <c r="S128" s="4">
        <f t="shared" si="10"/>
        <v>0.98412698412698407</v>
      </c>
      <c r="T128" s="4">
        <f t="shared" si="11"/>
        <v>0.63917525773195871</v>
      </c>
      <c r="U128" s="3"/>
      <c r="V128" s="3"/>
      <c r="W128" s="47"/>
      <c r="X128" s="3"/>
      <c r="Y128" s="4" t="b">
        <v>1</v>
      </c>
    </row>
    <row r="129" spans="1:25" ht="13.5" customHeight="1" x14ac:dyDescent="0.25">
      <c r="A129" s="2" t="s">
        <v>1928</v>
      </c>
      <c r="B129" s="2" t="s">
        <v>1367</v>
      </c>
      <c r="C129" s="2" t="s">
        <v>2056</v>
      </c>
      <c r="D129" s="3"/>
      <c r="E129" s="2" t="s">
        <v>11</v>
      </c>
      <c r="F129" s="2" t="s">
        <v>53</v>
      </c>
      <c r="G129" s="4">
        <v>1484.2</v>
      </c>
      <c r="H129" s="4">
        <v>0</v>
      </c>
      <c r="I129" s="34">
        <v>1</v>
      </c>
      <c r="J129" s="35" t="str">
        <f t="shared" si="6"/>
        <v>yes</v>
      </c>
      <c r="K129" s="36"/>
      <c r="L129" s="4">
        <f>COUNTIF(J130:$J$458,$J$113)</f>
        <v>192</v>
      </c>
      <c r="M129" s="4">
        <f>COUNTIF($J$3:J129,$J$3)</f>
        <v>125</v>
      </c>
      <c r="N129" s="4">
        <f t="shared" si="7"/>
        <v>137</v>
      </c>
      <c r="O129" s="34">
        <f>COUNTIF($J$3:J129,$J$113)</f>
        <v>2</v>
      </c>
      <c r="P129" s="40">
        <f t="shared" si="8"/>
        <v>1.0309278350515427E-2</v>
      </c>
      <c r="Q129" s="41">
        <f t="shared" si="9"/>
        <v>0.47709923664122139</v>
      </c>
      <c r="R129" s="39"/>
      <c r="S129" s="4">
        <f t="shared" si="10"/>
        <v>0.98425196850393704</v>
      </c>
      <c r="T129" s="4">
        <f t="shared" si="11"/>
        <v>0.64267352185089976</v>
      </c>
      <c r="U129" s="3"/>
      <c r="V129" s="3"/>
      <c r="W129" s="2" t="s">
        <v>1367</v>
      </c>
      <c r="X129" s="3"/>
      <c r="Y129" s="4" t="b">
        <v>0</v>
      </c>
    </row>
    <row r="130" spans="1:25" ht="13.5" customHeight="1" x14ac:dyDescent="0.25">
      <c r="A130" s="2" t="s">
        <v>1928</v>
      </c>
      <c r="B130" s="2" t="s">
        <v>1419</v>
      </c>
      <c r="C130" s="2" t="s">
        <v>2057</v>
      </c>
      <c r="D130" s="3"/>
      <c r="E130" s="2" t="s">
        <v>11</v>
      </c>
      <c r="F130" s="2" t="s">
        <v>65</v>
      </c>
      <c r="G130" s="4">
        <v>1484.2</v>
      </c>
      <c r="H130" s="4">
        <v>0</v>
      </c>
      <c r="I130" s="34">
        <v>1</v>
      </c>
      <c r="J130" s="35" t="str">
        <f t="shared" si="6"/>
        <v>yes</v>
      </c>
      <c r="K130" s="36"/>
      <c r="L130" s="4">
        <f>COUNTIF(J131:$J$458,$J$113)</f>
        <v>192</v>
      </c>
      <c r="M130" s="4">
        <f>COUNTIF($J$3:J130,$J$3)</f>
        <v>126</v>
      </c>
      <c r="N130" s="4">
        <f t="shared" si="7"/>
        <v>136</v>
      </c>
      <c r="O130" s="34">
        <f>COUNTIF($J$3:J130,$J$113)</f>
        <v>2</v>
      </c>
      <c r="P130" s="40">
        <f t="shared" si="8"/>
        <v>1.0309278350515427E-2</v>
      </c>
      <c r="Q130" s="41">
        <f t="shared" si="9"/>
        <v>0.48091603053435117</v>
      </c>
      <c r="R130" s="39"/>
      <c r="S130" s="4">
        <f t="shared" si="10"/>
        <v>0.984375</v>
      </c>
      <c r="T130" s="4">
        <f t="shared" si="11"/>
        <v>0.64615384615384619</v>
      </c>
      <c r="U130" s="3"/>
      <c r="V130" s="3"/>
      <c r="W130" s="2" t="s">
        <v>1419</v>
      </c>
      <c r="X130" s="3"/>
      <c r="Y130" s="4" t="b">
        <v>0</v>
      </c>
    </row>
    <row r="131" spans="1:25" ht="13.5" customHeight="1" x14ac:dyDescent="0.25">
      <c r="A131" s="2" t="s">
        <v>1928</v>
      </c>
      <c r="B131" s="2" t="s">
        <v>1437</v>
      </c>
      <c r="C131" s="2" t="s">
        <v>2058</v>
      </c>
      <c r="D131" s="3"/>
      <c r="E131" s="2" t="s">
        <v>11</v>
      </c>
      <c r="F131" s="2" t="s">
        <v>53</v>
      </c>
      <c r="G131" s="4">
        <v>1484.2</v>
      </c>
      <c r="H131" s="4">
        <v>0</v>
      </c>
      <c r="I131" s="34">
        <v>1</v>
      </c>
      <c r="J131" s="35" t="str">
        <f t="shared" ref="J131:J194" si="12">IF(Y131,"no","yes")</f>
        <v>yes</v>
      </c>
      <c r="K131" s="36"/>
      <c r="L131" s="4">
        <f>COUNTIF(J132:$J$458,$J$113)</f>
        <v>192</v>
      </c>
      <c r="M131" s="4">
        <f>COUNTIF($J$3:J131,$J$3)</f>
        <v>127</v>
      </c>
      <c r="N131" s="4">
        <f t="shared" ref="N131:N194" si="13">COUNTIF(J132:J586,$J$3)</f>
        <v>135</v>
      </c>
      <c r="O131" s="34">
        <f>COUNTIF($J$3:J131,$J$113)</f>
        <v>2</v>
      </c>
      <c r="P131" s="40">
        <f t="shared" ref="P131:P194" si="14">1-(L131/(L131+O131))</f>
        <v>1.0309278350515427E-2</v>
      </c>
      <c r="Q131" s="41">
        <f t="shared" ref="Q131:Q194" si="15">M131/(M131+N131)</f>
        <v>0.48473282442748089</v>
      </c>
      <c r="R131" s="39"/>
      <c r="S131" s="4">
        <f t="shared" ref="S131:S194" si="16">M131/(M131+O131)</f>
        <v>0.98449612403100772</v>
      </c>
      <c r="T131" s="4">
        <f t="shared" ref="T131:T194" si="17">2*Q131*S131/(Q131+S131)</f>
        <v>0.64961636828644498</v>
      </c>
      <c r="U131" s="3"/>
      <c r="V131" s="3"/>
      <c r="W131" s="2" t="s">
        <v>1437</v>
      </c>
      <c r="X131" s="3"/>
      <c r="Y131" s="4" t="b">
        <v>0</v>
      </c>
    </row>
    <row r="132" spans="1:25" ht="13.5" customHeight="1" x14ac:dyDescent="0.25">
      <c r="A132" s="2" t="s">
        <v>1928</v>
      </c>
      <c r="B132" s="2" t="s">
        <v>1441</v>
      </c>
      <c r="C132" s="2" t="s">
        <v>2059</v>
      </c>
      <c r="D132" s="3"/>
      <c r="E132" s="2" t="s">
        <v>11</v>
      </c>
      <c r="F132" s="2" t="s">
        <v>53</v>
      </c>
      <c r="G132" s="4">
        <v>1484.2</v>
      </c>
      <c r="H132" s="4">
        <v>0</v>
      </c>
      <c r="I132" s="34">
        <v>1</v>
      </c>
      <c r="J132" s="35" t="str">
        <f t="shared" si="12"/>
        <v>yes</v>
      </c>
      <c r="K132" s="36"/>
      <c r="L132" s="4">
        <f>COUNTIF(J133:$J$458,$J$113)</f>
        <v>192</v>
      </c>
      <c r="M132" s="4">
        <f>COUNTIF($J$3:J132,$J$3)</f>
        <v>128</v>
      </c>
      <c r="N132" s="4">
        <f t="shared" si="13"/>
        <v>134</v>
      </c>
      <c r="O132" s="34">
        <f>COUNTIF($J$3:J132,$J$113)</f>
        <v>2</v>
      </c>
      <c r="P132" s="40">
        <f t="shared" si="14"/>
        <v>1.0309278350515427E-2</v>
      </c>
      <c r="Q132" s="41">
        <f t="shared" si="15"/>
        <v>0.48854961832061067</v>
      </c>
      <c r="R132" s="39"/>
      <c r="S132" s="4">
        <f t="shared" si="16"/>
        <v>0.98461538461538467</v>
      </c>
      <c r="T132" s="4">
        <f t="shared" si="17"/>
        <v>0.65306122448979598</v>
      </c>
      <c r="U132" s="3"/>
      <c r="V132" s="3"/>
      <c r="W132" s="2" t="s">
        <v>1441</v>
      </c>
      <c r="X132" s="3"/>
      <c r="Y132" s="4" t="b">
        <v>0</v>
      </c>
    </row>
    <row r="133" spans="1:25" ht="13.5" customHeight="1" x14ac:dyDescent="0.25">
      <c r="A133" s="2" t="s">
        <v>1928</v>
      </c>
      <c r="B133" s="2" t="s">
        <v>1227</v>
      </c>
      <c r="C133" s="2" t="s">
        <v>2060</v>
      </c>
      <c r="D133" s="3"/>
      <c r="E133" s="2" t="s">
        <v>11</v>
      </c>
      <c r="F133" s="2" t="s">
        <v>35</v>
      </c>
      <c r="G133" s="4">
        <v>1483.9</v>
      </c>
      <c r="H133" s="4">
        <v>0</v>
      </c>
      <c r="I133" s="34">
        <v>1</v>
      </c>
      <c r="J133" s="35" t="str">
        <f t="shared" si="12"/>
        <v>no</v>
      </c>
      <c r="K133" s="36"/>
      <c r="L133" s="4">
        <f>COUNTIF(J134:$J$458,$J$113)</f>
        <v>191</v>
      </c>
      <c r="M133" s="4">
        <f>COUNTIF($J$3:J133,$J$3)</f>
        <v>128</v>
      </c>
      <c r="N133" s="4">
        <f t="shared" si="13"/>
        <v>134</v>
      </c>
      <c r="O133" s="34">
        <f>COUNTIF($J$3:J133,$J$113)</f>
        <v>3</v>
      </c>
      <c r="P133" s="40">
        <f t="shared" si="14"/>
        <v>1.5463917525773141E-2</v>
      </c>
      <c r="Q133" s="41">
        <f t="shared" si="15"/>
        <v>0.48854961832061067</v>
      </c>
      <c r="R133" s="39"/>
      <c r="S133" s="4">
        <f t="shared" si="16"/>
        <v>0.97709923664122134</v>
      </c>
      <c r="T133" s="4">
        <f t="shared" si="17"/>
        <v>0.65139949109414752</v>
      </c>
      <c r="U133" s="3"/>
      <c r="V133" s="3"/>
      <c r="W133" s="47"/>
      <c r="X133" s="3"/>
      <c r="Y133" s="4" t="b">
        <v>1</v>
      </c>
    </row>
    <row r="134" spans="1:25" ht="13.5" customHeight="1" x14ac:dyDescent="0.25">
      <c r="A134" s="2" t="s">
        <v>1928</v>
      </c>
      <c r="B134" s="2" t="s">
        <v>1236</v>
      </c>
      <c r="C134" s="2" t="s">
        <v>2061</v>
      </c>
      <c r="D134" s="3"/>
      <c r="E134" s="2" t="s">
        <v>11</v>
      </c>
      <c r="F134" s="2" t="s">
        <v>35</v>
      </c>
      <c r="G134" s="4">
        <v>1483.9</v>
      </c>
      <c r="H134" s="4">
        <v>0</v>
      </c>
      <c r="I134" s="34">
        <v>1</v>
      </c>
      <c r="J134" s="35" t="str">
        <f t="shared" si="12"/>
        <v>no</v>
      </c>
      <c r="K134" s="36"/>
      <c r="L134" s="4">
        <f>COUNTIF(J135:$J$458,$J$113)</f>
        <v>190</v>
      </c>
      <c r="M134" s="4">
        <f>COUNTIF($J$3:J134,$J$3)</f>
        <v>128</v>
      </c>
      <c r="N134" s="4">
        <f t="shared" si="13"/>
        <v>134</v>
      </c>
      <c r="O134" s="34">
        <f>COUNTIF($J$3:J134,$J$113)</f>
        <v>4</v>
      </c>
      <c r="P134" s="40">
        <f t="shared" si="14"/>
        <v>2.0618556701030966E-2</v>
      </c>
      <c r="Q134" s="41">
        <f t="shared" si="15"/>
        <v>0.48854961832061067</v>
      </c>
      <c r="R134" s="39"/>
      <c r="S134" s="4">
        <f t="shared" si="16"/>
        <v>0.96969696969696972</v>
      </c>
      <c r="T134" s="4">
        <f t="shared" si="17"/>
        <v>0.64974619289340108</v>
      </c>
      <c r="U134" s="3"/>
      <c r="V134" s="3"/>
      <c r="W134" s="47"/>
      <c r="X134" s="3"/>
      <c r="Y134" s="4" t="b">
        <v>1</v>
      </c>
    </row>
    <row r="135" spans="1:25" ht="13.5" customHeight="1" x14ac:dyDescent="0.25">
      <c r="A135" s="2" t="s">
        <v>1928</v>
      </c>
      <c r="B135" s="2" t="s">
        <v>1688</v>
      </c>
      <c r="C135" s="2" t="s">
        <v>2062</v>
      </c>
      <c r="D135" s="3"/>
      <c r="E135" s="2" t="s">
        <v>11</v>
      </c>
      <c r="F135" s="2" t="s">
        <v>65</v>
      </c>
      <c r="G135" s="4">
        <v>1483.5</v>
      </c>
      <c r="H135" s="4">
        <v>0</v>
      </c>
      <c r="I135" s="34">
        <v>1</v>
      </c>
      <c r="J135" s="35" t="str">
        <f t="shared" si="12"/>
        <v>yes</v>
      </c>
      <c r="K135" s="36"/>
      <c r="L135" s="4">
        <f>COUNTIF(J136:$J$458,$J$113)</f>
        <v>190</v>
      </c>
      <c r="M135" s="4">
        <f>COUNTIF($J$3:J135,$J$3)</f>
        <v>129</v>
      </c>
      <c r="N135" s="4">
        <f t="shared" si="13"/>
        <v>133</v>
      </c>
      <c r="O135" s="34">
        <f>COUNTIF($J$3:J135,$J$113)</f>
        <v>4</v>
      </c>
      <c r="P135" s="40">
        <f t="shared" si="14"/>
        <v>2.0618556701030966E-2</v>
      </c>
      <c r="Q135" s="41">
        <f t="shared" si="15"/>
        <v>0.49236641221374045</v>
      </c>
      <c r="R135" s="39"/>
      <c r="S135" s="4">
        <f t="shared" si="16"/>
        <v>0.96992481203007519</v>
      </c>
      <c r="T135" s="4">
        <f t="shared" si="17"/>
        <v>0.65316455696202536</v>
      </c>
      <c r="U135" s="3"/>
      <c r="V135" s="3"/>
      <c r="W135" s="2" t="s">
        <v>1688</v>
      </c>
      <c r="X135" s="3"/>
      <c r="Y135" s="4" t="b">
        <v>0</v>
      </c>
    </row>
    <row r="136" spans="1:25" ht="13.5" customHeight="1" x14ac:dyDescent="0.25">
      <c r="A136" s="2" t="s">
        <v>1928</v>
      </c>
      <c r="B136" s="2" t="s">
        <v>1738</v>
      </c>
      <c r="C136" s="2" t="s">
        <v>2063</v>
      </c>
      <c r="D136" s="3"/>
      <c r="E136" s="2" t="s">
        <v>11</v>
      </c>
      <c r="F136" s="2" t="s">
        <v>65</v>
      </c>
      <c r="G136" s="4">
        <v>1483.5</v>
      </c>
      <c r="H136" s="4">
        <v>0</v>
      </c>
      <c r="I136" s="34">
        <v>1</v>
      </c>
      <c r="J136" s="35" t="str">
        <f t="shared" si="12"/>
        <v>yes</v>
      </c>
      <c r="K136" s="36"/>
      <c r="L136" s="4">
        <f>COUNTIF(J137:$J$458,$J$113)</f>
        <v>190</v>
      </c>
      <c r="M136" s="4">
        <f>COUNTIF($J$3:J136,$J$3)</f>
        <v>130</v>
      </c>
      <c r="N136" s="4">
        <f t="shared" si="13"/>
        <v>132</v>
      </c>
      <c r="O136" s="34">
        <f>COUNTIF($J$3:J136,$J$113)</f>
        <v>4</v>
      </c>
      <c r="P136" s="40">
        <f t="shared" si="14"/>
        <v>2.0618556701030966E-2</v>
      </c>
      <c r="Q136" s="41">
        <f t="shared" si="15"/>
        <v>0.49618320610687022</v>
      </c>
      <c r="R136" s="39"/>
      <c r="S136" s="4">
        <f t="shared" si="16"/>
        <v>0.97014925373134331</v>
      </c>
      <c r="T136" s="4">
        <f t="shared" si="17"/>
        <v>0.65656565656565657</v>
      </c>
      <c r="U136" s="3"/>
      <c r="V136" s="3"/>
      <c r="W136" s="2" t="s">
        <v>1738</v>
      </c>
      <c r="X136" s="3"/>
      <c r="Y136" s="4" t="b">
        <v>0</v>
      </c>
    </row>
    <row r="137" spans="1:25" ht="13.5" customHeight="1" x14ac:dyDescent="0.25">
      <c r="A137" s="2" t="s">
        <v>1928</v>
      </c>
      <c r="B137" s="2" t="s">
        <v>1455</v>
      </c>
      <c r="C137" s="2" t="s">
        <v>2064</v>
      </c>
      <c r="D137" s="3"/>
      <c r="E137" s="2" t="s">
        <v>11</v>
      </c>
      <c r="F137" s="2" t="s">
        <v>249</v>
      </c>
      <c r="G137" s="4">
        <v>1482.8</v>
      </c>
      <c r="H137" s="4">
        <v>0</v>
      </c>
      <c r="I137" s="34">
        <v>1</v>
      </c>
      <c r="J137" s="35" t="str">
        <f t="shared" si="12"/>
        <v>yes</v>
      </c>
      <c r="K137" s="36"/>
      <c r="L137" s="4">
        <f>COUNTIF(J138:$J$458,$J$113)</f>
        <v>190</v>
      </c>
      <c r="M137" s="4">
        <f>COUNTIF($J$3:J137,$J$3)</f>
        <v>131</v>
      </c>
      <c r="N137" s="4">
        <f t="shared" si="13"/>
        <v>131</v>
      </c>
      <c r="O137" s="34">
        <f>COUNTIF($J$3:J137,$J$113)</f>
        <v>4</v>
      </c>
      <c r="P137" s="40">
        <f t="shared" si="14"/>
        <v>2.0618556701030966E-2</v>
      </c>
      <c r="Q137" s="41">
        <f t="shared" si="15"/>
        <v>0.5</v>
      </c>
      <c r="R137" s="39"/>
      <c r="S137" s="4">
        <f t="shared" si="16"/>
        <v>0.97037037037037033</v>
      </c>
      <c r="T137" s="4">
        <f t="shared" si="17"/>
        <v>0.65994962216624686</v>
      </c>
      <c r="U137" s="3"/>
      <c r="V137" s="3"/>
      <c r="W137" s="2" t="s">
        <v>1455</v>
      </c>
      <c r="X137" s="3"/>
      <c r="Y137" s="4" t="b">
        <v>0</v>
      </c>
    </row>
    <row r="138" spans="1:25" ht="13.5" customHeight="1" x14ac:dyDescent="0.25">
      <c r="A138" s="2" t="s">
        <v>1928</v>
      </c>
      <c r="B138" s="2" t="s">
        <v>1655</v>
      </c>
      <c r="C138" s="2" t="s">
        <v>2065</v>
      </c>
      <c r="D138" s="3"/>
      <c r="E138" s="2" t="s">
        <v>11</v>
      </c>
      <c r="F138" s="2" t="s">
        <v>252</v>
      </c>
      <c r="G138" s="4">
        <v>1482.4</v>
      </c>
      <c r="H138" s="4">
        <v>0</v>
      </c>
      <c r="I138" s="34">
        <v>1</v>
      </c>
      <c r="J138" s="35" t="str">
        <f t="shared" si="12"/>
        <v>yes</v>
      </c>
      <c r="K138" s="36"/>
      <c r="L138" s="4">
        <f>COUNTIF(J139:$J$458,$J$113)</f>
        <v>190</v>
      </c>
      <c r="M138" s="4">
        <f>COUNTIF($J$3:J138,$J$3)</f>
        <v>132</v>
      </c>
      <c r="N138" s="4">
        <f t="shared" si="13"/>
        <v>130</v>
      </c>
      <c r="O138" s="34">
        <f>COUNTIF($J$3:J138,$J$113)</f>
        <v>4</v>
      </c>
      <c r="P138" s="40">
        <f t="shared" si="14"/>
        <v>2.0618556701030966E-2</v>
      </c>
      <c r="Q138" s="41">
        <f t="shared" si="15"/>
        <v>0.50381679389312972</v>
      </c>
      <c r="R138" s="39"/>
      <c r="S138" s="4">
        <f t="shared" si="16"/>
        <v>0.97058823529411764</v>
      </c>
      <c r="T138" s="4">
        <f t="shared" si="17"/>
        <v>0.66331658291457285</v>
      </c>
      <c r="U138" s="3"/>
      <c r="V138" s="3"/>
      <c r="W138" s="2" t="s">
        <v>1655</v>
      </c>
      <c r="X138" s="3"/>
      <c r="Y138" s="4" t="b">
        <v>0</v>
      </c>
    </row>
    <row r="139" spans="1:25" ht="13.5" customHeight="1" x14ac:dyDescent="0.25">
      <c r="A139" s="2" t="s">
        <v>1928</v>
      </c>
      <c r="B139" s="2" t="s">
        <v>1342</v>
      </c>
      <c r="C139" s="2" t="s">
        <v>2066</v>
      </c>
      <c r="D139" s="3"/>
      <c r="E139" s="2" t="s">
        <v>11</v>
      </c>
      <c r="F139" s="2" t="s">
        <v>53</v>
      </c>
      <c r="G139" s="4">
        <v>1482.4</v>
      </c>
      <c r="H139" s="4">
        <v>0</v>
      </c>
      <c r="I139" s="34">
        <v>1</v>
      </c>
      <c r="J139" s="35" t="str">
        <f t="shared" si="12"/>
        <v>yes</v>
      </c>
      <c r="K139" s="36"/>
      <c r="L139" s="4">
        <f>COUNTIF(J140:$J$458,$J$113)</f>
        <v>190</v>
      </c>
      <c r="M139" s="4">
        <f>COUNTIF($J$3:J139,$J$3)</f>
        <v>133</v>
      </c>
      <c r="N139" s="4">
        <f t="shared" si="13"/>
        <v>129</v>
      </c>
      <c r="O139" s="34">
        <f>COUNTIF($J$3:J139,$J$113)</f>
        <v>4</v>
      </c>
      <c r="P139" s="40">
        <f t="shared" si="14"/>
        <v>2.0618556701030966E-2</v>
      </c>
      <c r="Q139" s="41">
        <f t="shared" si="15"/>
        <v>0.50763358778625955</v>
      </c>
      <c r="R139" s="39"/>
      <c r="S139" s="4">
        <f t="shared" si="16"/>
        <v>0.97080291970802923</v>
      </c>
      <c r="T139" s="4">
        <f t="shared" si="17"/>
        <v>0.66666666666666674</v>
      </c>
      <c r="U139" s="3"/>
      <c r="V139" s="3"/>
      <c r="W139" s="2" t="s">
        <v>1342</v>
      </c>
      <c r="X139" s="3"/>
      <c r="Y139" s="4" t="b">
        <v>0</v>
      </c>
    </row>
    <row r="140" spans="1:25" ht="13.5" customHeight="1" x14ac:dyDescent="0.25">
      <c r="A140" s="2" t="s">
        <v>1928</v>
      </c>
      <c r="B140" s="2" t="s">
        <v>1425</v>
      </c>
      <c r="C140" s="2" t="s">
        <v>2067</v>
      </c>
      <c r="D140" s="3"/>
      <c r="E140" s="2" t="s">
        <v>11</v>
      </c>
      <c r="F140" s="2" t="s">
        <v>65</v>
      </c>
      <c r="G140" s="4">
        <v>1482.3</v>
      </c>
      <c r="H140" s="4">
        <v>0</v>
      </c>
      <c r="I140" s="34">
        <v>1</v>
      </c>
      <c r="J140" s="35" t="str">
        <f t="shared" si="12"/>
        <v>yes</v>
      </c>
      <c r="K140" s="36"/>
      <c r="L140" s="4">
        <f>COUNTIF(J141:$J$458,$J$113)</f>
        <v>190</v>
      </c>
      <c r="M140" s="4">
        <f>COUNTIF($J$3:J140,$J$3)</f>
        <v>134</v>
      </c>
      <c r="N140" s="4">
        <f t="shared" si="13"/>
        <v>128</v>
      </c>
      <c r="O140" s="34">
        <f>COUNTIF($J$3:J140,$J$113)</f>
        <v>4</v>
      </c>
      <c r="P140" s="40">
        <f t="shared" si="14"/>
        <v>2.0618556701030966E-2</v>
      </c>
      <c r="Q140" s="41">
        <f t="shared" si="15"/>
        <v>0.51145038167938928</v>
      </c>
      <c r="R140" s="39"/>
      <c r="S140" s="4">
        <f t="shared" si="16"/>
        <v>0.97101449275362317</v>
      </c>
      <c r="T140" s="4">
        <f t="shared" si="17"/>
        <v>0.66999999999999993</v>
      </c>
      <c r="U140" s="3"/>
      <c r="V140" s="3"/>
      <c r="W140" s="2" t="s">
        <v>1425</v>
      </c>
      <c r="X140" s="3"/>
      <c r="Y140" s="4" t="b">
        <v>0</v>
      </c>
    </row>
    <row r="141" spans="1:25" ht="13.5" customHeight="1" x14ac:dyDescent="0.25">
      <c r="A141" s="2" t="s">
        <v>1928</v>
      </c>
      <c r="B141" s="2" t="s">
        <v>1373</v>
      </c>
      <c r="C141" s="2" t="s">
        <v>2068</v>
      </c>
      <c r="D141" s="3"/>
      <c r="E141" s="2" t="s">
        <v>11</v>
      </c>
      <c r="F141" s="2" t="s">
        <v>53</v>
      </c>
      <c r="G141" s="4">
        <v>1482</v>
      </c>
      <c r="H141" s="4">
        <v>0</v>
      </c>
      <c r="I141" s="34">
        <v>1</v>
      </c>
      <c r="J141" s="35" t="str">
        <f t="shared" si="12"/>
        <v>yes</v>
      </c>
      <c r="K141" s="36"/>
      <c r="L141" s="4">
        <f>COUNTIF(J142:$J$458,$J$113)</f>
        <v>190</v>
      </c>
      <c r="M141" s="4">
        <f>COUNTIF($J$3:J141,$J$3)</f>
        <v>135</v>
      </c>
      <c r="N141" s="4">
        <f t="shared" si="13"/>
        <v>127</v>
      </c>
      <c r="O141" s="34">
        <f>COUNTIF($J$3:J141,$J$113)</f>
        <v>4</v>
      </c>
      <c r="P141" s="40">
        <f t="shared" si="14"/>
        <v>2.0618556701030966E-2</v>
      </c>
      <c r="Q141" s="41">
        <f t="shared" si="15"/>
        <v>0.51526717557251911</v>
      </c>
      <c r="R141" s="39"/>
      <c r="S141" s="4">
        <f t="shared" si="16"/>
        <v>0.97122302158273377</v>
      </c>
      <c r="T141" s="4">
        <f t="shared" si="17"/>
        <v>0.67331670822942646</v>
      </c>
      <c r="U141" s="3"/>
      <c r="V141" s="3"/>
      <c r="W141" s="2" t="s">
        <v>1373</v>
      </c>
      <c r="X141" s="3"/>
      <c r="Y141" s="4" t="b">
        <v>0</v>
      </c>
    </row>
    <row r="142" spans="1:25" ht="13.5" customHeight="1" x14ac:dyDescent="0.25">
      <c r="A142" s="2" t="s">
        <v>1928</v>
      </c>
      <c r="B142" s="2" t="s">
        <v>1486</v>
      </c>
      <c r="C142" s="2" t="s">
        <v>2069</v>
      </c>
      <c r="D142" s="3"/>
      <c r="E142" s="2" t="s">
        <v>11</v>
      </c>
      <c r="F142" s="2" t="s">
        <v>249</v>
      </c>
      <c r="G142" s="4">
        <v>1482</v>
      </c>
      <c r="H142" s="4">
        <v>0</v>
      </c>
      <c r="I142" s="34">
        <v>1</v>
      </c>
      <c r="J142" s="35" t="str">
        <f t="shared" si="12"/>
        <v>yes</v>
      </c>
      <c r="K142" s="36"/>
      <c r="L142" s="4">
        <f>COUNTIF(J143:$J$458,$J$113)</f>
        <v>190</v>
      </c>
      <c r="M142" s="4">
        <f>COUNTIF($J$3:J142,$J$3)</f>
        <v>136</v>
      </c>
      <c r="N142" s="4">
        <f t="shared" si="13"/>
        <v>126</v>
      </c>
      <c r="O142" s="34">
        <f>COUNTIF($J$3:J142,$J$113)</f>
        <v>4</v>
      </c>
      <c r="P142" s="40">
        <f t="shared" si="14"/>
        <v>2.0618556701030966E-2</v>
      </c>
      <c r="Q142" s="41">
        <f t="shared" si="15"/>
        <v>0.51908396946564883</v>
      </c>
      <c r="R142" s="39"/>
      <c r="S142" s="4">
        <f t="shared" si="16"/>
        <v>0.97142857142857142</v>
      </c>
      <c r="T142" s="4">
        <f t="shared" si="17"/>
        <v>0.67661691542288538</v>
      </c>
      <c r="U142" s="3"/>
      <c r="V142" s="3"/>
      <c r="W142" s="2" t="s">
        <v>1486</v>
      </c>
      <c r="X142" s="3"/>
      <c r="Y142" s="4" t="b">
        <v>0</v>
      </c>
    </row>
    <row r="143" spans="1:25" ht="13.5" customHeight="1" x14ac:dyDescent="0.25">
      <c r="A143" s="2" t="s">
        <v>1928</v>
      </c>
      <c r="B143" s="2" t="s">
        <v>1379</v>
      </c>
      <c r="C143" s="2" t="s">
        <v>2070</v>
      </c>
      <c r="D143" s="3"/>
      <c r="E143" s="2" t="s">
        <v>11</v>
      </c>
      <c r="F143" s="2" t="s">
        <v>53</v>
      </c>
      <c r="G143" s="4">
        <v>1481.7</v>
      </c>
      <c r="H143" s="4">
        <v>0</v>
      </c>
      <c r="I143" s="34">
        <v>1</v>
      </c>
      <c r="J143" s="35" t="str">
        <f t="shared" si="12"/>
        <v>yes</v>
      </c>
      <c r="K143" s="36"/>
      <c r="L143" s="4">
        <f>COUNTIF(J144:$J$458,$J$113)</f>
        <v>190</v>
      </c>
      <c r="M143" s="4">
        <f>COUNTIF($J$3:J143,$J$3)</f>
        <v>137</v>
      </c>
      <c r="N143" s="4">
        <f t="shared" si="13"/>
        <v>125</v>
      </c>
      <c r="O143" s="34">
        <f>COUNTIF($J$3:J143,$J$113)</f>
        <v>4</v>
      </c>
      <c r="P143" s="40">
        <f t="shared" si="14"/>
        <v>2.0618556701030966E-2</v>
      </c>
      <c r="Q143" s="41">
        <f t="shared" si="15"/>
        <v>0.52290076335877866</v>
      </c>
      <c r="R143" s="39"/>
      <c r="S143" s="4">
        <f t="shared" si="16"/>
        <v>0.97163120567375882</v>
      </c>
      <c r="T143" s="4">
        <f t="shared" si="17"/>
        <v>0.67990074441687343</v>
      </c>
      <c r="U143" s="3"/>
      <c r="V143" s="3"/>
      <c r="W143" s="2" t="s">
        <v>1379</v>
      </c>
      <c r="X143" s="3"/>
      <c r="Y143" s="4" t="b">
        <v>0</v>
      </c>
    </row>
    <row r="144" spans="1:25" ht="13.5" customHeight="1" x14ac:dyDescent="0.25">
      <c r="A144" s="2" t="s">
        <v>1928</v>
      </c>
      <c r="B144" s="2" t="s">
        <v>1385</v>
      </c>
      <c r="C144" s="2" t="s">
        <v>2071</v>
      </c>
      <c r="D144" s="3"/>
      <c r="E144" s="2" t="s">
        <v>11</v>
      </c>
      <c r="F144" s="2" t="s">
        <v>65</v>
      </c>
      <c r="G144" s="4">
        <v>1480.5</v>
      </c>
      <c r="H144" s="4">
        <v>0</v>
      </c>
      <c r="I144" s="34">
        <v>1</v>
      </c>
      <c r="J144" s="35" t="str">
        <f t="shared" si="12"/>
        <v>yes</v>
      </c>
      <c r="K144" s="36"/>
      <c r="L144" s="4">
        <f>COUNTIF(J145:$J$458,$J$113)</f>
        <v>190</v>
      </c>
      <c r="M144" s="4">
        <f>COUNTIF($J$3:J144,$J$3)</f>
        <v>138</v>
      </c>
      <c r="N144" s="4">
        <f t="shared" si="13"/>
        <v>124</v>
      </c>
      <c r="O144" s="34">
        <f>COUNTIF($J$3:J144,$J$113)</f>
        <v>4</v>
      </c>
      <c r="P144" s="40">
        <f t="shared" si="14"/>
        <v>2.0618556701030966E-2</v>
      </c>
      <c r="Q144" s="41">
        <f t="shared" si="15"/>
        <v>0.52671755725190839</v>
      </c>
      <c r="R144" s="39"/>
      <c r="S144" s="4">
        <f t="shared" si="16"/>
        <v>0.971830985915493</v>
      </c>
      <c r="T144" s="4">
        <f t="shared" si="17"/>
        <v>0.68316831683168322</v>
      </c>
      <c r="U144" s="3"/>
      <c r="V144" s="3"/>
      <c r="W144" s="2" t="s">
        <v>1385</v>
      </c>
      <c r="X144" s="3"/>
      <c r="Y144" s="4" t="b">
        <v>0</v>
      </c>
    </row>
    <row r="145" spans="1:25" ht="13.5" customHeight="1" x14ac:dyDescent="0.25">
      <c r="A145" s="2" t="s">
        <v>1928</v>
      </c>
      <c r="B145" s="2" t="s">
        <v>1408</v>
      </c>
      <c r="C145" s="2" t="s">
        <v>2072</v>
      </c>
      <c r="D145" s="3"/>
      <c r="E145" s="2" t="s">
        <v>11</v>
      </c>
      <c r="F145" s="2" t="s">
        <v>53</v>
      </c>
      <c r="G145" s="4">
        <v>1480.5</v>
      </c>
      <c r="H145" s="4">
        <v>0</v>
      </c>
      <c r="I145" s="34">
        <v>1</v>
      </c>
      <c r="J145" s="35" t="str">
        <f t="shared" si="12"/>
        <v>yes</v>
      </c>
      <c r="K145" s="36"/>
      <c r="L145" s="4">
        <f>COUNTIF(J146:$J$458,$J$113)</f>
        <v>190</v>
      </c>
      <c r="M145" s="4">
        <f>COUNTIF($J$3:J145,$J$3)</f>
        <v>139</v>
      </c>
      <c r="N145" s="4">
        <f t="shared" si="13"/>
        <v>123</v>
      </c>
      <c r="O145" s="34">
        <f>COUNTIF($J$3:J145,$J$113)</f>
        <v>4</v>
      </c>
      <c r="P145" s="40">
        <f t="shared" si="14"/>
        <v>2.0618556701030966E-2</v>
      </c>
      <c r="Q145" s="41">
        <f t="shared" si="15"/>
        <v>0.53053435114503822</v>
      </c>
      <c r="R145" s="39"/>
      <c r="S145" s="4">
        <f t="shared" si="16"/>
        <v>0.97202797202797198</v>
      </c>
      <c r="T145" s="4">
        <f t="shared" si="17"/>
        <v>0.68641975308641967</v>
      </c>
      <c r="U145" s="3"/>
      <c r="V145" s="3"/>
      <c r="W145" s="2" t="s">
        <v>1408</v>
      </c>
      <c r="X145" s="3"/>
      <c r="Y145" s="4" t="b">
        <v>0</v>
      </c>
    </row>
    <row r="146" spans="1:25" ht="13.5" customHeight="1" x14ac:dyDescent="0.25">
      <c r="A146" s="2" t="s">
        <v>1928</v>
      </c>
      <c r="B146" s="2" t="s">
        <v>1675</v>
      </c>
      <c r="C146" s="2" t="s">
        <v>2073</v>
      </c>
      <c r="D146" s="3"/>
      <c r="E146" s="2" t="s">
        <v>11</v>
      </c>
      <c r="F146" s="2" t="s">
        <v>65</v>
      </c>
      <c r="G146" s="4">
        <v>1479.3</v>
      </c>
      <c r="H146" s="4">
        <v>0</v>
      </c>
      <c r="I146" s="34">
        <v>1</v>
      </c>
      <c r="J146" s="35" t="str">
        <f t="shared" si="12"/>
        <v>yes</v>
      </c>
      <c r="K146" s="36"/>
      <c r="L146" s="4">
        <f>COUNTIF(J147:$J$458,$J$113)</f>
        <v>190</v>
      </c>
      <c r="M146" s="4">
        <f>COUNTIF($J$3:J146,$J$3)</f>
        <v>140</v>
      </c>
      <c r="N146" s="4">
        <f t="shared" si="13"/>
        <v>122</v>
      </c>
      <c r="O146" s="34">
        <f>COUNTIF($J$3:J146,$J$113)</f>
        <v>4</v>
      </c>
      <c r="P146" s="40">
        <f t="shared" si="14"/>
        <v>2.0618556701030966E-2</v>
      </c>
      <c r="Q146" s="41">
        <f t="shared" si="15"/>
        <v>0.53435114503816794</v>
      </c>
      <c r="R146" s="39"/>
      <c r="S146" s="4">
        <f t="shared" si="16"/>
        <v>0.97222222222222221</v>
      </c>
      <c r="T146" s="4">
        <f t="shared" si="17"/>
        <v>0.68965517241379315</v>
      </c>
      <c r="U146" s="3"/>
      <c r="V146" s="3"/>
      <c r="W146" s="2" t="s">
        <v>1675</v>
      </c>
      <c r="X146" s="3"/>
      <c r="Y146" s="4" t="b">
        <v>0</v>
      </c>
    </row>
    <row r="147" spans="1:25" ht="13.5" customHeight="1" x14ac:dyDescent="0.25">
      <c r="A147" s="2" t="s">
        <v>1928</v>
      </c>
      <c r="B147" s="2" t="s">
        <v>1892</v>
      </c>
      <c r="C147" s="2" t="s">
        <v>2074</v>
      </c>
      <c r="D147" s="3"/>
      <c r="E147" s="2" t="s">
        <v>11</v>
      </c>
      <c r="F147" s="2" t="s">
        <v>35</v>
      </c>
      <c r="G147" s="4">
        <v>1478.3</v>
      </c>
      <c r="H147" s="4">
        <v>0</v>
      </c>
      <c r="I147" s="34">
        <v>1</v>
      </c>
      <c r="J147" s="35" t="str">
        <f t="shared" si="12"/>
        <v>yes</v>
      </c>
      <c r="K147" s="36"/>
      <c r="L147" s="4">
        <f>COUNTIF(J148:$J$458,$J$113)</f>
        <v>190</v>
      </c>
      <c r="M147" s="4">
        <f>COUNTIF($J$3:J147,$J$3)</f>
        <v>141</v>
      </c>
      <c r="N147" s="4">
        <f t="shared" si="13"/>
        <v>121</v>
      </c>
      <c r="O147" s="34">
        <f>COUNTIF($J$3:J147,$J$113)</f>
        <v>4</v>
      </c>
      <c r="P147" s="40">
        <f t="shared" si="14"/>
        <v>2.0618556701030966E-2</v>
      </c>
      <c r="Q147" s="41">
        <f t="shared" si="15"/>
        <v>0.53816793893129766</v>
      </c>
      <c r="R147" s="39"/>
      <c r="S147" s="4">
        <f t="shared" si="16"/>
        <v>0.97241379310344822</v>
      </c>
      <c r="T147" s="4">
        <f t="shared" si="17"/>
        <v>0.69287469287469283</v>
      </c>
      <c r="U147" s="3"/>
      <c r="V147" s="3"/>
      <c r="W147" s="2" t="s">
        <v>1892</v>
      </c>
      <c r="X147" s="3"/>
      <c r="Y147" s="4" t="b">
        <v>0</v>
      </c>
    </row>
    <row r="148" spans="1:25" ht="13.5" customHeight="1" x14ac:dyDescent="0.25">
      <c r="A148" s="2" t="s">
        <v>1928</v>
      </c>
      <c r="B148" s="2" t="s">
        <v>1249</v>
      </c>
      <c r="C148" s="2" t="s">
        <v>2075</v>
      </c>
      <c r="D148" s="3"/>
      <c r="E148" s="2" t="s">
        <v>11</v>
      </c>
      <c r="F148" s="2" t="s">
        <v>35</v>
      </c>
      <c r="G148" s="4">
        <v>1478.3</v>
      </c>
      <c r="H148" s="4">
        <v>0</v>
      </c>
      <c r="I148" s="34">
        <v>1</v>
      </c>
      <c r="J148" s="35" t="str">
        <f t="shared" si="12"/>
        <v>no</v>
      </c>
      <c r="K148" s="36"/>
      <c r="L148" s="4">
        <f>COUNTIF(J149:$J$458,$J$113)</f>
        <v>189</v>
      </c>
      <c r="M148" s="4">
        <f>COUNTIF($J$3:J148,$J$3)</f>
        <v>141</v>
      </c>
      <c r="N148" s="4">
        <f t="shared" si="13"/>
        <v>121</v>
      </c>
      <c r="O148" s="34">
        <f>COUNTIF($J$3:J148,$J$113)</f>
        <v>5</v>
      </c>
      <c r="P148" s="40">
        <f t="shared" si="14"/>
        <v>2.5773195876288679E-2</v>
      </c>
      <c r="Q148" s="41">
        <f t="shared" si="15"/>
        <v>0.53816793893129766</v>
      </c>
      <c r="R148" s="39"/>
      <c r="S148" s="4">
        <f t="shared" si="16"/>
        <v>0.96575342465753422</v>
      </c>
      <c r="T148" s="4">
        <f t="shared" si="17"/>
        <v>0.69117647058823517</v>
      </c>
      <c r="U148" s="3"/>
      <c r="V148" s="3"/>
      <c r="W148" s="47"/>
      <c r="X148" s="3"/>
      <c r="Y148" s="4" t="b">
        <v>1</v>
      </c>
    </row>
    <row r="149" spans="1:25" ht="13.5" customHeight="1" x14ac:dyDescent="0.25">
      <c r="A149" s="2" t="s">
        <v>1928</v>
      </c>
      <c r="B149" s="2" t="s">
        <v>1238</v>
      </c>
      <c r="C149" s="2" t="s">
        <v>2076</v>
      </c>
      <c r="D149" s="3"/>
      <c r="E149" s="2" t="s">
        <v>11</v>
      </c>
      <c r="F149" s="2" t="s">
        <v>35</v>
      </c>
      <c r="G149" s="4">
        <v>1477.7</v>
      </c>
      <c r="H149" s="4">
        <v>0</v>
      </c>
      <c r="I149" s="34">
        <v>1</v>
      </c>
      <c r="J149" s="35" t="str">
        <f t="shared" si="12"/>
        <v>no</v>
      </c>
      <c r="K149" s="36"/>
      <c r="L149" s="4">
        <f>COUNTIF(J150:$J$458,$J$113)</f>
        <v>188</v>
      </c>
      <c r="M149" s="4">
        <f>COUNTIF($J$3:J149,$J$3)</f>
        <v>141</v>
      </c>
      <c r="N149" s="4">
        <f t="shared" si="13"/>
        <v>121</v>
      </c>
      <c r="O149" s="34">
        <f>COUNTIF($J$3:J149,$J$113)</f>
        <v>6</v>
      </c>
      <c r="P149" s="40">
        <f t="shared" si="14"/>
        <v>3.0927835051546393E-2</v>
      </c>
      <c r="Q149" s="41">
        <f t="shared" si="15"/>
        <v>0.53816793893129766</v>
      </c>
      <c r="R149" s="39"/>
      <c r="S149" s="4">
        <f t="shared" si="16"/>
        <v>0.95918367346938771</v>
      </c>
      <c r="T149" s="4">
        <f t="shared" si="17"/>
        <v>0.68948655256723712</v>
      </c>
      <c r="U149" s="3"/>
      <c r="V149" s="3"/>
      <c r="W149" s="47"/>
      <c r="X149" s="3"/>
      <c r="Y149" s="4" t="b">
        <v>1</v>
      </c>
    </row>
    <row r="150" spans="1:25" ht="13.5" customHeight="1" x14ac:dyDescent="0.25">
      <c r="A150" s="2" t="s">
        <v>1928</v>
      </c>
      <c r="B150" s="2" t="s">
        <v>1393</v>
      </c>
      <c r="C150" s="2" t="s">
        <v>2077</v>
      </c>
      <c r="D150" s="3"/>
      <c r="E150" s="2" t="s">
        <v>11</v>
      </c>
      <c r="F150" s="2" t="s">
        <v>53</v>
      </c>
      <c r="G150" s="4">
        <v>1476.1</v>
      </c>
      <c r="H150" s="4">
        <v>0</v>
      </c>
      <c r="I150" s="34">
        <v>1</v>
      </c>
      <c r="J150" s="35" t="str">
        <f t="shared" si="12"/>
        <v>yes</v>
      </c>
      <c r="K150" s="36"/>
      <c r="L150" s="4">
        <f>COUNTIF(J151:$J$458,$J$113)</f>
        <v>188</v>
      </c>
      <c r="M150" s="4">
        <f>COUNTIF($J$3:J150,$J$3)</f>
        <v>142</v>
      </c>
      <c r="N150" s="4">
        <f t="shared" si="13"/>
        <v>120</v>
      </c>
      <c r="O150" s="34">
        <f>COUNTIF($J$3:J150,$J$113)</f>
        <v>6</v>
      </c>
      <c r="P150" s="40">
        <f t="shared" si="14"/>
        <v>3.0927835051546393E-2</v>
      </c>
      <c r="Q150" s="41">
        <f t="shared" si="15"/>
        <v>0.5419847328244275</v>
      </c>
      <c r="R150" s="39"/>
      <c r="S150" s="4">
        <f t="shared" si="16"/>
        <v>0.95945945945945943</v>
      </c>
      <c r="T150" s="4">
        <f t="shared" si="17"/>
        <v>0.69268292682926824</v>
      </c>
      <c r="U150" s="3"/>
      <c r="V150" s="3"/>
      <c r="W150" s="2" t="s">
        <v>1393</v>
      </c>
      <c r="X150" s="3"/>
      <c r="Y150" s="4" t="b">
        <v>0</v>
      </c>
    </row>
    <row r="151" spans="1:25" ht="13.5" customHeight="1" x14ac:dyDescent="0.25">
      <c r="A151" s="2" t="s">
        <v>1928</v>
      </c>
      <c r="B151" s="2" t="s">
        <v>1713</v>
      </c>
      <c r="C151" s="2" t="s">
        <v>2078</v>
      </c>
      <c r="D151" s="3"/>
      <c r="E151" s="2" t="s">
        <v>11</v>
      </c>
      <c r="F151" s="2" t="s">
        <v>65</v>
      </c>
      <c r="G151" s="4">
        <v>1476.1</v>
      </c>
      <c r="H151" s="4">
        <v>0</v>
      </c>
      <c r="I151" s="34">
        <v>1</v>
      </c>
      <c r="J151" s="35" t="str">
        <f t="shared" si="12"/>
        <v>yes</v>
      </c>
      <c r="K151" s="36"/>
      <c r="L151" s="4">
        <f>COUNTIF(J152:$J$458,$J$113)</f>
        <v>188</v>
      </c>
      <c r="M151" s="4">
        <f>COUNTIF($J$3:J151,$J$3)</f>
        <v>143</v>
      </c>
      <c r="N151" s="4">
        <f t="shared" si="13"/>
        <v>119</v>
      </c>
      <c r="O151" s="34">
        <f>COUNTIF($J$3:J151,$J$113)</f>
        <v>6</v>
      </c>
      <c r="P151" s="40">
        <f t="shared" si="14"/>
        <v>3.0927835051546393E-2</v>
      </c>
      <c r="Q151" s="41">
        <f t="shared" si="15"/>
        <v>0.54580152671755722</v>
      </c>
      <c r="R151" s="39"/>
      <c r="S151" s="4">
        <f t="shared" si="16"/>
        <v>0.95973154362416102</v>
      </c>
      <c r="T151" s="4">
        <f t="shared" si="17"/>
        <v>0.6958637469586374</v>
      </c>
      <c r="U151" s="3"/>
      <c r="V151" s="3"/>
      <c r="W151" s="2" t="s">
        <v>1713</v>
      </c>
      <c r="X151" s="3"/>
      <c r="Y151" s="4" t="b">
        <v>0</v>
      </c>
    </row>
    <row r="152" spans="1:25" ht="13.5" customHeight="1" x14ac:dyDescent="0.25">
      <c r="A152" s="2" t="s">
        <v>1928</v>
      </c>
      <c r="B152" s="2" t="s">
        <v>1730</v>
      </c>
      <c r="C152" s="2" t="s">
        <v>2079</v>
      </c>
      <c r="D152" s="3"/>
      <c r="E152" s="2" t="s">
        <v>11</v>
      </c>
      <c r="F152" s="2" t="s">
        <v>53</v>
      </c>
      <c r="G152" s="4">
        <v>1475.5</v>
      </c>
      <c r="H152" s="4">
        <v>0</v>
      </c>
      <c r="I152" s="34">
        <v>1</v>
      </c>
      <c r="J152" s="35" t="str">
        <f t="shared" si="12"/>
        <v>yes</v>
      </c>
      <c r="K152" s="36"/>
      <c r="L152" s="4">
        <f>COUNTIF(J153:$J$458,$J$113)</f>
        <v>188</v>
      </c>
      <c r="M152" s="4">
        <f>COUNTIF($J$3:J152,$J$3)</f>
        <v>144</v>
      </c>
      <c r="N152" s="4">
        <f t="shared" si="13"/>
        <v>118</v>
      </c>
      <c r="O152" s="34">
        <f>COUNTIF($J$3:J152,$J$113)</f>
        <v>6</v>
      </c>
      <c r="P152" s="40">
        <f t="shared" si="14"/>
        <v>3.0927835051546393E-2</v>
      </c>
      <c r="Q152" s="41">
        <f t="shared" si="15"/>
        <v>0.54961832061068705</v>
      </c>
      <c r="R152" s="39"/>
      <c r="S152" s="4">
        <f t="shared" si="16"/>
        <v>0.96</v>
      </c>
      <c r="T152" s="4">
        <f t="shared" si="17"/>
        <v>0.69902912621359226</v>
      </c>
      <c r="U152" s="3"/>
      <c r="V152" s="3"/>
      <c r="W152" s="2" t="s">
        <v>1730</v>
      </c>
      <c r="X152" s="3"/>
      <c r="Y152" s="4" t="b">
        <v>0</v>
      </c>
    </row>
    <row r="153" spans="1:25" ht="13.5" customHeight="1" x14ac:dyDescent="0.25">
      <c r="A153" s="2" t="s">
        <v>1928</v>
      </c>
      <c r="B153" s="2" t="s">
        <v>1234</v>
      </c>
      <c r="C153" s="2" t="s">
        <v>2080</v>
      </c>
      <c r="D153" s="3"/>
      <c r="E153" s="2" t="s">
        <v>11</v>
      </c>
      <c r="F153" s="2" t="s">
        <v>35</v>
      </c>
      <c r="G153" s="4">
        <v>1473</v>
      </c>
      <c r="H153" s="4">
        <v>0</v>
      </c>
      <c r="I153" s="34">
        <v>1</v>
      </c>
      <c r="J153" s="35" t="str">
        <f t="shared" si="12"/>
        <v>no</v>
      </c>
      <c r="K153" s="36"/>
      <c r="L153" s="4">
        <f>COUNTIF(J154:$J$458,$J$113)</f>
        <v>187</v>
      </c>
      <c r="M153" s="4">
        <f>COUNTIF($J$3:J153,$J$3)</f>
        <v>144</v>
      </c>
      <c r="N153" s="4">
        <f t="shared" si="13"/>
        <v>118</v>
      </c>
      <c r="O153" s="34">
        <f>COUNTIF($J$3:J153,$J$113)</f>
        <v>7</v>
      </c>
      <c r="P153" s="40">
        <f t="shared" si="14"/>
        <v>3.6082474226804107E-2</v>
      </c>
      <c r="Q153" s="41">
        <f t="shared" si="15"/>
        <v>0.54961832061068705</v>
      </c>
      <c r="R153" s="39"/>
      <c r="S153" s="4">
        <f t="shared" si="16"/>
        <v>0.95364238410596025</v>
      </c>
      <c r="T153" s="4">
        <f t="shared" si="17"/>
        <v>0.69733656174334135</v>
      </c>
      <c r="U153" s="3"/>
      <c r="V153" s="3"/>
      <c r="W153" s="47"/>
      <c r="X153" s="3"/>
      <c r="Y153" s="4" t="b">
        <v>1</v>
      </c>
    </row>
    <row r="154" spans="1:25" ht="13.5" customHeight="1" x14ac:dyDescent="0.25">
      <c r="A154" s="2" t="s">
        <v>1928</v>
      </c>
      <c r="B154" s="2" t="s">
        <v>1829</v>
      </c>
      <c r="C154" s="2" t="s">
        <v>2081</v>
      </c>
      <c r="D154" s="3"/>
      <c r="E154" s="2" t="s">
        <v>11</v>
      </c>
      <c r="F154" s="2" t="s">
        <v>280</v>
      </c>
      <c r="G154" s="4">
        <v>1471.5</v>
      </c>
      <c r="H154" s="4">
        <v>0</v>
      </c>
      <c r="I154" s="34">
        <v>1</v>
      </c>
      <c r="J154" s="35" t="str">
        <f t="shared" si="12"/>
        <v>yes</v>
      </c>
      <c r="K154" s="36"/>
      <c r="L154" s="4">
        <f>COUNTIF(J155:$J$458,$J$113)</f>
        <v>187</v>
      </c>
      <c r="M154" s="4">
        <f>COUNTIF($J$3:J154,$J$3)</f>
        <v>145</v>
      </c>
      <c r="N154" s="4">
        <f t="shared" si="13"/>
        <v>117</v>
      </c>
      <c r="O154" s="34">
        <f>COUNTIF($J$3:J154,$J$113)</f>
        <v>7</v>
      </c>
      <c r="P154" s="40">
        <f t="shared" si="14"/>
        <v>3.6082474226804107E-2</v>
      </c>
      <c r="Q154" s="41">
        <f t="shared" si="15"/>
        <v>0.55343511450381677</v>
      </c>
      <c r="R154" s="39"/>
      <c r="S154" s="4">
        <f t="shared" si="16"/>
        <v>0.95394736842105265</v>
      </c>
      <c r="T154" s="4">
        <f t="shared" si="17"/>
        <v>0.70048309178743962</v>
      </c>
      <c r="U154" s="3"/>
      <c r="V154" s="3"/>
      <c r="W154" s="2" t="s">
        <v>1829</v>
      </c>
      <c r="X154" s="3"/>
      <c r="Y154" s="4" t="b">
        <v>0</v>
      </c>
    </row>
    <row r="155" spans="1:25" ht="13.5" customHeight="1" x14ac:dyDescent="0.25">
      <c r="A155" s="2" t="s">
        <v>1928</v>
      </c>
      <c r="B155" s="2" t="s">
        <v>1514</v>
      </c>
      <c r="C155" s="2" t="s">
        <v>2082</v>
      </c>
      <c r="D155" s="3"/>
      <c r="E155" s="2" t="s">
        <v>11</v>
      </c>
      <c r="F155" s="2" t="s">
        <v>252</v>
      </c>
      <c r="G155" s="4">
        <v>1471.3</v>
      </c>
      <c r="H155" s="4">
        <v>0</v>
      </c>
      <c r="I155" s="34">
        <v>1</v>
      </c>
      <c r="J155" s="35" t="str">
        <f t="shared" si="12"/>
        <v>yes</v>
      </c>
      <c r="K155" s="36"/>
      <c r="L155" s="4">
        <f>COUNTIF(J156:$J$458,$J$113)</f>
        <v>187</v>
      </c>
      <c r="M155" s="4">
        <f>COUNTIF($J$3:J155,$J$3)</f>
        <v>146</v>
      </c>
      <c r="N155" s="4">
        <f t="shared" si="13"/>
        <v>116</v>
      </c>
      <c r="O155" s="34">
        <f>COUNTIF($J$3:J155,$J$113)</f>
        <v>7</v>
      </c>
      <c r="P155" s="40">
        <f t="shared" si="14"/>
        <v>3.6082474226804107E-2</v>
      </c>
      <c r="Q155" s="41">
        <f t="shared" si="15"/>
        <v>0.5572519083969466</v>
      </c>
      <c r="R155" s="39"/>
      <c r="S155" s="4">
        <f t="shared" si="16"/>
        <v>0.95424836601307195</v>
      </c>
      <c r="T155" s="4">
        <f t="shared" si="17"/>
        <v>0.70361445783132526</v>
      </c>
      <c r="U155" s="3"/>
      <c r="V155" s="3"/>
      <c r="W155" s="2" t="s">
        <v>1514</v>
      </c>
      <c r="X155" s="3"/>
      <c r="Y155" s="4" t="b">
        <v>0</v>
      </c>
    </row>
    <row r="156" spans="1:25" ht="13.5" customHeight="1" x14ac:dyDescent="0.25">
      <c r="A156" s="2" t="s">
        <v>1928</v>
      </c>
      <c r="B156" s="2" t="s">
        <v>1440</v>
      </c>
      <c r="C156" s="2" t="s">
        <v>2083</v>
      </c>
      <c r="D156" s="3"/>
      <c r="E156" s="2" t="s">
        <v>11</v>
      </c>
      <c r="F156" s="2" t="s">
        <v>35</v>
      </c>
      <c r="G156" s="4">
        <v>1471.1</v>
      </c>
      <c r="H156" s="4">
        <v>0</v>
      </c>
      <c r="I156" s="34">
        <v>1</v>
      </c>
      <c r="J156" s="35" t="str">
        <f t="shared" si="12"/>
        <v>yes</v>
      </c>
      <c r="K156" s="36"/>
      <c r="L156" s="4">
        <f>COUNTIF(J157:$J$458,$J$113)</f>
        <v>187</v>
      </c>
      <c r="M156" s="4">
        <f>COUNTIF($J$3:J156,$J$3)</f>
        <v>147</v>
      </c>
      <c r="N156" s="4">
        <f t="shared" si="13"/>
        <v>115</v>
      </c>
      <c r="O156" s="34">
        <f>COUNTIF($J$3:J156,$J$113)</f>
        <v>7</v>
      </c>
      <c r="P156" s="40">
        <f t="shared" si="14"/>
        <v>3.6082474226804107E-2</v>
      </c>
      <c r="Q156" s="41">
        <f t="shared" si="15"/>
        <v>0.56106870229007633</v>
      </c>
      <c r="R156" s="39"/>
      <c r="S156" s="4">
        <f t="shared" si="16"/>
        <v>0.95454545454545459</v>
      </c>
      <c r="T156" s="4">
        <f t="shared" si="17"/>
        <v>0.70673076923076916</v>
      </c>
      <c r="U156" s="3"/>
      <c r="V156" s="3"/>
      <c r="W156" s="2" t="s">
        <v>1440</v>
      </c>
      <c r="X156" s="3"/>
      <c r="Y156" s="4" t="b">
        <v>0</v>
      </c>
    </row>
    <row r="157" spans="1:25" ht="13.5" customHeight="1" x14ac:dyDescent="0.25">
      <c r="A157" s="2" t="s">
        <v>1928</v>
      </c>
      <c r="B157" s="2" t="s">
        <v>1245</v>
      </c>
      <c r="C157" s="2" t="s">
        <v>2084</v>
      </c>
      <c r="D157" s="3"/>
      <c r="E157" s="2" t="s">
        <v>11</v>
      </c>
      <c r="F157" s="2" t="s">
        <v>35</v>
      </c>
      <c r="G157" s="4">
        <v>1469.6</v>
      </c>
      <c r="H157" s="4">
        <v>0</v>
      </c>
      <c r="I157" s="34">
        <v>1</v>
      </c>
      <c r="J157" s="35" t="str">
        <f t="shared" si="12"/>
        <v>no</v>
      </c>
      <c r="K157" s="36"/>
      <c r="L157" s="4">
        <f>COUNTIF(J158:$J$458,$J$113)</f>
        <v>186</v>
      </c>
      <c r="M157" s="4">
        <f>COUNTIF($J$3:J157,$J$3)</f>
        <v>147</v>
      </c>
      <c r="N157" s="4">
        <f t="shared" si="13"/>
        <v>115</v>
      </c>
      <c r="O157" s="34">
        <f>COUNTIF($J$3:J157,$J$113)</f>
        <v>8</v>
      </c>
      <c r="P157" s="40">
        <f t="shared" si="14"/>
        <v>4.123711340206182E-2</v>
      </c>
      <c r="Q157" s="41">
        <f t="shared" si="15"/>
        <v>0.56106870229007633</v>
      </c>
      <c r="R157" s="39"/>
      <c r="S157" s="4">
        <f t="shared" si="16"/>
        <v>0.94838709677419353</v>
      </c>
      <c r="T157" s="4">
        <f t="shared" si="17"/>
        <v>0.70503597122302153</v>
      </c>
      <c r="U157" s="3"/>
      <c r="V157" s="3"/>
      <c r="W157" s="47"/>
      <c r="X157" s="3"/>
      <c r="Y157" s="4" t="b">
        <v>1</v>
      </c>
    </row>
    <row r="158" spans="1:25" ht="13.5" customHeight="1" x14ac:dyDescent="0.25">
      <c r="A158" s="2" t="s">
        <v>1928</v>
      </c>
      <c r="B158" s="2" t="s">
        <v>1241</v>
      </c>
      <c r="C158" s="2" t="s">
        <v>2085</v>
      </c>
      <c r="D158" s="3"/>
      <c r="E158" s="2" t="s">
        <v>11</v>
      </c>
      <c r="F158" s="2" t="s">
        <v>35</v>
      </c>
      <c r="G158" s="4">
        <v>1469.2</v>
      </c>
      <c r="H158" s="4">
        <v>0</v>
      </c>
      <c r="I158" s="34">
        <v>1</v>
      </c>
      <c r="J158" s="35" t="str">
        <f t="shared" si="12"/>
        <v>no</v>
      </c>
      <c r="K158" s="36"/>
      <c r="L158" s="4">
        <f>COUNTIF(J159:$J$458,$J$113)</f>
        <v>185</v>
      </c>
      <c r="M158" s="4">
        <f>COUNTIF($J$3:J158,$J$3)</f>
        <v>147</v>
      </c>
      <c r="N158" s="4">
        <f t="shared" si="13"/>
        <v>115</v>
      </c>
      <c r="O158" s="34">
        <f>COUNTIF($J$3:J158,$J$113)</f>
        <v>9</v>
      </c>
      <c r="P158" s="40">
        <f t="shared" si="14"/>
        <v>4.6391752577319534E-2</v>
      </c>
      <c r="Q158" s="41">
        <f t="shared" si="15"/>
        <v>0.56106870229007633</v>
      </c>
      <c r="R158" s="39"/>
      <c r="S158" s="4">
        <f t="shared" si="16"/>
        <v>0.94230769230769229</v>
      </c>
      <c r="T158" s="4">
        <f t="shared" si="17"/>
        <v>0.70334928229665072</v>
      </c>
      <c r="U158" s="3"/>
      <c r="V158" s="3"/>
      <c r="W158" s="47"/>
      <c r="X158" s="3"/>
      <c r="Y158" s="4" t="b">
        <v>1</v>
      </c>
    </row>
    <row r="159" spans="1:25" ht="13.5" customHeight="1" x14ac:dyDescent="0.25">
      <c r="A159" s="2" t="s">
        <v>1928</v>
      </c>
      <c r="B159" s="2" t="s">
        <v>1537</v>
      </c>
      <c r="C159" s="2" t="s">
        <v>2086</v>
      </c>
      <c r="D159" s="3"/>
      <c r="E159" s="2" t="s">
        <v>11</v>
      </c>
      <c r="F159" s="2" t="s">
        <v>291</v>
      </c>
      <c r="G159" s="4">
        <v>1468.4</v>
      </c>
      <c r="H159" s="4">
        <v>0</v>
      </c>
      <c r="I159" s="34">
        <v>1</v>
      </c>
      <c r="J159" s="35" t="str">
        <f t="shared" si="12"/>
        <v>yes</v>
      </c>
      <c r="K159" s="36"/>
      <c r="L159" s="4">
        <f>COUNTIF(J160:$J$458,$J$113)</f>
        <v>185</v>
      </c>
      <c r="M159" s="4">
        <f>COUNTIF($J$3:J159,$J$3)</f>
        <v>148</v>
      </c>
      <c r="N159" s="4">
        <f t="shared" si="13"/>
        <v>114</v>
      </c>
      <c r="O159" s="34">
        <f>COUNTIF($J$3:J159,$J$113)</f>
        <v>9</v>
      </c>
      <c r="P159" s="40">
        <f t="shared" si="14"/>
        <v>4.6391752577319534E-2</v>
      </c>
      <c r="Q159" s="41">
        <f t="shared" si="15"/>
        <v>0.56488549618320616</v>
      </c>
      <c r="R159" s="39"/>
      <c r="S159" s="4">
        <f t="shared" si="16"/>
        <v>0.9426751592356688</v>
      </c>
      <c r="T159" s="4">
        <f t="shared" si="17"/>
        <v>0.70644391408114571</v>
      </c>
      <c r="U159" s="3"/>
      <c r="V159" s="3"/>
      <c r="W159" s="2" t="s">
        <v>1537</v>
      </c>
      <c r="X159" s="3"/>
      <c r="Y159" s="4" t="b">
        <v>0</v>
      </c>
    </row>
    <row r="160" spans="1:25" ht="13.5" customHeight="1" x14ac:dyDescent="0.25">
      <c r="A160" s="2" t="s">
        <v>1928</v>
      </c>
      <c r="B160" s="2" t="s">
        <v>1292</v>
      </c>
      <c r="C160" s="2" t="s">
        <v>2087</v>
      </c>
      <c r="D160" s="3"/>
      <c r="E160" s="2" t="s">
        <v>11</v>
      </c>
      <c r="F160" s="2" t="s">
        <v>65</v>
      </c>
      <c r="G160" s="4">
        <v>1467.4</v>
      </c>
      <c r="H160" s="4">
        <v>0</v>
      </c>
      <c r="I160" s="34">
        <v>1</v>
      </c>
      <c r="J160" s="35" t="str">
        <f t="shared" si="12"/>
        <v>no</v>
      </c>
      <c r="K160" s="36"/>
      <c r="L160" s="4">
        <f>COUNTIF(J161:$J$458,$J$113)</f>
        <v>184</v>
      </c>
      <c r="M160" s="4">
        <f>COUNTIF($J$3:J160,$J$3)</f>
        <v>148</v>
      </c>
      <c r="N160" s="4">
        <f t="shared" si="13"/>
        <v>114</v>
      </c>
      <c r="O160" s="34">
        <f>COUNTIF($J$3:J160,$J$113)</f>
        <v>10</v>
      </c>
      <c r="P160" s="40">
        <f t="shared" si="14"/>
        <v>5.1546391752577359E-2</v>
      </c>
      <c r="Q160" s="41">
        <f t="shared" si="15"/>
        <v>0.56488549618320616</v>
      </c>
      <c r="R160" s="39"/>
      <c r="S160" s="4">
        <f t="shared" si="16"/>
        <v>0.93670886075949367</v>
      </c>
      <c r="T160" s="4">
        <f t="shared" si="17"/>
        <v>0.70476190476190492</v>
      </c>
      <c r="U160" s="3"/>
      <c r="V160" s="3"/>
      <c r="W160" s="47"/>
      <c r="X160" s="3"/>
      <c r="Y160" s="4" t="b">
        <v>1</v>
      </c>
    </row>
    <row r="161" spans="1:25" ht="13.5" customHeight="1" x14ac:dyDescent="0.25">
      <c r="A161" s="2" t="s">
        <v>1928</v>
      </c>
      <c r="B161" s="2" t="s">
        <v>1527</v>
      </c>
      <c r="C161" s="2" t="s">
        <v>2088</v>
      </c>
      <c r="D161" s="3"/>
      <c r="E161" s="2" t="s">
        <v>11</v>
      </c>
      <c r="F161" s="2" t="s">
        <v>50</v>
      </c>
      <c r="G161" s="4">
        <v>1467</v>
      </c>
      <c r="H161" s="4">
        <v>0</v>
      </c>
      <c r="I161" s="34">
        <v>1</v>
      </c>
      <c r="J161" s="35" t="str">
        <f t="shared" si="12"/>
        <v>yes</v>
      </c>
      <c r="K161" s="36"/>
      <c r="L161" s="4">
        <f>COUNTIF(J162:$J$458,$J$113)</f>
        <v>184</v>
      </c>
      <c r="M161" s="4">
        <f>COUNTIF($J$3:J161,$J$3)</f>
        <v>149</v>
      </c>
      <c r="N161" s="4">
        <f t="shared" si="13"/>
        <v>113</v>
      </c>
      <c r="O161" s="34">
        <f>COUNTIF($J$3:J161,$J$113)</f>
        <v>10</v>
      </c>
      <c r="P161" s="40">
        <f t="shared" si="14"/>
        <v>5.1546391752577359E-2</v>
      </c>
      <c r="Q161" s="41">
        <f t="shared" si="15"/>
        <v>0.56870229007633588</v>
      </c>
      <c r="R161" s="39"/>
      <c r="S161" s="4">
        <f t="shared" si="16"/>
        <v>0.93710691823899372</v>
      </c>
      <c r="T161" s="4">
        <f t="shared" si="17"/>
        <v>0.70783847980997616</v>
      </c>
      <c r="U161" s="3"/>
      <c r="V161" s="3"/>
      <c r="W161" s="2" t="s">
        <v>1527</v>
      </c>
      <c r="X161" s="3"/>
      <c r="Y161" s="4" t="b">
        <v>0</v>
      </c>
    </row>
    <row r="162" spans="1:25" ht="13.5" customHeight="1" x14ac:dyDescent="0.25">
      <c r="A162" s="2" t="s">
        <v>1928</v>
      </c>
      <c r="B162" s="2" t="s">
        <v>1539</v>
      </c>
      <c r="C162" s="2" t="s">
        <v>2089</v>
      </c>
      <c r="D162" s="3"/>
      <c r="E162" s="2" t="s">
        <v>11</v>
      </c>
      <c r="F162" s="2" t="s">
        <v>291</v>
      </c>
      <c r="G162" s="4">
        <v>1467</v>
      </c>
      <c r="H162" s="4">
        <v>0</v>
      </c>
      <c r="I162" s="34">
        <v>1</v>
      </c>
      <c r="J162" s="35" t="str">
        <f t="shared" si="12"/>
        <v>yes</v>
      </c>
      <c r="K162" s="36"/>
      <c r="L162" s="4">
        <f>COUNTIF(J163:$J$458,$J$113)</f>
        <v>184</v>
      </c>
      <c r="M162" s="4">
        <f>COUNTIF($J$3:J162,$J$3)</f>
        <v>150</v>
      </c>
      <c r="N162" s="4">
        <f t="shared" si="13"/>
        <v>112</v>
      </c>
      <c r="O162" s="34">
        <f>COUNTIF($J$3:J162,$J$113)</f>
        <v>10</v>
      </c>
      <c r="P162" s="40">
        <f t="shared" si="14"/>
        <v>5.1546391752577359E-2</v>
      </c>
      <c r="Q162" s="41">
        <f t="shared" si="15"/>
        <v>0.5725190839694656</v>
      </c>
      <c r="R162" s="39"/>
      <c r="S162" s="4">
        <f t="shared" si="16"/>
        <v>0.9375</v>
      </c>
      <c r="T162" s="4">
        <f t="shared" si="17"/>
        <v>0.71090047393364919</v>
      </c>
      <c r="U162" s="3"/>
      <c r="V162" s="3"/>
      <c r="W162" s="2" t="s">
        <v>1539</v>
      </c>
      <c r="X162" s="3"/>
      <c r="Y162" s="4" t="b">
        <v>0</v>
      </c>
    </row>
    <row r="163" spans="1:25" ht="13.5" customHeight="1" x14ac:dyDescent="0.25">
      <c r="A163" s="2" t="s">
        <v>1928</v>
      </c>
      <c r="B163" s="2" t="s">
        <v>1423</v>
      </c>
      <c r="C163" s="2" t="s">
        <v>2090</v>
      </c>
      <c r="D163" s="3"/>
      <c r="E163" s="2" t="s">
        <v>11</v>
      </c>
      <c r="F163" s="2" t="s">
        <v>53</v>
      </c>
      <c r="G163" s="4">
        <v>1463.5</v>
      </c>
      <c r="H163" s="4">
        <v>0</v>
      </c>
      <c r="I163" s="34">
        <v>1</v>
      </c>
      <c r="J163" s="35" t="str">
        <f t="shared" si="12"/>
        <v>yes</v>
      </c>
      <c r="K163" s="36"/>
      <c r="L163" s="4">
        <f>COUNTIF(J164:$J$458,$J$113)</f>
        <v>184</v>
      </c>
      <c r="M163" s="4">
        <f>COUNTIF($J$3:J163,$J$3)</f>
        <v>151</v>
      </c>
      <c r="N163" s="4">
        <f t="shared" si="13"/>
        <v>111</v>
      </c>
      <c r="O163" s="34">
        <f>COUNTIF($J$3:J163,$J$113)</f>
        <v>10</v>
      </c>
      <c r="P163" s="40">
        <f t="shared" si="14"/>
        <v>5.1546391752577359E-2</v>
      </c>
      <c r="Q163" s="41">
        <f t="shared" si="15"/>
        <v>0.57633587786259544</v>
      </c>
      <c r="R163" s="39"/>
      <c r="S163" s="4">
        <f t="shared" si="16"/>
        <v>0.93788819875776397</v>
      </c>
      <c r="T163" s="4">
        <f t="shared" si="17"/>
        <v>0.71394799054373526</v>
      </c>
      <c r="U163" s="3"/>
      <c r="V163" s="3"/>
      <c r="W163" s="2" t="s">
        <v>1423</v>
      </c>
      <c r="X163" s="3"/>
      <c r="Y163" s="4" t="b">
        <v>0</v>
      </c>
    </row>
    <row r="164" spans="1:25" ht="13.5" customHeight="1" x14ac:dyDescent="0.25">
      <c r="A164" s="2" t="s">
        <v>1928</v>
      </c>
      <c r="B164" s="2" t="s">
        <v>1444</v>
      </c>
      <c r="C164" s="2" t="s">
        <v>2091</v>
      </c>
      <c r="D164" s="3"/>
      <c r="E164" s="2" t="s">
        <v>11</v>
      </c>
      <c r="F164" s="2" t="s">
        <v>53</v>
      </c>
      <c r="G164" s="4">
        <v>1463.5</v>
      </c>
      <c r="H164" s="4">
        <v>0</v>
      </c>
      <c r="I164" s="34">
        <v>1</v>
      </c>
      <c r="J164" s="35" t="str">
        <f t="shared" si="12"/>
        <v>yes</v>
      </c>
      <c r="K164" s="36"/>
      <c r="L164" s="4">
        <f>COUNTIF(J165:$J$458,$J$113)</f>
        <v>184</v>
      </c>
      <c r="M164" s="4">
        <f>COUNTIF($J$3:J164,$J$3)</f>
        <v>152</v>
      </c>
      <c r="N164" s="4">
        <f t="shared" si="13"/>
        <v>110</v>
      </c>
      <c r="O164" s="34">
        <f>COUNTIF($J$3:J164,$J$113)</f>
        <v>10</v>
      </c>
      <c r="P164" s="40">
        <f t="shared" si="14"/>
        <v>5.1546391752577359E-2</v>
      </c>
      <c r="Q164" s="41">
        <f t="shared" si="15"/>
        <v>0.58015267175572516</v>
      </c>
      <c r="R164" s="39"/>
      <c r="S164" s="4">
        <f t="shared" si="16"/>
        <v>0.93827160493827155</v>
      </c>
      <c r="T164" s="4">
        <f t="shared" si="17"/>
        <v>0.71698113207547176</v>
      </c>
      <c r="U164" s="3"/>
      <c r="V164" s="3"/>
      <c r="W164" s="2" t="s">
        <v>1444</v>
      </c>
      <c r="X164" s="3"/>
      <c r="Y164" s="4" t="b">
        <v>0</v>
      </c>
    </row>
    <row r="165" spans="1:25" ht="13.5" customHeight="1" x14ac:dyDescent="0.25">
      <c r="A165" s="2" t="s">
        <v>1928</v>
      </c>
      <c r="B165" s="2" t="s">
        <v>1358</v>
      </c>
      <c r="C165" s="2" t="s">
        <v>2092</v>
      </c>
      <c r="D165" s="3"/>
      <c r="E165" s="2" t="s">
        <v>11</v>
      </c>
      <c r="F165" s="2" t="s">
        <v>291</v>
      </c>
      <c r="G165" s="4">
        <v>1463.1</v>
      </c>
      <c r="H165" s="4">
        <v>0</v>
      </c>
      <c r="I165" s="34">
        <v>1</v>
      </c>
      <c r="J165" s="35" t="str">
        <f t="shared" si="12"/>
        <v>yes</v>
      </c>
      <c r="K165" s="36"/>
      <c r="L165" s="4">
        <f>COUNTIF(J166:$J$458,$J$113)</f>
        <v>184</v>
      </c>
      <c r="M165" s="4">
        <f>COUNTIF($J$3:J165,$J$3)</f>
        <v>153</v>
      </c>
      <c r="N165" s="4">
        <f t="shared" si="13"/>
        <v>109</v>
      </c>
      <c r="O165" s="34">
        <f>COUNTIF($J$3:J165,$J$113)</f>
        <v>10</v>
      </c>
      <c r="P165" s="40">
        <f t="shared" si="14"/>
        <v>5.1546391752577359E-2</v>
      </c>
      <c r="Q165" s="41">
        <f t="shared" si="15"/>
        <v>0.58396946564885499</v>
      </c>
      <c r="R165" s="39"/>
      <c r="S165" s="4">
        <f t="shared" si="16"/>
        <v>0.93865030674846628</v>
      </c>
      <c r="T165" s="4">
        <f t="shared" si="17"/>
        <v>0.72000000000000008</v>
      </c>
      <c r="U165" s="3"/>
      <c r="V165" s="3"/>
      <c r="W165" s="2" t="s">
        <v>1358</v>
      </c>
      <c r="X165" s="3"/>
      <c r="Y165" s="4" t="b">
        <v>0</v>
      </c>
    </row>
    <row r="166" spans="1:25" ht="13.5" customHeight="1" x14ac:dyDescent="0.25">
      <c r="A166" s="2" t="s">
        <v>1928</v>
      </c>
      <c r="B166" s="2" t="s">
        <v>1294</v>
      </c>
      <c r="C166" s="2" t="s">
        <v>2093</v>
      </c>
      <c r="D166" s="3"/>
      <c r="E166" s="2" t="s">
        <v>11</v>
      </c>
      <c r="F166" s="2" t="s">
        <v>65</v>
      </c>
      <c r="G166" s="4">
        <v>1462.7</v>
      </c>
      <c r="H166" s="4">
        <v>0</v>
      </c>
      <c r="I166" s="34">
        <v>1</v>
      </c>
      <c r="J166" s="35" t="str">
        <f t="shared" si="12"/>
        <v>no</v>
      </c>
      <c r="K166" s="36"/>
      <c r="L166" s="4">
        <f>COUNTIF(J167:$J$458,$J$113)</f>
        <v>183</v>
      </c>
      <c r="M166" s="4">
        <f>COUNTIF($J$3:J166,$J$3)</f>
        <v>153</v>
      </c>
      <c r="N166" s="4">
        <f t="shared" si="13"/>
        <v>109</v>
      </c>
      <c r="O166" s="34">
        <f>COUNTIF($J$3:J166,$J$113)</f>
        <v>11</v>
      </c>
      <c r="P166" s="40">
        <f t="shared" si="14"/>
        <v>5.6701030927835072E-2</v>
      </c>
      <c r="Q166" s="41">
        <f t="shared" si="15"/>
        <v>0.58396946564885499</v>
      </c>
      <c r="R166" s="39"/>
      <c r="S166" s="4">
        <f t="shared" si="16"/>
        <v>0.93292682926829273</v>
      </c>
      <c r="T166" s="4">
        <f t="shared" si="17"/>
        <v>0.71830985915492962</v>
      </c>
      <c r="U166" s="3"/>
      <c r="V166" s="3"/>
      <c r="W166" s="47"/>
      <c r="X166" s="3"/>
      <c r="Y166" s="4" t="b">
        <v>1</v>
      </c>
    </row>
    <row r="167" spans="1:25" ht="13.5" customHeight="1" x14ac:dyDescent="0.25">
      <c r="A167" s="2" t="s">
        <v>1928</v>
      </c>
      <c r="B167" s="2" t="s">
        <v>1462</v>
      </c>
      <c r="C167" s="2" t="s">
        <v>2094</v>
      </c>
      <c r="D167" s="3"/>
      <c r="E167" s="2" t="s">
        <v>11</v>
      </c>
      <c r="F167" s="2" t="s">
        <v>50</v>
      </c>
      <c r="G167" s="4">
        <v>1462.5</v>
      </c>
      <c r="H167" s="4">
        <v>0</v>
      </c>
      <c r="I167" s="34">
        <v>1</v>
      </c>
      <c r="J167" s="35" t="str">
        <f t="shared" si="12"/>
        <v>yes</v>
      </c>
      <c r="K167" s="36"/>
      <c r="L167" s="4">
        <f>COUNTIF(J168:$J$458,$J$113)</f>
        <v>183</v>
      </c>
      <c r="M167" s="4">
        <f>COUNTIF($J$3:J167,$J$3)</f>
        <v>154</v>
      </c>
      <c r="N167" s="4">
        <f t="shared" si="13"/>
        <v>108</v>
      </c>
      <c r="O167" s="34">
        <f>COUNTIF($J$3:J167,$J$113)</f>
        <v>11</v>
      </c>
      <c r="P167" s="40">
        <f t="shared" si="14"/>
        <v>5.6701030927835072E-2</v>
      </c>
      <c r="Q167" s="41">
        <f t="shared" si="15"/>
        <v>0.58778625954198471</v>
      </c>
      <c r="R167" s="39"/>
      <c r="S167" s="4">
        <f t="shared" si="16"/>
        <v>0.93333333333333335</v>
      </c>
      <c r="T167" s="4">
        <f t="shared" si="17"/>
        <v>0.72131147540983609</v>
      </c>
      <c r="U167" s="3"/>
      <c r="V167" s="3"/>
      <c r="W167" s="2" t="s">
        <v>1462</v>
      </c>
      <c r="X167" s="3"/>
      <c r="Y167" s="4" t="b">
        <v>0</v>
      </c>
    </row>
    <row r="168" spans="1:25" ht="13.5" customHeight="1" x14ac:dyDescent="0.25">
      <c r="A168" s="2" t="s">
        <v>1928</v>
      </c>
      <c r="B168" s="2" t="s">
        <v>1272</v>
      </c>
      <c r="C168" s="2" t="s">
        <v>2095</v>
      </c>
      <c r="D168" s="3"/>
      <c r="E168" s="2" t="s">
        <v>11</v>
      </c>
      <c r="F168" s="2" t="s">
        <v>12</v>
      </c>
      <c r="G168" s="4">
        <v>1461.9</v>
      </c>
      <c r="H168" s="4">
        <v>0</v>
      </c>
      <c r="I168" s="34">
        <v>1</v>
      </c>
      <c r="J168" s="35" t="str">
        <f t="shared" si="12"/>
        <v>no</v>
      </c>
      <c r="K168" s="36"/>
      <c r="L168" s="4">
        <f>COUNTIF(J169:$J$458,$J$113)</f>
        <v>182</v>
      </c>
      <c r="M168" s="4">
        <f>COUNTIF($J$3:J168,$J$3)</f>
        <v>154</v>
      </c>
      <c r="N168" s="4">
        <f t="shared" si="13"/>
        <v>108</v>
      </c>
      <c r="O168" s="34">
        <f>COUNTIF($J$3:J168,$J$113)</f>
        <v>12</v>
      </c>
      <c r="P168" s="40">
        <f t="shared" si="14"/>
        <v>6.1855670103092786E-2</v>
      </c>
      <c r="Q168" s="41">
        <f t="shared" si="15"/>
        <v>0.58778625954198471</v>
      </c>
      <c r="R168" s="39"/>
      <c r="S168" s="4">
        <f t="shared" si="16"/>
        <v>0.92771084337349397</v>
      </c>
      <c r="T168" s="4">
        <f t="shared" si="17"/>
        <v>0.71962616822429903</v>
      </c>
      <c r="U168" s="3"/>
      <c r="V168" s="3"/>
      <c r="W168" s="47"/>
      <c r="X168" s="3"/>
      <c r="Y168" s="4" t="b">
        <v>1</v>
      </c>
    </row>
    <row r="169" spans="1:25" ht="13.5" customHeight="1" x14ac:dyDescent="0.25">
      <c r="A169" s="2" t="s">
        <v>1928</v>
      </c>
      <c r="B169" s="2" t="s">
        <v>1578</v>
      </c>
      <c r="C169" s="2" t="s">
        <v>2096</v>
      </c>
      <c r="D169" s="3"/>
      <c r="E169" s="2" t="s">
        <v>11</v>
      </c>
      <c r="F169" s="2" t="s">
        <v>310</v>
      </c>
      <c r="G169" s="4">
        <v>1456.8</v>
      </c>
      <c r="H169" s="4">
        <v>0</v>
      </c>
      <c r="I169" s="34">
        <v>1</v>
      </c>
      <c r="J169" s="35" t="str">
        <f t="shared" si="12"/>
        <v>yes</v>
      </c>
      <c r="K169" s="36"/>
      <c r="L169" s="4">
        <f>COUNTIF(J170:$J$458,$J$113)</f>
        <v>182</v>
      </c>
      <c r="M169" s="4">
        <f>COUNTIF($J$3:J169,$J$3)</f>
        <v>155</v>
      </c>
      <c r="N169" s="4">
        <f t="shared" si="13"/>
        <v>107</v>
      </c>
      <c r="O169" s="34">
        <f>COUNTIF($J$3:J169,$J$113)</f>
        <v>12</v>
      </c>
      <c r="P169" s="40">
        <f t="shared" si="14"/>
        <v>6.1855670103092786E-2</v>
      </c>
      <c r="Q169" s="41">
        <f t="shared" si="15"/>
        <v>0.59160305343511455</v>
      </c>
      <c r="R169" s="39"/>
      <c r="S169" s="4">
        <f t="shared" si="16"/>
        <v>0.92814371257485029</v>
      </c>
      <c r="T169" s="4">
        <f t="shared" si="17"/>
        <v>0.72261072261072257</v>
      </c>
      <c r="U169" s="3"/>
      <c r="V169" s="3"/>
      <c r="W169" s="2" t="s">
        <v>1578</v>
      </c>
      <c r="X169" s="3"/>
      <c r="Y169" s="4" t="b">
        <v>0</v>
      </c>
    </row>
    <row r="170" spans="1:25" ht="13.5" customHeight="1" x14ac:dyDescent="0.25">
      <c r="A170" s="2" t="s">
        <v>1928</v>
      </c>
      <c r="B170" s="2" t="s">
        <v>1577</v>
      </c>
      <c r="C170" s="2" t="s">
        <v>2097</v>
      </c>
      <c r="D170" s="3"/>
      <c r="E170" s="2" t="s">
        <v>11</v>
      </c>
      <c r="F170" s="2" t="s">
        <v>65</v>
      </c>
      <c r="G170" s="4">
        <v>1456</v>
      </c>
      <c r="H170" s="4">
        <v>0</v>
      </c>
      <c r="I170" s="34">
        <v>1</v>
      </c>
      <c r="J170" s="35" t="str">
        <f t="shared" si="12"/>
        <v>yes</v>
      </c>
      <c r="K170" s="36"/>
      <c r="L170" s="4">
        <f>COUNTIF(J171:$J$458,$J$113)</f>
        <v>182</v>
      </c>
      <c r="M170" s="4">
        <f>COUNTIF($J$3:J170,$J$3)</f>
        <v>156</v>
      </c>
      <c r="N170" s="4">
        <f t="shared" si="13"/>
        <v>106</v>
      </c>
      <c r="O170" s="34">
        <f>COUNTIF($J$3:J170,$J$113)</f>
        <v>12</v>
      </c>
      <c r="P170" s="40">
        <f t="shared" si="14"/>
        <v>6.1855670103092786E-2</v>
      </c>
      <c r="Q170" s="41">
        <f t="shared" si="15"/>
        <v>0.59541984732824427</v>
      </c>
      <c r="R170" s="39"/>
      <c r="S170" s="4">
        <f t="shared" si="16"/>
        <v>0.9285714285714286</v>
      </c>
      <c r="T170" s="4">
        <f t="shared" si="17"/>
        <v>0.72558139534883714</v>
      </c>
      <c r="U170" s="3"/>
      <c r="V170" s="3"/>
      <c r="W170" s="2" t="s">
        <v>1577</v>
      </c>
      <c r="X170" s="3"/>
      <c r="Y170" s="4" t="b">
        <v>0</v>
      </c>
    </row>
    <row r="171" spans="1:25" ht="13.5" customHeight="1" x14ac:dyDescent="0.25">
      <c r="A171" s="2" t="s">
        <v>1928</v>
      </c>
      <c r="B171" s="2" t="s">
        <v>1624</v>
      </c>
      <c r="C171" s="2" t="s">
        <v>2098</v>
      </c>
      <c r="D171" s="3"/>
      <c r="E171" s="2" t="s">
        <v>11</v>
      </c>
      <c r="F171" s="2" t="s">
        <v>65</v>
      </c>
      <c r="G171" s="4">
        <v>1456</v>
      </c>
      <c r="H171" s="4">
        <v>0</v>
      </c>
      <c r="I171" s="34">
        <v>1</v>
      </c>
      <c r="J171" s="35" t="str">
        <f t="shared" si="12"/>
        <v>yes</v>
      </c>
      <c r="K171" s="36"/>
      <c r="L171" s="4">
        <f>COUNTIF(J172:$J$458,$J$113)</f>
        <v>182</v>
      </c>
      <c r="M171" s="4">
        <f>COUNTIF($J$3:J171,$J$3)</f>
        <v>157</v>
      </c>
      <c r="N171" s="4">
        <f t="shared" si="13"/>
        <v>105</v>
      </c>
      <c r="O171" s="34">
        <f>COUNTIF($J$3:J171,$J$113)</f>
        <v>12</v>
      </c>
      <c r="P171" s="40">
        <f t="shared" si="14"/>
        <v>6.1855670103092786E-2</v>
      </c>
      <c r="Q171" s="41">
        <f t="shared" si="15"/>
        <v>0.5992366412213741</v>
      </c>
      <c r="R171" s="39"/>
      <c r="S171" s="4">
        <f t="shared" si="16"/>
        <v>0.92899408284023666</v>
      </c>
      <c r="T171" s="4">
        <f t="shared" si="17"/>
        <v>0.72853828306264501</v>
      </c>
      <c r="U171" s="3"/>
      <c r="V171" s="3"/>
      <c r="W171" s="2" t="s">
        <v>1624</v>
      </c>
      <c r="X171" s="3"/>
      <c r="Y171" s="4" t="b">
        <v>0</v>
      </c>
    </row>
    <row r="172" spans="1:25" ht="13.5" customHeight="1" x14ac:dyDescent="0.25">
      <c r="A172" s="2" t="s">
        <v>1928</v>
      </c>
      <c r="B172" s="2" t="s">
        <v>1636</v>
      </c>
      <c r="C172" s="2" t="s">
        <v>2099</v>
      </c>
      <c r="D172" s="3"/>
      <c r="E172" s="2" t="s">
        <v>11</v>
      </c>
      <c r="F172" s="2" t="s">
        <v>65</v>
      </c>
      <c r="G172" s="4">
        <v>1456</v>
      </c>
      <c r="H172" s="4">
        <v>0</v>
      </c>
      <c r="I172" s="34">
        <v>1</v>
      </c>
      <c r="J172" s="35" t="str">
        <f t="shared" si="12"/>
        <v>yes</v>
      </c>
      <c r="K172" s="36"/>
      <c r="L172" s="4">
        <f>COUNTIF(J173:$J$458,$J$113)</f>
        <v>182</v>
      </c>
      <c r="M172" s="4">
        <f>COUNTIF($J$3:J172,$J$3)</f>
        <v>158</v>
      </c>
      <c r="N172" s="4">
        <f t="shared" si="13"/>
        <v>104</v>
      </c>
      <c r="O172" s="34">
        <f>COUNTIF($J$3:J172,$J$113)</f>
        <v>12</v>
      </c>
      <c r="P172" s="40">
        <f t="shared" si="14"/>
        <v>6.1855670103092786E-2</v>
      </c>
      <c r="Q172" s="41">
        <f t="shared" si="15"/>
        <v>0.60305343511450382</v>
      </c>
      <c r="R172" s="39"/>
      <c r="S172" s="4">
        <f t="shared" si="16"/>
        <v>0.92941176470588238</v>
      </c>
      <c r="T172" s="4">
        <f t="shared" si="17"/>
        <v>0.73148148148148151</v>
      </c>
      <c r="U172" s="3"/>
      <c r="V172" s="3"/>
      <c r="W172" s="2" t="s">
        <v>1636</v>
      </c>
      <c r="X172" s="3"/>
      <c r="Y172" s="4" t="b">
        <v>0</v>
      </c>
    </row>
    <row r="173" spans="1:25" ht="13.5" customHeight="1" x14ac:dyDescent="0.25">
      <c r="A173" s="2" t="s">
        <v>1928</v>
      </c>
      <c r="B173" s="2" t="s">
        <v>1744</v>
      </c>
      <c r="C173" s="2" t="s">
        <v>2100</v>
      </c>
      <c r="D173" s="3"/>
      <c r="E173" s="2" t="s">
        <v>11</v>
      </c>
      <c r="F173" s="2" t="s">
        <v>65</v>
      </c>
      <c r="G173" s="4">
        <v>1452.4</v>
      </c>
      <c r="H173" s="4">
        <v>0</v>
      </c>
      <c r="I173" s="34">
        <v>1</v>
      </c>
      <c r="J173" s="35" t="str">
        <f t="shared" si="12"/>
        <v>yes</v>
      </c>
      <c r="K173" s="36"/>
      <c r="L173" s="4">
        <f>COUNTIF(J174:$J$458,$J$113)</f>
        <v>182</v>
      </c>
      <c r="M173" s="4">
        <f>COUNTIF($J$3:J173,$J$3)</f>
        <v>159</v>
      </c>
      <c r="N173" s="4">
        <f t="shared" si="13"/>
        <v>103</v>
      </c>
      <c r="O173" s="34">
        <f>COUNTIF($J$3:J173,$J$113)</f>
        <v>12</v>
      </c>
      <c r="P173" s="40">
        <f t="shared" si="14"/>
        <v>6.1855670103092786E-2</v>
      </c>
      <c r="Q173" s="41">
        <f t="shared" si="15"/>
        <v>0.60687022900763354</v>
      </c>
      <c r="R173" s="39"/>
      <c r="S173" s="4">
        <f t="shared" si="16"/>
        <v>0.92982456140350878</v>
      </c>
      <c r="T173" s="4">
        <f t="shared" si="17"/>
        <v>0.73441108545034628</v>
      </c>
      <c r="U173" s="3"/>
      <c r="V173" s="3"/>
      <c r="W173" s="2" t="s">
        <v>1744</v>
      </c>
      <c r="X173" s="3"/>
      <c r="Y173" s="4" t="b">
        <v>0</v>
      </c>
    </row>
    <row r="174" spans="1:25" ht="13.5" customHeight="1" x14ac:dyDescent="0.25">
      <c r="A174" s="2" t="s">
        <v>1928</v>
      </c>
      <c r="B174" s="2" t="s">
        <v>1728</v>
      </c>
      <c r="C174" s="2" t="s">
        <v>2101</v>
      </c>
      <c r="D174" s="3"/>
      <c r="E174" s="2" t="s">
        <v>11</v>
      </c>
      <c r="F174" s="2" t="s">
        <v>65</v>
      </c>
      <c r="G174" s="4">
        <v>1452.2</v>
      </c>
      <c r="H174" s="4">
        <v>0</v>
      </c>
      <c r="I174" s="34">
        <v>1</v>
      </c>
      <c r="J174" s="35" t="str">
        <f t="shared" si="12"/>
        <v>yes</v>
      </c>
      <c r="K174" s="36"/>
      <c r="L174" s="4">
        <f>COUNTIF(J175:$J$458,$J$113)</f>
        <v>182</v>
      </c>
      <c r="M174" s="4">
        <f>COUNTIF($J$3:J174,$J$3)</f>
        <v>160</v>
      </c>
      <c r="N174" s="4">
        <f t="shared" si="13"/>
        <v>102</v>
      </c>
      <c r="O174" s="34">
        <f>COUNTIF($J$3:J174,$J$113)</f>
        <v>12</v>
      </c>
      <c r="P174" s="40">
        <f t="shared" si="14"/>
        <v>6.1855670103092786E-2</v>
      </c>
      <c r="Q174" s="41">
        <f t="shared" si="15"/>
        <v>0.61068702290076338</v>
      </c>
      <c r="R174" s="39"/>
      <c r="S174" s="4">
        <f t="shared" si="16"/>
        <v>0.93023255813953487</v>
      </c>
      <c r="T174" s="4">
        <f t="shared" si="17"/>
        <v>0.73732718894009208</v>
      </c>
      <c r="U174" s="3"/>
      <c r="V174" s="3"/>
      <c r="W174" s="2" t="s">
        <v>1728</v>
      </c>
      <c r="X174" s="3"/>
      <c r="Y174" s="4" t="b">
        <v>0</v>
      </c>
    </row>
    <row r="175" spans="1:25" ht="13.5" customHeight="1" x14ac:dyDescent="0.25">
      <c r="A175" s="2" t="s">
        <v>1928</v>
      </c>
      <c r="B175" s="2" t="s">
        <v>1154</v>
      </c>
      <c r="C175" s="2" t="s">
        <v>2102</v>
      </c>
      <c r="D175" s="3"/>
      <c r="E175" s="2" t="s">
        <v>11</v>
      </c>
      <c r="F175" s="2" t="s">
        <v>321</v>
      </c>
      <c r="G175" s="4">
        <v>1451.3</v>
      </c>
      <c r="H175" s="4">
        <v>0</v>
      </c>
      <c r="I175" s="34">
        <v>1</v>
      </c>
      <c r="J175" s="35" t="str">
        <f t="shared" si="12"/>
        <v>no</v>
      </c>
      <c r="K175" s="36"/>
      <c r="L175" s="4">
        <f>COUNTIF(J176:$J$458,$J$113)</f>
        <v>181</v>
      </c>
      <c r="M175" s="4">
        <f>COUNTIF($J$3:J175,$J$3)</f>
        <v>160</v>
      </c>
      <c r="N175" s="4">
        <f t="shared" si="13"/>
        <v>102</v>
      </c>
      <c r="O175" s="34">
        <f>COUNTIF($J$3:J175,$J$113)</f>
        <v>13</v>
      </c>
      <c r="P175" s="40">
        <f t="shared" si="14"/>
        <v>6.7010309278350499E-2</v>
      </c>
      <c r="Q175" s="41">
        <f t="shared" si="15"/>
        <v>0.61068702290076338</v>
      </c>
      <c r="R175" s="39"/>
      <c r="S175" s="4">
        <f t="shared" si="16"/>
        <v>0.92485549132947975</v>
      </c>
      <c r="T175" s="4">
        <f t="shared" si="17"/>
        <v>0.73563218390804597</v>
      </c>
      <c r="U175" s="3"/>
      <c r="V175" s="3"/>
      <c r="W175" s="47"/>
      <c r="X175" s="3"/>
      <c r="Y175" s="4" t="b">
        <v>1</v>
      </c>
    </row>
    <row r="176" spans="1:25" ht="13.5" customHeight="1" x14ac:dyDescent="0.25">
      <c r="A176" s="2" t="s">
        <v>1928</v>
      </c>
      <c r="B176" s="2" t="s">
        <v>1159</v>
      </c>
      <c r="C176" s="2" t="s">
        <v>2103</v>
      </c>
      <c r="D176" s="3"/>
      <c r="E176" s="2" t="s">
        <v>11</v>
      </c>
      <c r="F176" s="2" t="s">
        <v>321</v>
      </c>
      <c r="G176" s="4">
        <v>1451.3</v>
      </c>
      <c r="H176" s="4">
        <v>0</v>
      </c>
      <c r="I176" s="34">
        <v>1</v>
      </c>
      <c r="J176" s="35" t="str">
        <f t="shared" si="12"/>
        <v>no</v>
      </c>
      <c r="K176" s="36"/>
      <c r="L176" s="4">
        <f>COUNTIF(J177:$J$458,$J$113)</f>
        <v>180</v>
      </c>
      <c r="M176" s="4">
        <f>COUNTIF($J$3:J176,$J$3)</f>
        <v>160</v>
      </c>
      <c r="N176" s="4">
        <f t="shared" si="13"/>
        <v>102</v>
      </c>
      <c r="O176" s="34">
        <f>COUNTIF($J$3:J176,$J$113)</f>
        <v>14</v>
      </c>
      <c r="P176" s="40">
        <f t="shared" si="14"/>
        <v>7.2164948453608213E-2</v>
      </c>
      <c r="Q176" s="41">
        <f t="shared" si="15"/>
        <v>0.61068702290076338</v>
      </c>
      <c r="R176" s="39"/>
      <c r="S176" s="4">
        <f t="shared" si="16"/>
        <v>0.91954022988505746</v>
      </c>
      <c r="T176" s="4">
        <f t="shared" si="17"/>
        <v>0.73394495412844041</v>
      </c>
      <c r="U176" s="3"/>
      <c r="V176" s="3"/>
      <c r="W176" s="47"/>
      <c r="X176" s="3"/>
      <c r="Y176" s="4" t="b">
        <v>1</v>
      </c>
    </row>
    <row r="177" spans="1:25" ht="13.5" customHeight="1" x14ac:dyDescent="0.25">
      <c r="A177" s="2" t="s">
        <v>1928</v>
      </c>
      <c r="B177" s="2" t="s">
        <v>1332</v>
      </c>
      <c r="C177" s="2" t="s">
        <v>2104</v>
      </c>
      <c r="D177" s="3"/>
      <c r="E177" s="2" t="s">
        <v>11</v>
      </c>
      <c r="F177" s="2" t="s">
        <v>35</v>
      </c>
      <c r="G177" s="4">
        <v>1450.4</v>
      </c>
      <c r="H177" s="4">
        <v>0</v>
      </c>
      <c r="I177" s="34">
        <v>1</v>
      </c>
      <c r="J177" s="35" t="str">
        <f t="shared" si="12"/>
        <v>no</v>
      </c>
      <c r="K177" s="36"/>
      <c r="L177" s="4">
        <f>COUNTIF(J178:$J$458,$J$113)</f>
        <v>179</v>
      </c>
      <c r="M177" s="4">
        <f>COUNTIF($J$3:J177,$J$3)</f>
        <v>160</v>
      </c>
      <c r="N177" s="4">
        <f t="shared" si="13"/>
        <v>102</v>
      </c>
      <c r="O177" s="34">
        <f>COUNTIF($J$3:J177,$J$113)</f>
        <v>15</v>
      </c>
      <c r="P177" s="40">
        <f t="shared" si="14"/>
        <v>7.7319587628865927E-2</v>
      </c>
      <c r="Q177" s="41">
        <f t="shared" si="15"/>
        <v>0.61068702290076338</v>
      </c>
      <c r="R177" s="39"/>
      <c r="S177" s="4">
        <f t="shared" si="16"/>
        <v>0.91428571428571426</v>
      </c>
      <c r="T177" s="4">
        <f t="shared" si="17"/>
        <v>0.73226544622425638</v>
      </c>
      <c r="U177" s="3"/>
      <c r="V177" s="3"/>
      <c r="W177" s="47"/>
      <c r="X177" s="3"/>
      <c r="Y177" s="4" t="b">
        <v>1</v>
      </c>
    </row>
    <row r="178" spans="1:25" ht="13.5" customHeight="1" x14ac:dyDescent="0.25">
      <c r="A178" s="2" t="s">
        <v>1928</v>
      </c>
      <c r="B178" s="2" t="s">
        <v>1671</v>
      </c>
      <c r="C178" s="2" t="s">
        <v>2105</v>
      </c>
      <c r="D178" s="3"/>
      <c r="E178" s="2" t="s">
        <v>11</v>
      </c>
      <c r="F178" s="2" t="s">
        <v>65</v>
      </c>
      <c r="G178" s="4">
        <v>1449.8</v>
      </c>
      <c r="H178" s="4">
        <v>0</v>
      </c>
      <c r="I178" s="34">
        <v>1</v>
      </c>
      <c r="J178" s="35" t="str">
        <f t="shared" si="12"/>
        <v>yes</v>
      </c>
      <c r="K178" s="36"/>
      <c r="L178" s="4">
        <f>COUNTIF(J179:$J$458,$J$113)</f>
        <v>179</v>
      </c>
      <c r="M178" s="4">
        <f>COUNTIF($J$3:J178,$J$3)</f>
        <v>161</v>
      </c>
      <c r="N178" s="4">
        <f t="shared" si="13"/>
        <v>101</v>
      </c>
      <c r="O178" s="34">
        <f>COUNTIF($J$3:J178,$J$113)</f>
        <v>15</v>
      </c>
      <c r="P178" s="40">
        <f t="shared" si="14"/>
        <v>7.7319587628865927E-2</v>
      </c>
      <c r="Q178" s="41">
        <f t="shared" si="15"/>
        <v>0.6145038167938931</v>
      </c>
      <c r="R178" s="39"/>
      <c r="S178" s="4">
        <f t="shared" si="16"/>
        <v>0.91477272727272729</v>
      </c>
      <c r="T178" s="4">
        <f t="shared" si="17"/>
        <v>0.73515981735159808</v>
      </c>
      <c r="U178" s="3"/>
      <c r="V178" s="3"/>
      <c r="W178" s="2" t="s">
        <v>1671</v>
      </c>
      <c r="X178" s="3"/>
      <c r="Y178" s="4" t="b">
        <v>0</v>
      </c>
    </row>
    <row r="179" spans="1:25" ht="13.5" customHeight="1" x14ac:dyDescent="0.25">
      <c r="A179" s="2" t="s">
        <v>1928</v>
      </c>
      <c r="B179" s="2" t="s">
        <v>1289</v>
      </c>
      <c r="C179" s="2" t="s">
        <v>2106</v>
      </c>
      <c r="D179" s="3"/>
      <c r="E179" s="2" t="s">
        <v>11</v>
      </c>
      <c r="F179" s="2" t="s">
        <v>35</v>
      </c>
      <c r="G179" s="4">
        <v>1448.9</v>
      </c>
      <c r="H179" s="4">
        <v>0</v>
      </c>
      <c r="I179" s="34">
        <v>1</v>
      </c>
      <c r="J179" s="35" t="str">
        <f t="shared" si="12"/>
        <v>no</v>
      </c>
      <c r="K179" s="36"/>
      <c r="L179" s="4">
        <f>COUNTIF(J180:$J$458,$J$113)</f>
        <v>178</v>
      </c>
      <c r="M179" s="4">
        <f>COUNTIF($J$3:J179,$J$3)</f>
        <v>161</v>
      </c>
      <c r="N179" s="4">
        <f t="shared" si="13"/>
        <v>101</v>
      </c>
      <c r="O179" s="34">
        <f>COUNTIF($J$3:J179,$J$113)</f>
        <v>16</v>
      </c>
      <c r="P179" s="40">
        <f t="shared" si="14"/>
        <v>8.2474226804123751E-2</v>
      </c>
      <c r="Q179" s="41">
        <f t="shared" si="15"/>
        <v>0.6145038167938931</v>
      </c>
      <c r="R179" s="39"/>
      <c r="S179" s="4">
        <f t="shared" si="16"/>
        <v>0.90960451977401124</v>
      </c>
      <c r="T179" s="4">
        <f t="shared" si="17"/>
        <v>0.73348519362186793</v>
      </c>
      <c r="U179" s="3"/>
      <c r="V179" s="3"/>
      <c r="W179" s="47"/>
      <c r="X179" s="3"/>
      <c r="Y179" s="4" t="b">
        <v>1</v>
      </c>
    </row>
    <row r="180" spans="1:25" ht="13.5" customHeight="1" x14ac:dyDescent="0.25">
      <c r="A180" s="2" t="s">
        <v>1928</v>
      </c>
      <c r="B180" s="2" t="s">
        <v>1336</v>
      </c>
      <c r="C180" s="2" t="s">
        <v>2107</v>
      </c>
      <c r="D180" s="3"/>
      <c r="E180" s="2" t="s">
        <v>11</v>
      </c>
      <c r="F180" s="2" t="s">
        <v>35</v>
      </c>
      <c r="G180" s="4">
        <v>1448.4</v>
      </c>
      <c r="H180" s="4">
        <v>0</v>
      </c>
      <c r="I180" s="34">
        <v>1</v>
      </c>
      <c r="J180" s="35" t="str">
        <f t="shared" si="12"/>
        <v>no</v>
      </c>
      <c r="K180" s="36"/>
      <c r="L180" s="4">
        <f>COUNTIF(J181:$J$458,$J$113)</f>
        <v>177</v>
      </c>
      <c r="M180" s="4">
        <f>COUNTIF($J$3:J180,$J$3)</f>
        <v>161</v>
      </c>
      <c r="N180" s="4">
        <f t="shared" si="13"/>
        <v>101</v>
      </c>
      <c r="O180" s="34">
        <f>COUNTIF($J$3:J180,$J$113)</f>
        <v>17</v>
      </c>
      <c r="P180" s="40">
        <f t="shared" si="14"/>
        <v>8.7628865979381465E-2</v>
      </c>
      <c r="Q180" s="41">
        <f t="shared" si="15"/>
        <v>0.6145038167938931</v>
      </c>
      <c r="R180" s="39"/>
      <c r="S180" s="4">
        <f t="shared" si="16"/>
        <v>0.9044943820224719</v>
      </c>
      <c r="T180" s="4">
        <f t="shared" si="17"/>
        <v>0.73181818181818181</v>
      </c>
      <c r="U180" s="3"/>
      <c r="V180" s="3"/>
      <c r="W180" s="47"/>
      <c r="X180" s="3"/>
      <c r="Y180" s="4" t="b">
        <v>1</v>
      </c>
    </row>
    <row r="181" spans="1:25" ht="13.5" customHeight="1" x14ac:dyDescent="0.25">
      <c r="A181" s="2" t="s">
        <v>1928</v>
      </c>
      <c r="B181" s="2" t="s">
        <v>1705</v>
      </c>
      <c r="C181" s="2" t="s">
        <v>2108</v>
      </c>
      <c r="D181" s="3"/>
      <c r="E181" s="2" t="s">
        <v>11</v>
      </c>
      <c r="F181" s="2" t="s">
        <v>65</v>
      </c>
      <c r="G181" s="4">
        <v>1447.5</v>
      </c>
      <c r="H181" s="4">
        <v>0</v>
      </c>
      <c r="I181" s="34">
        <v>1</v>
      </c>
      <c r="J181" s="35" t="str">
        <f t="shared" si="12"/>
        <v>yes</v>
      </c>
      <c r="K181" s="36"/>
      <c r="L181" s="4">
        <f>COUNTIF(J182:$J$458,$J$113)</f>
        <v>177</v>
      </c>
      <c r="M181" s="4">
        <f>COUNTIF($J$3:J181,$J$3)</f>
        <v>162</v>
      </c>
      <c r="N181" s="4">
        <f t="shared" si="13"/>
        <v>100</v>
      </c>
      <c r="O181" s="34">
        <f>COUNTIF($J$3:J181,$J$113)</f>
        <v>17</v>
      </c>
      <c r="P181" s="40">
        <f t="shared" si="14"/>
        <v>8.7628865979381465E-2</v>
      </c>
      <c r="Q181" s="41">
        <f t="shared" si="15"/>
        <v>0.61832061068702293</v>
      </c>
      <c r="R181" s="39"/>
      <c r="S181" s="4">
        <f t="shared" si="16"/>
        <v>0.9050279329608939</v>
      </c>
      <c r="T181" s="4">
        <f t="shared" si="17"/>
        <v>0.73469387755102045</v>
      </c>
      <c r="U181" s="3"/>
      <c r="V181" s="3"/>
      <c r="W181" s="2" t="s">
        <v>1705</v>
      </c>
      <c r="X181" s="3"/>
      <c r="Y181" s="4" t="b">
        <v>0</v>
      </c>
    </row>
    <row r="182" spans="1:25" ht="13.5" customHeight="1" x14ac:dyDescent="0.25">
      <c r="A182" s="2" t="s">
        <v>1928</v>
      </c>
      <c r="B182" s="2" t="s">
        <v>1649</v>
      </c>
      <c r="C182" s="2" t="s">
        <v>2109</v>
      </c>
      <c r="D182" s="3"/>
      <c r="E182" s="2" t="s">
        <v>11</v>
      </c>
      <c r="F182" s="2" t="s">
        <v>65</v>
      </c>
      <c r="G182" s="4">
        <v>1447.2</v>
      </c>
      <c r="H182" s="4">
        <v>0</v>
      </c>
      <c r="I182" s="34">
        <v>1</v>
      </c>
      <c r="J182" s="35" t="str">
        <f t="shared" si="12"/>
        <v>yes</v>
      </c>
      <c r="K182" s="36"/>
      <c r="L182" s="4">
        <f>COUNTIF(J183:$J$458,$J$113)</f>
        <v>177</v>
      </c>
      <c r="M182" s="4">
        <f>COUNTIF($J$3:J182,$J$3)</f>
        <v>163</v>
      </c>
      <c r="N182" s="4">
        <f t="shared" si="13"/>
        <v>99</v>
      </c>
      <c r="O182" s="34">
        <f>COUNTIF($J$3:J182,$J$113)</f>
        <v>17</v>
      </c>
      <c r="P182" s="40">
        <f t="shared" si="14"/>
        <v>8.7628865979381465E-2</v>
      </c>
      <c r="Q182" s="41">
        <f t="shared" si="15"/>
        <v>0.62213740458015265</v>
      </c>
      <c r="R182" s="39"/>
      <c r="S182" s="4">
        <f t="shared" si="16"/>
        <v>0.90555555555555556</v>
      </c>
      <c r="T182" s="4">
        <f t="shared" si="17"/>
        <v>0.73755656108597267</v>
      </c>
      <c r="U182" s="3"/>
      <c r="V182" s="3"/>
      <c r="W182" s="2" t="s">
        <v>1649</v>
      </c>
      <c r="X182" s="3"/>
      <c r="Y182" s="4" t="b">
        <v>0</v>
      </c>
    </row>
    <row r="183" spans="1:25" ht="13.5" customHeight="1" x14ac:dyDescent="0.25">
      <c r="A183" s="2" t="s">
        <v>1928</v>
      </c>
      <c r="B183" s="2" t="s">
        <v>1700</v>
      </c>
      <c r="C183" s="2" t="s">
        <v>2110</v>
      </c>
      <c r="D183" s="3"/>
      <c r="E183" s="2" t="s">
        <v>11</v>
      </c>
      <c r="F183" s="2" t="s">
        <v>65</v>
      </c>
      <c r="G183" s="4">
        <v>1444.9</v>
      </c>
      <c r="H183" s="4">
        <v>0</v>
      </c>
      <c r="I183" s="34">
        <v>1</v>
      </c>
      <c r="J183" s="35" t="str">
        <f t="shared" si="12"/>
        <v>yes</v>
      </c>
      <c r="K183" s="36"/>
      <c r="L183" s="4">
        <f>COUNTIF(J184:$J$458,$J$113)</f>
        <v>177</v>
      </c>
      <c r="M183" s="4">
        <f>COUNTIF($J$3:J183,$J$3)</f>
        <v>164</v>
      </c>
      <c r="N183" s="4">
        <f t="shared" si="13"/>
        <v>98</v>
      </c>
      <c r="O183" s="34">
        <f>COUNTIF($J$3:J183,$J$113)</f>
        <v>17</v>
      </c>
      <c r="P183" s="40">
        <f t="shared" si="14"/>
        <v>8.7628865979381465E-2</v>
      </c>
      <c r="Q183" s="41">
        <f t="shared" si="15"/>
        <v>0.62595419847328249</v>
      </c>
      <c r="R183" s="39"/>
      <c r="S183" s="4">
        <f t="shared" si="16"/>
        <v>0.90607734806629836</v>
      </c>
      <c r="T183" s="4">
        <f t="shared" si="17"/>
        <v>0.74040632054176081</v>
      </c>
      <c r="U183" s="3"/>
      <c r="V183" s="3"/>
      <c r="W183" s="2" t="s">
        <v>1700</v>
      </c>
      <c r="X183" s="3"/>
      <c r="Y183" s="4" t="b">
        <v>0</v>
      </c>
    </row>
    <row r="184" spans="1:25" ht="13.5" customHeight="1" x14ac:dyDescent="0.25">
      <c r="A184" s="2" t="s">
        <v>1928</v>
      </c>
      <c r="B184" s="2" t="s">
        <v>1488</v>
      </c>
      <c r="C184" s="2" t="s">
        <v>2111</v>
      </c>
      <c r="D184" s="3"/>
      <c r="E184" s="2" t="s">
        <v>11</v>
      </c>
      <c r="F184" s="2" t="s">
        <v>291</v>
      </c>
      <c r="G184" s="4">
        <v>1444.8</v>
      </c>
      <c r="H184" s="4">
        <v>0</v>
      </c>
      <c r="I184" s="34">
        <v>1</v>
      </c>
      <c r="J184" s="35" t="str">
        <f t="shared" si="12"/>
        <v>yes</v>
      </c>
      <c r="K184" s="36"/>
      <c r="L184" s="4">
        <f>COUNTIF(J185:$J$458,$J$113)</f>
        <v>177</v>
      </c>
      <c r="M184" s="4">
        <f>COUNTIF($J$3:J184,$J$3)</f>
        <v>165</v>
      </c>
      <c r="N184" s="4">
        <f t="shared" si="13"/>
        <v>97</v>
      </c>
      <c r="O184" s="34">
        <f>COUNTIF($J$3:J184,$J$113)</f>
        <v>17</v>
      </c>
      <c r="P184" s="40">
        <f t="shared" si="14"/>
        <v>8.7628865979381465E-2</v>
      </c>
      <c r="Q184" s="41">
        <f t="shared" si="15"/>
        <v>0.62977099236641221</v>
      </c>
      <c r="R184" s="39"/>
      <c r="S184" s="4">
        <f t="shared" si="16"/>
        <v>0.90659340659340659</v>
      </c>
      <c r="T184" s="4">
        <f t="shared" si="17"/>
        <v>0.7432432432432432</v>
      </c>
      <c r="U184" s="3"/>
      <c r="V184" s="3"/>
      <c r="W184" s="2" t="s">
        <v>1488</v>
      </c>
      <c r="X184" s="3"/>
      <c r="Y184" s="4" t="b">
        <v>0</v>
      </c>
    </row>
    <row r="185" spans="1:25" ht="13.5" customHeight="1" x14ac:dyDescent="0.25">
      <c r="A185" s="2" t="s">
        <v>1928</v>
      </c>
      <c r="B185" s="2" t="s">
        <v>1446</v>
      </c>
      <c r="C185" s="2" t="s">
        <v>2112</v>
      </c>
      <c r="D185" s="3"/>
      <c r="E185" s="2" t="s">
        <v>11</v>
      </c>
      <c r="F185" s="2" t="s">
        <v>321</v>
      </c>
      <c r="G185" s="4">
        <v>1442.6</v>
      </c>
      <c r="H185" s="4">
        <v>0</v>
      </c>
      <c r="I185" s="34">
        <v>1</v>
      </c>
      <c r="J185" s="35" t="str">
        <f t="shared" si="12"/>
        <v>yes</v>
      </c>
      <c r="K185" s="36"/>
      <c r="L185" s="4">
        <f>COUNTIF(J186:$J$458,$J$113)</f>
        <v>177</v>
      </c>
      <c r="M185" s="4">
        <f>COUNTIF($J$3:J185,$J$3)</f>
        <v>166</v>
      </c>
      <c r="N185" s="4">
        <f t="shared" si="13"/>
        <v>96</v>
      </c>
      <c r="O185" s="34">
        <f>COUNTIF($J$3:J185,$J$113)</f>
        <v>17</v>
      </c>
      <c r="P185" s="40">
        <f t="shared" si="14"/>
        <v>8.7628865979381465E-2</v>
      </c>
      <c r="Q185" s="41">
        <f t="shared" si="15"/>
        <v>0.63358778625954193</v>
      </c>
      <c r="R185" s="39"/>
      <c r="S185" s="4">
        <f t="shared" si="16"/>
        <v>0.90710382513661203</v>
      </c>
      <c r="T185" s="4">
        <f t="shared" si="17"/>
        <v>0.74606741573033708</v>
      </c>
      <c r="U185" s="3"/>
      <c r="V185" s="3"/>
      <c r="W185" s="2" t="s">
        <v>1446</v>
      </c>
      <c r="X185" s="3"/>
      <c r="Y185" s="4" t="b">
        <v>0</v>
      </c>
    </row>
    <row r="186" spans="1:25" ht="13.5" customHeight="1" x14ac:dyDescent="0.25">
      <c r="A186" s="2" t="s">
        <v>1928</v>
      </c>
      <c r="B186" s="2" t="s">
        <v>1193</v>
      </c>
      <c r="C186" s="2" t="s">
        <v>2113</v>
      </c>
      <c r="D186" s="3"/>
      <c r="E186" s="2" t="s">
        <v>11</v>
      </c>
      <c r="F186" s="2" t="s">
        <v>50</v>
      </c>
      <c r="G186" s="4">
        <v>1442.2</v>
      </c>
      <c r="H186" s="4">
        <v>0</v>
      </c>
      <c r="I186" s="34">
        <v>1</v>
      </c>
      <c r="J186" s="35" t="str">
        <f t="shared" si="12"/>
        <v>no</v>
      </c>
      <c r="K186" s="36"/>
      <c r="L186" s="4">
        <f>COUNTIF(J187:$J$458,$J$113)</f>
        <v>176</v>
      </c>
      <c r="M186" s="4">
        <f>COUNTIF($J$3:J186,$J$3)</f>
        <v>166</v>
      </c>
      <c r="N186" s="4">
        <f t="shared" si="13"/>
        <v>96</v>
      </c>
      <c r="O186" s="34">
        <f>COUNTIF($J$3:J186,$J$113)</f>
        <v>18</v>
      </c>
      <c r="P186" s="40">
        <f t="shared" si="14"/>
        <v>9.2783505154639179E-2</v>
      </c>
      <c r="Q186" s="41">
        <f t="shared" si="15"/>
        <v>0.63358778625954193</v>
      </c>
      <c r="R186" s="39"/>
      <c r="S186" s="4">
        <f t="shared" si="16"/>
        <v>0.90217391304347827</v>
      </c>
      <c r="T186" s="4">
        <f t="shared" si="17"/>
        <v>0.74439461883408053</v>
      </c>
      <c r="U186" s="3"/>
      <c r="V186" s="3"/>
      <c r="W186" s="47"/>
      <c r="X186" s="3"/>
      <c r="Y186" s="4" t="b">
        <v>1</v>
      </c>
    </row>
    <row r="187" spans="1:25" ht="13.5" customHeight="1" x14ac:dyDescent="0.25">
      <c r="A187" s="2" t="s">
        <v>1928</v>
      </c>
      <c r="B187" s="2" t="s">
        <v>1490</v>
      </c>
      <c r="C187" s="2" t="s">
        <v>2114</v>
      </c>
      <c r="D187" s="3"/>
      <c r="E187" s="2" t="s">
        <v>345</v>
      </c>
      <c r="F187" s="3"/>
      <c r="G187" s="4">
        <v>1441.9</v>
      </c>
      <c r="H187" s="4">
        <v>0</v>
      </c>
      <c r="I187" s="34">
        <v>1</v>
      </c>
      <c r="J187" s="35" t="str">
        <f t="shared" si="12"/>
        <v>yes</v>
      </c>
      <c r="K187" s="36"/>
      <c r="L187" s="4">
        <f>COUNTIF(J188:$J$458,$J$113)</f>
        <v>176</v>
      </c>
      <c r="M187" s="4">
        <f>COUNTIF($J$3:J187,$J$3)</f>
        <v>167</v>
      </c>
      <c r="N187" s="4">
        <f t="shared" si="13"/>
        <v>95</v>
      </c>
      <c r="O187" s="34">
        <f>COUNTIF($J$3:J187,$J$113)</f>
        <v>18</v>
      </c>
      <c r="P187" s="40">
        <f t="shared" si="14"/>
        <v>9.2783505154639179E-2</v>
      </c>
      <c r="Q187" s="41">
        <f t="shared" si="15"/>
        <v>0.63740458015267176</v>
      </c>
      <c r="R187" s="39"/>
      <c r="S187" s="4">
        <f t="shared" si="16"/>
        <v>0.9027027027027027</v>
      </c>
      <c r="T187" s="4">
        <f t="shared" si="17"/>
        <v>0.74720357941834448</v>
      </c>
      <c r="U187" s="3"/>
      <c r="V187" s="3"/>
      <c r="W187" s="2" t="s">
        <v>1490</v>
      </c>
      <c r="X187" s="3"/>
      <c r="Y187" s="4" t="b">
        <v>0</v>
      </c>
    </row>
    <row r="188" spans="1:25" ht="13.5" customHeight="1" x14ac:dyDescent="0.25">
      <c r="A188" s="2" t="s">
        <v>1928</v>
      </c>
      <c r="B188" s="2" t="s">
        <v>1126</v>
      </c>
      <c r="C188" s="2" t="s">
        <v>2115</v>
      </c>
      <c r="D188" s="3"/>
      <c r="E188" s="2" t="s">
        <v>11</v>
      </c>
      <c r="F188" s="2" t="s">
        <v>321</v>
      </c>
      <c r="G188" s="4">
        <v>1441.2</v>
      </c>
      <c r="H188" s="4">
        <v>0</v>
      </c>
      <c r="I188" s="34">
        <v>1</v>
      </c>
      <c r="J188" s="35" t="str">
        <f t="shared" si="12"/>
        <v>no</v>
      </c>
      <c r="K188" s="36"/>
      <c r="L188" s="4">
        <f>COUNTIF(J189:$J$458,$J$113)</f>
        <v>175</v>
      </c>
      <c r="M188" s="4">
        <f>COUNTIF($J$3:J188,$J$3)</f>
        <v>167</v>
      </c>
      <c r="N188" s="4">
        <f t="shared" si="13"/>
        <v>95</v>
      </c>
      <c r="O188" s="34">
        <f>COUNTIF($J$3:J188,$J$113)</f>
        <v>19</v>
      </c>
      <c r="P188" s="40">
        <f t="shared" si="14"/>
        <v>9.7938144329896892E-2</v>
      </c>
      <c r="Q188" s="41">
        <f t="shared" si="15"/>
        <v>0.63740458015267176</v>
      </c>
      <c r="R188" s="39"/>
      <c r="S188" s="4">
        <f t="shared" si="16"/>
        <v>0.89784946236559138</v>
      </c>
      <c r="T188" s="4">
        <f t="shared" si="17"/>
        <v>0.74553571428571419</v>
      </c>
      <c r="U188" s="3"/>
      <c r="V188" s="3"/>
      <c r="W188" s="47"/>
      <c r="X188" s="3"/>
      <c r="Y188" s="4" t="b">
        <v>1</v>
      </c>
    </row>
    <row r="189" spans="1:25" ht="13.5" customHeight="1" x14ac:dyDescent="0.25">
      <c r="A189" s="2" t="s">
        <v>1928</v>
      </c>
      <c r="B189" s="2" t="s">
        <v>1160</v>
      </c>
      <c r="C189" s="2" t="s">
        <v>2116</v>
      </c>
      <c r="D189" s="3"/>
      <c r="E189" s="2" t="s">
        <v>11</v>
      </c>
      <c r="F189" s="2" t="s">
        <v>321</v>
      </c>
      <c r="G189" s="4">
        <v>1440</v>
      </c>
      <c r="H189" s="4">
        <v>0</v>
      </c>
      <c r="I189" s="34">
        <v>1</v>
      </c>
      <c r="J189" s="35" t="str">
        <f t="shared" si="12"/>
        <v>no</v>
      </c>
      <c r="K189" s="36"/>
      <c r="L189" s="4">
        <f>COUNTIF(J190:$J$458,$J$113)</f>
        <v>174</v>
      </c>
      <c r="M189" s="4">
        <f>COUNTIF($J$3:J189,$J$3)</f>
        <v>167</v>
      </c>
      <c r="N189" s="4">
        <f t="shared" si="13"/>
        <v>95</v>
      </c>
      <c r="O189" s="34">
        <f>COUNTIF($J$3:J189,$J$113)</f>
        <v>20</v>
      </c>
      <c r="P189" s="40">
        <f t="shared" si="14"/>
        <v>0.10309278350515461</v>
      </c>
      <c r="Q189" s="41">
        <f t="shared" si="15"/>
        <v>0.63740458015267176</v>
      </c>
      <c r="R189" s="39"/>
      <c r="S189" s="4">
        <f t="shared" si="16"/>
        <v>0.89304812834224601</v>
      </c>
      <c r="T189" s="4">
        <f t="shared" si="17"/>
        <v>0.74387527839643663</v>
      </c>
      <c r="U189" s="3"/>
      <c r="V189" s="3"/>
      <c r="W189" s="47"/>
      <c r="X189" s="3"/>
      <c r="Y189" s="4" t="b">
        <v>1</v>
      </c>
    </row>
    <row r="190" spans="1:25" ht="13.5" customHeight="1" x14ac:dyDescent="0.25">
      <c r="A190" s="2" t="s">
        <v>1928</v>
      </c>
      <c r="B190" s="2" t="s">
        <v>1709</v>
      </c>
      <c r="C190" s="2" t="s">
        <v>2117</v>
      </c>
      <c r="D190" s="3"/>
      <c r="E190" s="2" t="s">
        <v>11</v>
      </c>
      <c r="F190" s="2" t="s">
        <v>65</v>
      </c>
      <c r="G190" s="4">
        <v>1439.6</v>
      </c>
      <c r="H190" s="4">
        <v>0</v>
      </c>
      <c r="I190" s="34">
        <v>1</v>
      </c>
      <c r="J190" s="35" t="str">
        <f t="shared" si="12"/>
        <v>yes</v>
      </c>
      <c r="K190" s="36"/>
      <c r="L190" s="4">
        <f>COUNTIF(J191:$J$458,$J$113)</f>
        <v>174</v>
      </c>
      <c r="M190" s="4">
        <f>COUNTIF($J$3:J190,$J$3)</f>
        <v>168</v>
      </c>
      <c r="N190" s="4">
        <f t="shared" si="13"/>
        <v>94</v>
      </c>
      <c r="O190" s="34">
        <f>COUNTIF($J$3:J190,$J$113)</f>
        <v>20</v>
      </c>
      <c r="P190" s="40">
        <f t="shared" si="14"/>
        <v>0.10309278350515461</v>
      </c>
      <c r="Q190" s="41">
        <f t="shared" si="15"/>
        <v>0.64122137404580148</v>
      </c>
      <c r="R190" s="39"/>
      <c r="S190" s="4">
        <f t="shared" si="16"/>
        <v>0.8936170212765957</v>
      </c>
      <c r="T190" s="4">
        <f t="shared" si="17"/>
        <v>0.7466666666666667</v>
      </c>
      <c r="U190" s="3"/>
      <c r="V190" s="3"/>
      <c r="W190" s="2" t="s">
        <v>1709</v>
      </c>
      <c r="X190" s="3"/>
      <c r="Y190" s="4" t="b">
        <v>0</v>
      </c>
    </row>
    <row r="191" spans="1:25" ht="13.5" customHeight="1" x14ac:dyDescent="0.25">
      <c r="A191" s="2" t="s">
        <v>1928</v>
      </c>
      <c r="B191" s="2" t="s">
        <v>1337</v>
      </c>
      <c r="C191" s="2" t="s">
        <v>2118</v>
      </c>
      <c r="D191" s="3"/>
      <c r="E191" s="2" t="s">
        <v>11</v>
      </c>
      <c r="F191" s="2" t="s">
        <v>138</v>
      </c>
      <c r="G191" s="4">
        <v>1439.5</v>
      </c>
      <c r="H191" s="4">
        <v>0</v>
      </c>
      <c r="I191" s="34">
        <v>1</v>
      </c>
      <c r="J191" s="35" t="str">
        <f t="shared" si="12"/>
        <v>no</v>
      </c>
      <c r="K191" s="36"/>
      <c r="L191" s="4">
        <f>COUNTIF(J192:$J$458,$J$113)</f>
        <v>173</v>
      </c>
      <c r="M191" s="4">
        <f>COUNTIF($J$3:J191,$J$3)</f>
        <v>168</v>
      </c>
      <c r="N191" s="4">
        <f t="shared" si="13"/>
        <v>94</v>
      </c>
      <c r="O191" s="34">
        <f>COUNTIF($J$3:J191,$J$113)</f>
        <v>21</v>
      </c>
      <c r="P191" s="40">
        <f t="shared" si="14"/>
        <v>0.10824742268041232</v>
      </c>
      <c r="Q191" s="41">
        <f t="shared" si="15"/>
        <v>0.64122137404580148</v>
      </c>
      <c r="R191" s="39"/>
      <c r="S191" s="4">
        <f t="shared" si="16"/>
        <v>0.88888888888888884</v>
      </c>
      <c r="T191" s="4">
        <f t="shared" si="17"/>
        <v>0.74501108647450098</v>
      </c>
      <c r="U191" s="3"/>
      <c r="V191" s="3"/>
      <c r="W191" s="47"/>
      <c r="X191" s="3"/>
      <c r="Y191" s="4" t="b">
        <v>1</v>
      </c>
    </row>
    <row r="192" spans="1:25" ht="13.5" customHeight="1" x14ac:dyDescent="0.25">
      <c r="A192" s="2" t="s">
        <v>1928</v>
      </c>
      <c r="B192" s="2" t="s">
        <v>1275</v>
      </c>
      <c r="C192" s="2" t="s">
        <v>2119</v>
      </c>
      <c r="D192" s="3"/>
      <c r="E192" s="2" t="s">
        <v>11</v>
      </c>
      <c r="F192" s="2" t="s">
        <v>35</v>
      </c>
      <c r="G192" s="4">
        <v>1439.1</v>
      </c>
      <c r="H192" s="4">
        <v>0</v>
      </c>
      <c r="I192" s="34">
        <v>1</v>
      </c>
      <c r="J192" s="35" t="str">
        <f t="shared" si="12"/>
        <v>no</v>
      </c>
      <c r="K192" s="36"/>
      <c r="L192" s="4">
        <f>COUNTIF(J193:$J$458,$J$113)</f>
        <v>172</v>
      </c>
      <c r="M192" s="4">
        <f>COUNTIF($J$3:J192,$J$3)</f>
        <v>168</v>
      </c>
      <c r="N192" s="4">
        <f t="shared" si="13"/>
        <v>94</v>
      </c>
      <c r="O192" s="34">
        <f>COUNTIF($J$3:J192,$J$113)</f>
        <v>22</v>
      </c>
      <c r="P192" s="40">
        <f t="shared" si="14"/>
        <v>0.11340206185567014</v>
      </c>
      <c r="Q192" s="41">
        <f t="shared" si="15"/>
        <v>0.64122137404580148</v>
      </c>
      <c r="R192" s="39"/>
      <c r="S192" s="4">
        <f t="shared" si="16"/>
        <v>0.88421052631578945</v>
      </c>
      <c r="T192" s="4">
        <f t="shared" si="17"/>
        <v>0.74336283185840712</v>
      </c>
      <c r="U192" s="3"/>
      <c r="V192" s="3"/>
      <c r="W192" s="47"/>
      <c r="X192" s="3"/>
      <c r="Y192" s="4" t="b">
        <v>1</v>
      </c>
    </row>
    <row r="193" spans="1:25" ht="13.5" customHeight="1" x14ac:dyDescent="0.25">
      <c r="A193" s="2" t="s">
        <v>1928</v>
      </c>
      <c r="B193" s="2" t="s">
        <v>1525</v>
      </c>
      <c r="C193" s="2" t="s">
        <v>2120</v>
      </c>
      <c r="D193" s="3"/>
      <c r="E193" s="2" t="s">
        <v>11</v>
      </c>
      <c r="F193" s="2" t="s">
        <v>65</v>
      </c>
      <c r="G193" s="4">
        <v>1438.9</v>
      </c>
      <c r="H193" s="4">
        <v>0</v>
      </c>
      <c r="I193" s="34">
        <v>1</v>
      </c>
      <c r="J193" s="35" t="str">
        <f t="shared" si="12"/>
        <v>yes</v>
      </c>
      <c r="K193" s="36"/>
      <c r="L193" s="4">
        <f>COUNTIF(J194:$J$458,$J$113)</f>
        <v>172</v>
      </c>
      <c r="M193" s="4">
        <f>COUNTIF($J$3:J193,$J$3)</f>
        <v>169</v>
      </c>
      <c r="N193" s="4">
        <f t="shared" si="13"/>
        <v>93</v>
      </c>
      <c r="O193" s="34">
        <f>COUNTIF($J$3:J193,$J$113)</f>
        <v>22</v>
      </c>
      <c r="P193" s="40">
        <f t="shared" si="14"/>
        <v>0.11340206185567014</v>
      </c>
      <c r="Q193" s="41">
        <f t="shared" si="15"/>
        <v>0.64503816793893132</v>
      </c>
      <c r="R193" s="39"/>
      <c r="S193" s="4">
        <f t="shared" si="16"/>
        <v>0.88481675392670156</v>
      </c>
      <c r="T193" s="4">
        <f t="shared" si="17"/>
        <v>0.74613686534216328</v>
      </c>
      <c r="U193" s="3"/>
      <c r="V193" s="3"/>
      <c r="W193" s="2" t="s">
        <v>1525</v>
      </c>
      <c r="X193" s="3"/>
      <c r="Y193" s="4" t="b">
        <v>0</v>
      </c>
    </row>
    <row r="194" spans="1:25" ht="13.5" customHeight="1" x14ac:dyDescent="0.25">
      <c r="A194" s="2" t="s">
        <v>1928</v>
      </c>
      <c r="B194" s="2" t="s">
        <v>1157</v>
      </c>
      <c r="C194" s="2" t="s">
        <v>2121</v>
      </c>
      <c r="D194" s="3"/>
      <c r="E194" s="2" t="s">
        <v>11</v>
      </c>
      <c r="F194" s="2" t="s">
        <v>321</v>
      </c>
      <c r="G194" s="4">
        <v>1438.1</v>
      </c>
      <c r="H194" s="4">
        <v>0</v>
      </c>
      <c r="I194" s="34">
        <v>1</v>
      </c>
      <c r="J194" s="35" t="str">
        <f t="shared" si="12"/>
        <v>no</v>
      </c>
      <c r="K194" s="36"/>
      <c r="L194" s="4">
        <f>COUNTIF(J195:$J$458,$J$113)</f>
        <v>171</v>
      </c>
      <c r="M194" s="4">
        <f>COUNTIF($J$3:J194,$J$3)</f>
        <v>169</v>
      </c>
      <c r="N194" s="4">
        <f t="shared" si="13"/>
        <v>93</v>
      </c>
      <c r="O194" s="34">
        <f>COUNTIF($J$3:J194,$J$113)</f>
        <v>23</v>
      </c>
      <c r="P194" s="40">
        <f t="shared" si="14"/>
        <v>0.11855670103092786</v>
      </c>
      <c r="Q194" s="41">
        <f t="shared" si="15"/>
        <v>0.64503816793893132</v>
      </c>
      <c r="R194" s="39"/>
      <c r="S194" s="4">
        <f t="shared" si="16"/>
        <v>0.88020833333333337</v>
      </c>
      <c r="T194" s="4">
        <f t="shared" si="17"/>
        <v>0.74449339207048459</v>
      </c>
      <c r="U194" s="3"/>
      <c r="V194" s="3"/>
      <c r="W194" s="47"/>
      <c r="X194" s="3"/>
      <c r="Y194" s="4" t="b">
        <v>1</v>
      </c>
    </row>
    <row r="195" spans="1:25" ht="13.5" customHeight="1" x14ac:dyDescent="0.25">
      <c r="A195" s="2" t="s">
        <v>1928</v>
      </c>
      <c r="B195" s="2" t="s">
        <v>1140</v>
      </c>
      <c r="C195" s="2" t="s">
        <v>2122</v>
      </c>
      <c r="D195" s="3"/>
      <c r="E195" s="2" t="s">
        <v>11</v>
      </c>
      <c r="F195" s="2" t="s">
        <v>35</v>
      </c>
      <c r="G195" s="4">
        <v>1437.6</v>
      </c>
      <c r="H195" s="4">
        <v>0</v>
      </c>
      <c r="I195" s="34">
        <v>1</v>
      </c>
      <c r="J195" s="35" t="str">
        <f t="shared" ref="J195:J258" si="18">IF(Y195,"no","yes")</f>
        <v>no</v>
      </c>
      <c r="K195" s="36"/>
      <c r="L195" s="4">
        <f>COUNTIF(J196:$J$458,$J$113)</f>
        <v>170</v>
      </c>
      <c r="M195" s="4">
        <f>COUNTIF($J$3:J195,$J$3)</f>
        <v>169</v>
      </c>
      <c r="N195" s="4">
        <f t="shared" ref="N195:N258" si="19">COUNTIF(J196:J650,$J$3)</f>
        <v>93</v>
      </c>
      <c r="O195" s="34">
        <f>COUNTIF($J$3:J195,$J$113)</f>
        <v>24</v>
      </c>
      <c r="P195" s="40">
        <f t="shared" ref="P195:P258" si="20">1-(L195/(L195+O195))</f>
        <v>0.12371134020618557</v>
      </c>
      <c r="Q195" s="41">
        <f t="shared" ref="Q195:Q258" si="21">M195/(M195+N195)</f>
        <v>0.64503816793893132</v>
      </c>
      <c r="R195" s="39"/>
      <c r="S195" s="4">
        <f t="shared" ref="S195:S258" si="22">M195/(M195+O195)</f>
        <v>0.87564766839378239</v>
      </c>
      <c r="T195" s="4">
        <f t="shared" ref="T195:T258" si="23">2*Q195*S195/(Q195+S195)</f>
        <v>0.74285714285714299</v>
      </c>
      <c r="U195" s="3"/>
      <c r="V195" s="3"/>
      <c r="W195" s="47"/>
      <c r="X195" s="3"/>
      <c r="Y195" s="4" t="b">
        <v>1</v>
      </c>
    </row>
    <row r="196" spans="1:25" ht="13.5" customHeight="1" x14ac:dyDescent="0.25">
      <c r="A196" s="2" t="s">
        <v>1928</v>
      </c>
      <c r="B196" s="2" t="s">
        <v>1277</v>
      </c>
      <c r="C196" s="2" t="s">
        <v>2123</v>
      </c>
      <c r="D196" s="3"/>
      <c r="E196" s="2" t="s">
        <v>11</v>
      </c>
      <c r="F196" s="2" t="s">
        <v>35</v>
      </c>
      <c r="G196" s="4">
        <v>1437.4</v>
      </c>
      <c r="H196" s="4">
        <v>0</v>
      </c>
      <c r="I196" s="34">
        <v>1</v>
      </c>
      <c r="J196" s="35" t="str">
        <f t="shared" si="18"/>
        <v>no</v>
      </c>
      <c r="K196" s="36"/>
      <c r="L196" s="4">
        <f>COUNTIF(J197:$J$458,$J$113)</f>
        <v>169</v>
      </c>
      <c r="M196" s="4">
        <f>COUNTIF($J$3:J196,$J$3)</f>
        <v>169</v>
      </c>
      <c r="N196" s="4">
        <f t="shared" si="19"/>
        <v>93</v>
      </c>
      <c r="O196" s="34">
        <f>COUNTIF($J$3:J196,$J$113)</f>
        <v>25</v>
      </c>
      <c r="P196" s="40">
        <f t="shared" si="20"/>
        <v>0.12886597938144329</v>
      </c>
      <c r="Q196" s="41">
        <f t="shared" si="21"/>
        <v>0.64503816793893132</v>
      </c>
      <c r="R196" s="39"/>
      <c r="S196" s="4">
        <f t="shared" si="22"/>
        <v>0.87113402061855671</v>
      </c>
      <c r="T196" s="4">
        <f t="shared" si="23"/>
        <v>0.74122807017543868</v>
      </c>
      <c r="U196" s="3"/>
      <c r="V196" s="3"/>
      <c r="W196" s="47"/>
      <c r="X196" s="3"/>
      <c r="Y196" s="4" t="b">
        <v>1</v>
      </c>
    </row>
    <row r="197" spans="1:25" ht="13.5" customHeight="1" x14ac:dyDescent="0.25">
      <c r="A197" s="2" t="s">
        <v>1928</v>
      </c>
      <c r="B197" s="2" t="s">
        <v>1864</v>
      </c>
      <c r="C197" s="2" t="s">
        <v>2124</v>
      </c>
      <c r="D197" s="3"/>
      <c r="E197" s="2" t="s">
        <v>11</v>
      </c>
      <c r="F197" s="2" t="s">
        <v>366</v>
      </c>
      <c r="G197" s="4">
        <v>1435.8</v>
      </c>
      <c r="H197" s="4">
        <v>0</v>
      </c>
      <c r="I197" s="34">
        <v>1</v>
      </c>
      <c r="J197" s="35" t="str">
        <f t="shared" si="18"/>
        <v>yes</v>
      </c>
      <c r="K197" s="36"/>
      <c r="L197" s="4">
        <f>COUNTIF(J198:$J$458,$J$113)</f>
        <v>169</v>
      </c>
      <c r="M197" s="4">
        <f>COUNTIF($J$3:J197,$J$3)</f>
        <v>170</v>
      </c>
      <c r="N197" s="4">
        <f t="shared" si="19"/>
        <v>92</v>
      </c>
      <c r="O197" s="34">
        <f>COUNTIF($J$3:J197,$J$113)</f>
        <v>25</v>
      </c>
      <c r="P197" s="40">
        <f t="shared" si="20"/>
        <v>0.12886597938144329</v>
      </c>
      <c r="Q197" s="41">
        <f t="shared" si="21"/>
        <v>0.64885496183206104</v>
      </c>
      <c r="R197" s="39"/>
      <c r="S197" s="4">
        <f t="shared" si="22"/>
        <v>0.87179487179487181</v>
      </c>
      <c r="T197" s="4">
        <f t="shared" si="23"/>
        <v>0.74398249452954046</v>
      </c>
      <c r="U197" s="3"/>
      <c r="V197" s="3"/>
      <c r="W197" s="2" t="s">
        <v>1864</v>
      </c>
      <c r="X197" s="3"/>
      <c r="Y197" s="4" t="b">
        <v>0</v>
      </c>
    </row>
    <row r="198" spans="1:25" ht="13.5" customHeight="1" x14ac:dyDescent="0.25">
      <c r="A198" s="2" t="s">
        <v>1928</v>
      </c>
      <c r="B198" s="2" t="s">
        <v>1778</v>
      </c>
      <c r="C198" s="2" t="s">
        <v>2125</v>
      </c>
      <c r="D198" s="3"/>
      <c r="E198" s="2" t="s">
        <v>11</v>
      </c>
      <c r="F198" s="2" t="s">
        <v>280</v>
      </c>
      <c r="G198" s="4">
        <v>1435.8</v>
      </c>
      <c r="H198" s="4">
        <v>0</v>
      </c>
      <c r="I198" s="34">
        <v>1</v>
      </c>
      <c r="J198" s="35" t="str">
        <f t="shared" si="18"/>
        <v>yes</v>
      </c>
      <c r="K198" s="36"/>
      <c r="L198" s="4">
        <f>COUNTIF(J199:$J$458,$J$113)</f>
        <v>169</v>
      </c>
      <c r="M198" s="4">
        <f>COUNTIF($J$3:J198,$J$3)</f>
        <v>171</v>
      </c>
      <c r="N198" s="4">
        <f t="shared" si="19"/>
        <v>91</v>
      </c>
      <c r="O198" s="34">
        <f>COUNTIF($J$3:J198,$J$113)</f>
        <v>25</v>
      </c>
      <c r="P198" s="40">
        <f t="shared" si="20"/>
        <v>0.12886597938144329</v>
      </c>
      <c r="Q198" s="41">
        <f t="shared" si="21"/>
        <v>0.65267175572519087</v>
      </c>
      <c r="R198" s="39"/>
      <c r="S198" s="4">
        <f t="shared" si="22"/>
        <v>0.87244897959183676</v>
      </c>
      <c r="T198" s="4">
        <f t="shared" si="23"/>
        <v>0.74672489082969451</v>
      </c>
      <c r="U198" s="3"/>
      <c r="V198" s="3"/>
      <c r="W198" s="2" t="s">
        <v>1778</v>
      </c>
      <c r="X198" s="3"/>
      <c r="Y198" s="4" t="b">
        <v>0</v>
      </c>
    </row>
    <row r="199" spans="1:25" ht="13.5" customHeight="1" x14ac:dyDescent="0.25">
      <c r="A199" s="2" t="s">
        <v>1928</v>
      </c>
      <c r="B199" s="2" t="s">
        <v>1621</v>
      </c>
      <c r="C199" s="2" t="s">
        <v>2126</v>
      </c>
      <c r="D199" s="3"/>
      <c r="E199" s="2" t="s">
        <v>11</v>
      </c>
      <c r="F199" s="2" t="s">
        <v>65</v>
      </c>
      <c r="G199" s="4">
        <v>1435.1</v>
      </c>
      <c r="H199" s="4">
        <v>0</v>
      </c>
      <c r="I199" s="34">
        <v>1</v>
      </c>
      <c r="J199" s="35" t="str">
        <f t="shared" si="18"/>
        <v>yes</v>
      </c>
      <c r="K199" s="36"/>
      <c r="L199" s="4">
        <f>COUNTIF(J200:$J$458,$J$113)</f>
        <v>169</v>
      </c>
      <c r="M199" s="4">
        <f>COUNTIF($J$3:J199,$J$3)</f>
        <v>172</v>
      </c>
      <c r="N199" s="4">
        <f t="shared" si="19"/>
        <v>90</v>
      </c>
      <c r="O199" s="34">
        <f>COUNTIF($J$3:J199,$J$113)</f>
        <v>25</v>
      </c>
      <c r="P199" s="40">
        <f t="shared" si="20"/>
        <v>0.12886597938144329</v>
      </c>
      <c r="Q199" s="41">
        <f t="shared" si="21"/>
        <v>0.65648854961832059</v>
      </c>
      <c r="R199" s="39"/>
      <c r="S199" s="4">
        <f t="shared" si="22"/>
        <v>0.87309644670050757</v>
      </c>
      <c r="T199" s="4">
        <f t="shared" si="23"/>
        <v>0.74945533769063177</v>
      </c>
      <c r="U199" s="3"/>
      <c r="V199" s="3"/>
      <c r="W199" s="2" t="s">
        <v>1621</v>
      </c>
      <c r="X199" s="3"/>
      <c r="Y199" s="4" t="b">
        <v>0</v>
      </c>
    </row>
    <row r="200" spans="1:25" ht="13.5" customHeight="1" x14ac:dyDescent="0.25">
      <c r="A200" s="2" t="s">
        <v>1928</v>
      </c>
      <c r="B200" s="2" t="s">
        <v>1158</v>
      </c>
      <c r="C200" s="2" t="s">
        <v>2127</v>
      </c>
      <c r="D200" s="3"/>
      <c r="E200" s="2" t="s">
        <v>11</v>
      </c>
      <c r="F200" s="2" t="s">
        <v>321</v>
      </c>
      <c r="G200" s="4">
        <v>1434.8</v>
      </c>
      <c r="H200" s="4">
        <v>0</v>
      </c>
      <c r="I200" s="34">
        <v>1</v>
      </c>
      <c r="J200" s="35" t="str">
        <f t="shared" si="18"/>
        <v>no</v>
      </c>
      <c r="K200" s="36"/>
      <c r="L200" s="4">
        <f>COUNTIF(J201:$J$458,$J$113)</f>
        <v>168</v>
      </c>
      <c r="M200" s="4">
        <f>COUNTIF($J$3:J200,$J$3)</f>
        <v>172</v>
      </c>
      <c r="N200" s="4">
        <f t="shared" si="19"/>
        <v>90</v>
      </c>
      <c r="O200" s="34">
        <f>COUNTIF($J$3:J200,$J$113)</f>
        <v>26</v>
      </c>
      <c r="P200" s="40">
        <f t="shared" si="20"/>
        <v>0.134020618556701</v>
      </c>
      <c r="Q200" s="41">
        <f t="shared" si="21"/>
        <v>0.65648854961832059</v>
      </c>
      <c r="R200" s="39"/>
      <c r="S200" s="4">
        <f t="shared" si="22"/>
        <v>0.86868686868686873</v>
      </c>
      <c r="T200" s="4">
        <f t="shared" si="23"/>
        <v>0.74782608695652175</v>
      </c>
      <c r="U200" s="3"/>
      <c r="V200" s="3"/>
      <c r="W200" s="47"/>
      <c r="X200" s="3"/>
      <c r="Y200" s="4" t="b">
        <v>1</v>
      </c>
    </row>
    <row r="201" spans="1:25" ht="13.5" customHeight="1" x14ac:dyDescent="0.25">
      <c r="A201" s="2" t="s">
        <v>1928</v>
      </c>
      <c r="B201" s="2" t="s">
        <v>1321</v>
      </c>
      <c r="C201" s="2" t="s">
        <v>2128</v>
      </c>
      <c r="D201" s="3"/>
      <c r="E201" s="2" t="s">
        <v>11</v>
      </c>
      <c r="F201" s="2" t="s">
        <v>35</v>
      </c>
      <c r="G201" s="4">
        <v>1434.7</v>
      </c>
      <c r="H201" s="4">
        <v>0</v>
      </c>
      <c r="I201" s="34">
        <v>1</v>
      </c>
      <c r="J201" s="35" t="str">
        <f t="shared" si="18"/>
        <v>no</v>
      </c>
      <c r="K201" s="36"/>
      <c r="L201" s="4">
        <f>COUNTIF(J202:$J$458,$J$113)</f>
        <v>167</v>
      </c>
      <c r="M201" s="4">
        <f>COUNTIF($J$3:J201,$J$3)</f>
        <v>172</v>
      </c>
      <c r="N201" s="4">
        <f t="shared" si="19"/>
        <v>90</v>
      </c>
      <c r="O201" s="34">
        <f>COUNTIF($J$3:J201,$J$113)</f>
        <v>27</v>
      </c>
      <c r="P201" s="40">
        <f t="shared" si="20"/>
        <v>0.13917525773195871</v>
      </c>
      <c r="Q201" s="41">
        <f t="shared" si="21"/>
        <v>0.65648854961832059</v>
      </c>
      <c r="R201" s="39"/>
      <c r="S201" s="4">
        <f t="shared" si="22"/>
        <v>0.86432160804020097</v>
      </c>
      <c r="T201" s="4">
        <f t="shared" si="23"/>
        <v>0.74620390455531449</v>
      </c>
      <c r="U201" s="3"/>
      <c r="V201" s="3"/>
      <c r="W201" s="47"/>
      <c r="X201" s="3"/>
      <c r="Y201" s="4" t="b">
        <v>1</v>
      </c>
    </row>
    <row r="202" spans="1:25" ht="13.5" customHeight="1" x14ac:dyDescent="0.25">
      <c r="A202" s="2" t="s">
        <v>1928</v>
      </c>
      <c r="B202" s="2" t="s">
        <v>1861</v>
      </c>
      <c r="C202" s="2" t="s">
        <v>2129</v>
      </c>
      <c r="D202" s="3"/>
      <c r="E202" s="2" t="s">
        <v>11</v>
      </c>
      <c r="F202" s="2" t="s">
        <v>376</v>
      </c>
      <c r="G202" s="4">
        <v>1434.6</v>
      </c>
      <c r="H202" s="4">
        <v>0</v>
      </c>
      <c r="I202" s="34">
        <v>1</v>
      </c>
      <c r="J202" s="35" t="str">
        <f t="shared" si="18"/>
        <v>yes</v>
      </c>
      <c r="K202" s="36"/>
      <c r="L202" s="4">
        <f>COUNTIF(J203:$J$458,$J$113)</f>
        <v>167</v>
      </c>
      <c r="M202" s="4">
        <f>COUNTIF($J$3:J202,$J$3)</f>
        <v>173</v>
      </c>
      <c r="N202" s="4">
        <f t="shared" si="19"/>
        <v>89</v>
      </c>
      <c r="O202" s="34">
        <f>COUNTIF($J$3:J202,$J$113)</f>
        <v>27</v>
      </c>
      <c r="P202" s="40">
        <f t="shared" si="20"/>
        <v>0.13917525773195871</v>
      </c>
      <c r="Q202" s="41">
        <f t="shared" si="21"/>
        <v>0.66030534351145043</v>
      </c>
      <c r="R202" s="39"/>
      <c r="S202" s="4">
        <f t="shared" si="22"/>
        <v>0.86499999999999999</v>
      </c>
      <c r="T202" s="4">
        <f t="shared" si="23"/>
        <v>0.74891774891774898</v>
      </c>
      <c r="U202" s="3"/>
      <c r="V202" s="3"/>
      <c r="W202" s="2" t="s">
        <v>1861</v>
      </c>
      <c r="X202" s="3"/>
      <c r="Y202" s="4" t="b">
        <v>0</v>
      </c>
    </row>
    <row r="203" spans="1:25" ht="13.5" customHeight="1" x14ac:dyDescent="0.25">
      <c r="A203" s="2" t="s">
        <v>1928</v>
      </c>
      <c r="B203" s="2" t="s">
        <v>1628</v>
      </c>
      <c r="C203" s="2" t="s">
        <v>2130</v>
      </c>
      <c r="D203" s="3"/>
      <c r="E203" s="2" t="s">
        <v>11</v>
      </c>
      <c r="F203" s="2" t="s">
        <v>35</v>
      </c>
      <c r="G203" s="4">
        <v>1434.4</v>
      </c>
      <c r="H203" s="4">
        <v>0</v>
      </c>
      <c r="I203" s="34">
        <v>1</v>
      </c>
      <c r="J203" s="35" t="str">
        <f t="shared" si="18"/>
        <v>yes</v>
      </c>
      <c r="K203" s="36"/>
      <c r="L203" s="4">
        <f>COUNTIF(J204:$J$458,$J$113)</f>
        <v>167</v>
      </c>
      <c r="M203" s="4">
        <f>COUNTIF($J$3:J203,$J$3)</f>
        <v>174</v>
      </c>
      <c r="N203" s="4">
        <f t="shared" si="19"/>
        <v>88</v>
      </c>
      <c r="O203" s="34">
        <f>COUNTIF($J$3:J203,$J$113)</f>
        <v>27</v>
      </c>
      <c r="P203" s="40">
        <f t="shared" si="20"/>
        <v>0.13917525773195871</v>
      </c>
      <c r="Q203" s="41">
        <f t="shared" si="21"/>
        <v>0.66412213740458015</v>
      </c>
      <c r="R203" s="39"/>
      <c r="S203" s="4">
        <f t="shared" si="22"/>
        <v>0.86567164179104472</v>
      </c>
      <c r="T203" s="4">
        <f t="shared" si="23"/>
        <v>0.75161987041036715</v>
      </c>
      <c r="U203" s="3"/>
      <c r="V203" s="3"/>
      <c r="W203" s="2" t="s">
        <v>1628</v>
      </c>
      <c r="X203" s="3"/>
      <c r="Y203" s="4" t="b">
        <v>0</v>
      </c>
    </row>
    <row r="204" spans="1:25" ht="13.5" customHeight="1" x14ac:dyDescent="0.25">
      <c r="A204" s="2" t="s">
        <v>1928</v>
      </c>
      <c r="B204" s="2" t="s">
        <v>1035</v>
      </c>
      <c r="C204" s="2" t="s">
        <v>2131</v>
      </c>
      <c r="D204" s="3"/>
      <c r="E204" s="2" t="s">
        <v>11</v>
      </c>
      <c r="F204" s="2" t="s">
        <v>321</v>
      </c>
      <c r="G204" s="4">
        <v>1434.3</v>
      </c>
      <c r="H204" s="4">
        <v>0</v>
      </c>
      <c r="I204" s="34">
        <v>1</v>
      </c>
      <c r="J204" s="35" t="str">
        <f t="shared" si="18"/>
        <v>no</v>
      </c>
      <c r="K204" s="36"/>
      <c r="L204" s="4">
        <f>COUNTIF(J205:$J$458,$J$113)</f>
        <v>166</v>
      </c>
      <c r="M204" s="4">
        <f>COUNTIF($J$3:J204,$J$3)</f>
        <v>174</v>
      </c>
      <c r="N204" s="4">
        <f t="shared" si="19"/>
        <v>88</v>
      </c>
      <c r="O204" s="34">
        <f>COUNTIF($J$3:J204,$J$113)</f>
        <v>28</v>
      </c>
      <c r="P204" s="40">
        <f t="shared" si="20"/>
        <v>0.14432989690721654</v>
      </c>
      <c r="Q204" s="41">
        <f t="shared" si="21"/>
        <v>0.66412213740458015</v>
      </c>
      <c r="R204" s="39"/>
      <c r="S204" s="4">
        <f t="shared" si="22"/>
        <v>0.86138613861386137</v>
      </c>
      <c r="T204" s="4">
        <f t="shared" si="23"/>
        <v>0.75</v>
      </c>
      <c r="U204" s="3"/>
      <c r="V204" s="3"/>
      <c r="W204" s="47"/>
      <c r="X204" s="3"/>
      <c r="Y204" s="4" t="b">
        <v>1</v>
      </c>
    </row>
    <row r="205" spans="1:25" ht="13.5" customHeight="1" x14ac:dyDescent="0.25">
      <c r="A205" s="2" t="s">
        <v>1928</v>
      </c>
      <c r="B205" s="2" t="s">
        <v>1162</v>
      </c>
      <c r="C205" s="2" t="s">
        <v>2132</v>
      </c>
      <c r="D205" s="3"/>
      <c r="E205" s="2" t="s">
        <v>11</v>
      </c>
      <c r="F205" s="2" t="s">
        <v>321</v>
      </c>
      <c r="G205" s="4">
        <v>1433.9</v>
      </c>
      <c r="H205" s="4">
        <v>0</v>
      </c>
      <c r="I205" s="34">
        <v>1</v>
      </c>
      <c r="J205" s="35" t="str">
        <f t="shared" si="18"/>
        <v>no</v>
      </c>
      <c r="K205" s="36"/>
      <c r="L205" s="4">
        <f>COUNTIF(J206:$J$458,$J$113)</f>
        <v>165</v>
      </c>
      <c r="M205" s="4">
        <f>COUNTIF($J$3:J205,$J$3)</f>
        <v>174</v>
      </c>
      <c r="N205" s="4">
        <f t="shared" si="19"/>
        <v>88</v>
      </c>
      <c r="O205" s="34">
        <f>COUNTIF($J$3:J205,$J$113)</f>
        <v>29</v>
      </c>
      <c r="P205" s="40">
        <f t="shared" si="20"/>
        <v>0.14948453608247425</v>
      </c>
      <c r="Q205" s="41">
        <f t="shared" si="21"/>
        <v>0.66412213740458015</v>
      </c>
      <c r="R205" s="39"/>
      <c r="S205" s="4">
        <f t="shared" si="22"/>
        <v>0.8571428571428571</v>
      </c>
      <c r="T205" s="4">
        <f t="shared" si="23"/>
        <v>0.74838709677419357</v>
      </c>
      <c r="U205" s="3"/>
      <c r="V205" s="3"/>
      <c r="W205" s="47"/>
      <c r="X205" s="3"/>
      <c r="Y205" s="4" t="b">
        <v>1</v>
      </c>
    </row>
    <row r="206" spans="1:25" ht="13.5" customHeight="1" x14ac:dyDescent="0.25">
      <c r="A206" s="2" t="s">
        <v>1928</v>
      </c>
      <c r="B206" s="2" t="s">
        <v>1106</v>
      </c>
      <c r="C206" s="2" t="s">
        <v>2133</v>
      </c>
      <c r="D206" s="3"/>
      <c r="E206" s="2" t="s">
        <v>11</v>
      </c>
      <c r="F206" s="2" t="s">
        <v>50</v>
      </c>
      <c r="G206" s="4">
        <v>1433.9</v>
      </c>
      <c r="H206" s="4">
        <v>0</v>
      </c>
      <c r="I206" s="34">
        <v>1</v>
      </c>
      <c r="J206" s="35" t="str">
        <f t="shared" si="18"/>
        <v>no</v>
      </c>
      <c r="K206" s="36"/>
      <c r="L206" s="4">
        <f>COUNTIF(J207:$J$458,$J$113)</f>
        <v>164</v>
      </c>
      <c r="M206" s="4">
        <f>COUNTIF($J$3:J206,$J$3)</f>
        <v>174</v>
      </c>
      <c r="N206" s="4">
        <f t="shared" si="19"/>
        <v>88</v>
      </c>
      <c r="O206" s="34">
        <f>COUNTIF($J$3:J206,$J$113)</f>
        <v>30</v>
      </c>
      <c r="P206" s="40">
        <f t="shared" si="20"/>
        <v>0.15463917525773196</v>
      </c>
      <c r="Q206" s="41">
        <f t="shared" si="21"/>
        <v>0.66412213740458015</v>
      </c>
      <c r="R206" s="39"/>
      <c r="S206" s="4">
        <f t="shared" si="22"/>
        <v>0.8529411764705882</v>
      </c>
      <c r="T206" s="4">
        <f t="shared" si="23"/>
        <v>0.74678111587982843</v>
      </c>
      <c r="U206" s="3"/>
      <c r="V206" s="3"/>
      <c r="W206" s="47"/>
      <c r="X206" s="3"/>
      <c r="Y206" s="4" t="b">
        <v>1</v>
      </c>
    </row>
    <row r="207" spans="1:25" ht="13.5" customHeight="1" x14ac:dyDescent="0.25">
      <c r="A207" s="2" t="s">
        <v>1928</v>
      </c>
      <c r="B207" s="2" t="s">
        <v>1030</v>
      </c>
      <c r="C207" s="2" t="s">
        <v>2134</v>
      </c>
      <c r="D207" s="3"/>
      <c r="E207" s="2" t="s">
        <v>11</v>
      </c>
      <c r="F207" s="2" t="s">
        <v>321</v>
      </c>
      <c r="G207" s="4">
        <v>1433.5</v>
      </c>
      <c r="H207" s="4">
        <v>0</v>
      </c>
      <c r="I207" s="34">
        <v>1</v>
      </c>
      <c r="J207" s="35" t="str">
        <f t="shared" si="18"/>
        <v>no</v>
      </c>
      <c r="K207" s="36"/>
      <c r="L207" s="4">
        <f>COUNTIF(J208:$J$458,$J$113)</f>
        <v>163</v>
      </c>
      <c r="M207" s="4">
        <f>COUNTIF($J$3:J207,$J$3)</f>
        <v>174</v>
      </c>
      <c r="N207" s="4">
        <f t="shared" si="19"/>
        <v>88</v>
      </c>
      <c r="O207" s="34">
        <f>COUNTIF($J$3:J207,$J$113)</f>
        <v>31</v>
      </c>
      <c r="P207" s="40">
        <f t="shared" si="20"/>
        <v>0.15979381443298968</v>
      </c>
      <c r="Q207" s="41">
        <f t="shared" si="21"/>
        <v>0.66412213740458015</v>
      </c>
      <c r="R207" s="39"/>
      <c r="S207" s="4">
        <f t="shared" si="22"/>
        <v>0.84878048780487803</v>
      </c>
      <c r="T207" s="4">
        <f t="shared" si="23"/>
        <v>0.7451820128479657</v>
      </c>
      <c r="U207" s="3"/>
      <c r="V207" s="3"/>
      <c r="W207" s="47"/>
      <c r="X207" s="3"/>
      <c r="Y207" s="4" t="b">
        <v>1</v>
      </c>
    </row>
    <row r="208" spans="1:25" ht="13.5" customHeight="1" x14ac:dyDescent="0.25">
      <c r="A208" s="2" t="s">
        <v>1928</v>
      </c>
      <c r="B208" s="2" t="s">
        <v>1037</v>
      </c>
      <c r="C208" s="2" t="s">
        <v>2135</v>
      </c>
      <c r="D208" s="3"/>
      <c r="E208" s="2" t="s">
        <v>11</v>
      </c>
      <c r="F208" s="2" t="s">
        <v>321</v>
      </c>
      <c r="G208" s="4">
        <v>1433.5</v>
      </c>
      <c r="H208" s="4">
        <v>0</v>
      </c>
      <c r="I208" s="34">
        <v>1</v>
      </c>
      <c r="J208" s="35" t="str">
        <f t="shared" si="18"/>
        <v>no</v>
      </c>
      <c r="K208" s="36"/>
      <c r="L208" s="4">
        <f>COUNTIF(J209:$J$458,$J$113)</f>
        <v>162</v>
      </c>
      <c r="M208" s="4">
        <f>COUNTIF($J$3:J208,$J$3)</f>
        <v>174</v>
      </c>
      <c r="N208" s="4">
        <f t="shared" si="19"/>
        <v>88</v>
      </c>
      <c r="O208" s="34">
        <f>COUNTIF($J$3:J208,$J$113)</f>
        <v>32</v>
      </c>
      <c r="P208" s="40">
        <f t="shared" si="20"/>
        <v>0.16494845360824739</v>
      </c>
      <c r="Q208" s="41">
        <f t="shared" si="21"/>
        <v>0.66412213740458015</v>
      </c>
      <c r="R208" s="39"/>
      <c r="S208" s="4">
        <f t="shared" si="22"/>
        <v>0.84466019417475724</v>
      </c>
      <c r="T208" s="4">
        <f t="shared" si="23"/>
        <v>0.74358974358974361</v>
      </c>
      <c r="U208" s="3"/>
      <c r="V208" s="3"/>
      <c r="W208" s="47"/>
      <c r="X208" s="3"/>
      <c r="Y208" s="4" t="b">
        <v>1</v>
      </c>
    </row>
    <row r="209" spans="1:25" ht="13.5" customHeight="1" x14ac:dyDescent="0.25">
      <c r="A209" s="2" t="s">
        <v>1928</v>
      </c>
      <c r="B209" s="2" t="s">
        <v>1290</v>
      </c>
      <c r="C209" s="2" t="s">
        <v>2136</v>
      </c>
      <c r="D209" s="3"/>
      <c r="E209" s="2" t="s">
        <v>11</v>
      </c>
      <c r="F209" s="2" t="s">
        <v>35</v>
      </c>
      <c r="G209" s="4">
        <v>1432.8</v>
      </c>
      <c r="H209" s="4">
        <v>0</v>
      </c>
      <c r="I209" s="34">
        <v>1</v>
      </c>
      <c r="J209" s="35" t="str">
        <f t="shared" si="18"/>
        <v>no</v>
      </c>
      <c r="K209" s="36"/>
      <c r="L209" s="4">
        <f>COUNTIF(J210:$J$458,$J$113)</f>
        <v>161</v>
      </c>
      <c r="M209" s="4">
        <f>COUNTIF($J$3:J209,$J$3)</f>
        <v>174</v>
      </c>
      <c r="N209" s="4">
        <f t="shared" si="19"/>
        <v>88</v>
      </c>
      <c r="O209" s="34">
        <f>COUNTIF($J$3:J209,$J$113)</f>
        <v>33</v>
      </c>
      <c r="P209" s="40">
        <f t="shared" si="20"/>
        <v>0.17010309278350511</v>
      </c>
      <c r="Q209" s="41">
        <f t="shared" si="21"/>
        <v>0.66412213740458015</v>
      </c>
      <c r="R209" s="39"/>
      <c r="S209" s="4">
        <f t="shared" si="22"/>
        <v>0.84057971014492749</v>
      </c>
      <c r="T209" s="4">
        <f t="shared" si="23"/>
        <v>0.74200426439232403</v>
      </c>
      <c r="U209" s="3"/>
      <c r="V209" s="3"/>
      <c r="W209" s="47"/>
      <c r="X209" s="3"/>
      <c r="Y209" s="4" t="b">
        <v>1</v>
      </c>
    </row>
    <row r="210" spans="1:25" ht="13.5" customHeight="1" x14ac:dyDescent="0.25">
      <c r="A210" s="2" t="s">
        <v>1928</v>
      </c>
      <c r="B210" s="2" t="s">
        <v>1309</v>
      </c>
      <c r="C210" s="2" t="s">
        <v>2137</v>
      </c>
      <c r="D210" s="3"/>
      <c r="E210" s="2" t="s">
        <v>11</v>
      </c>
      <c r="F210" s="2" t="s">
        <v>35</v>
      </c>
      <c r="G210" s="4">
        <v>1430.2</v>
      </c>
      <c r="H210" s="4">
        <v>0</v>
      </c>
      <c r="I210" s="34">
        <v>1</v>
      </c>
      <c r="J210" s="35" t="str">
        <f t="shared" si="18"/>
        <v>no</v>
      </c>
      <c r="K210" s="36"/>
      <c r="L210" s="4">
        <f>COUNTIF(J211:$J$458,$J$113)</f>
        <v>160</v>
      </c>
      <c r="M210" s="4">
        <f>COUNTIF($J$3:J210,$J$3)</f>
        <v>174</v>
      </c>
      <c r="N210" s="4">
        <f t="shared" si="19"/>
        <v>88</v>
      </c>
      <c r="O210" s="34">
        <f>COUNTIF($J$3:J210,$J$113)</f>
        <v>34</v>
      </c>
      <c r="P210" s="40">
        <f t="shared" si="20"/>
        <v>0.17525773195876293</v>
      </c>
      <c r="Q210" s="41">
        <f t="shared" si="21"/>
        <v>0.66412213740458015</v>
      </c>
      <c r="R210" s="39"/>
      <c r="S210" s="4">
        <f t="shared" si="22"/>
        <v>0.83653846153846156</v>
      </c>
      <c r="T210" s="4">
        <f t="shared" si="23"/>
        <v>0.74042553191489358</v>
      </c>
      <c r="U210" s="3"/>
      <c r="V210" s="3"/>
      <c r="W210" s="47"/>
      <c r="X210" s="3"/>
      <c r="Y210" s="4" t="b">
        <v>1</v>
      </c>
    </row>
    <row r="211" spans="1:25" ht="13.5" customHeight="1" x14ac:dyDescent="0.25">
      <c r="A211" s="2" t="s">
        <v>1928</v>
      </c>
      <c r="B211" s="2" t="s">
        <v>1642</v>
      </c>
      <c r="C211" s="2" t="s">
        <v>2138</v>
      </c>
      <c r="D211" s="3"/>
      <c r="E211" s="2" t="s">
        <v>11</v>
      </c>
      <c r="F211" s="2" t="s">
        <v>65</v>
      </c>
      <c r="G211" s="4">
        <v>1426.9</v>
      </c>
      <c r="H211" s="4">
        <v>0</v>
      </c>
      <c r="I211" s="34">
        <v>1</v>
      </c>
      <c r="J211" s="35" t="str">
        <f t="shared" si="18"/>
        <v>yes</v>
      </c>
      <c r="K211" s="36"/>
      <c r="L211" s="4">
        <f>COUNTIF(J212:$J$458,$J$113)</f>
        <v>160</v>
      </c>
      <c r="M211" s="4">
        <f>COUNTIF($J$3:J211,$J$3)</f>
        <v>175</v>
      </c>
      <c r="N211" s="4">
        <f t="shared" si="19"/>
        <v>87</v>
      </c>
      <c r="O211" s="34">
        <f>COUNTIF($J$3:J211,$J$113)</f>
        <v>34</v>
      </c>
      <c r="P211" s="40">
        <f t="shared" si="20"/>
        <v>0.17525773195876293</v>
      </c>
      <c r="Q211" s="41">
        <f t="shared" si="21"/>
        <v>0.66793893129770987</v>
      </c>
      <c r="R211" s="39"/>
      <c r="S211" s="4">
        <f t="shared" si="22"/>
        <v>0.83732057416267947</v>
      </c>
      <c r="T211" s="4">
        <f t="shared" si="23"/>
        <v>0.74309978768577489</v>
      </c>
      <c r="U211" s="3"/>
      <c r="V211" s="3"/>
      <c r="W211" s="2" t="s">
        <v>1642</v>
      </c>
      <c r="X211" s="3"/>
      <c r="Y211" s="4" t="b">
        <v>0</v>
      </c>
    </row>
    <row r="212" spans="1:25" ht="13.5" customHeight="1" x14ac:dyDescent="0.25">
      <c r="A212" s="2" t="s">
        <v>1928</v>
      </c>
      <c r="B212" s="2" t="s">
        <v>1156</v>
      </c>
      <c r="C212" s="2" t="s">
        <v>2139</v>
      </c>
      <c r="D212" s="3"/>
      <c r="E212" s="2" t="s">
        <v>11</v>
      </c>
      <c r="F212" s="2" t="s">
        <v>65</v>
      </c>
      <c r="G212" s="4">
        <v>1426.7</v>
      </c>
      <c r="H212" s="4">
        <v>0</v>
      </c>
      <c r="I212" s="34">
        <v>1</v>
      </c>
      <c r="J212" s="35" t="str">
        <f t="shared" si="18"/>
        <v>no</v>
      </c>
      <c r="K212" s="36"/>
      <c r="L212" s="4">
        <f>COUNTIF(J213:$J$458,$J$113)</f>
        <v>159</v>
      </c>
      <c r="M212" s="4">
        <f>COUNTIF($J$3:J212,$J$3)</f>
        <v>175</v>
      </c>
      <c r="N212" s="4">
        <f t="shared" si="19"/>
        <v>87</v>
      </c>
      <c r="O212" s="34">
        <f>COUNTIF($J$3:J212,$J$113)</f>
        <v>35</v>
      </c>
      <c r="P212" s="40">
        <f t="shared" si="20"/>
        <v>0.18041237113402064</v>
      </c>
      <c r="Q212" s="41">
        <f t="shared" si="21"/>
        <v>0.66793893129770987</v>
      </c>
      <c r="R212" s="39"/>
      <c r="S212" s="4">
        <f t="shared" si="22"/>
        <v>0.83333333333333337</v>
      </c>
      <c r="T212" s="4">
        <f t="shared" si="23"/>
        <v>0.74152542372881347</v>
      </c>
      <c r="U212" s="3"/>
      <c r="V212" s="3"/>
      <c r="W212" s="47"/>
      <c r="X212" s="3"/>
      <c r="Y212" s="4" t="b">
        <v>1</v>
      </c>
    </row>
    <row r="213" spans="1:25" ht="13.5" customHeight="1" x14ac:dyDescent="0.25">
      <c r="A213" s="2" t="s">
        <v>1928</v>
      </c>
      <c r="B213" s="2" t="s">
        <v>1164</v>
      </c>
      <c r="C213" s="2" t="s">
        <v>2140</v>
      </c>
      <c r="D213" s="3"/>
      <c r="E213" s="2" t="s">
        <v>11</v>
      </c>
      <c r="F213" s="2" t="s">
        <v>65</v>
      </c>
      <c r="G213" s="4">
        <v>1426.7</v>
      </c>
      <c r="H213" s="4">
        <v>0</v>
      </c>
      <c r="I213" s="34">
        <v>1</v>
      </c>
      <c r="J213" s="35" t="str">
        <f t="shared" si="18"/>
        <v>no</v>
      </c>
      <c r="K213" s="36"/>
      <c r="L213" s="4">
        <f>COUNTIF(J214:$J$458,$J$113)</f>
        <v>158</v>
      </c>
      <c r="M213" s="4">
        <f>COUNTIF($J$3:J213,$J$3)</f>
        <v>175</v>
      </c>
      <c r="N213" s="4">
        <f t="shared" si="19"/>
        <v>87</v>
      </c>
      <c r="O213" s="34">
        <f>COUNTIF($J$3:J213,$J$113)</f>
        <v>36</v>
      </c>
      <c r="P213" s="40">
        <f t="shared" si="20"/>
        <v>0.18556701030927836</v>
      </c>
      <c r="Q213" s="41">
        <f t="shared" si="21"/>
        <v>0.66793893129770987</v>
      </c>
      <c r="R213" s="39"/>
      <c r="S213" s="4">
        <f t="shared" si="22"/>
        <v>0.82938388625592419</v>
      </c>
      <c r="T213" s="4">
        <f t="shared" si="23"/>
        <v>0.73995771670190269</v>
      </c>
      <c r="U213" s="3"/>
      <c r="V213" s="3"/>
      <c r="W213" s="47"/>
      <c r="X213" s="3"/>
      <c r="Y213" s="4" t="b">
        <v>1</v>
      </c>
    </row>
    <row r="214" spans="1:25" ht="13.5" customHeight="1" x14ac:dyDescent="0.25">
      <c r="A214" s="2" t="s">
        <v>1928</v>
      </c>
      <c r="B214" s="2" t="s">
        <v>1166</v>
      </c>
      <c r="C214" s="2" t="s">
        <v>2141</v>
      </c>
      <c r="D214" s="3"/>
      <c r="E214" s="2" t="s">
        <v>11</v>
      </c>
      <c r="F214" s="2" t="s">
        <v>65</v>
      </c>
      <c r="G214" s="4">
        <v>1426.7</v>
      </c>
      <c r="H214" s="4">
        <v>0</v>
      </c>
      <c r="I214" s="34">
        <v>1</v>
      </c>
      <c r="J214" s="35" t="str">
        <f t="shared" si="18"/>
        <v>no</v>
      </c>
      <c r="K214" s="36"/>
      <c r="L214" s="4">
        <f>COUNTIF(J215:$J$458,$J$113)</f>
        <v>157</v>
      </c>
      <c r="M214" s="4">
        <f>COUNTIF($J$3:J214,$J$3)</f>
        <v>175</v>
      </c>
      <c r="N214" s="4">
        <f t="shared" si="19"/>
        <v>87</v>
      </c>
      <c r="O214" s="34">
        <f>COUNTIF($J$3:J214,$J$113)</f>
        <v>37</v>
      </c>
      <c r="P214" s="40">
        <f t="shared" si="20"/>
        <v>0.19072164948453607</v>
      </c>
      <c r="Q214" s="41">
        <f t="shared" si="21"/>
        <v>0.66793893129770987</v>
      </c>
      <c r="R214" s="39"/>
      <c r="S214" s="4">
        <f t="shared" si="22"/>
        <v>0.82547169811320753</v>
      </c>
      <c r="T214" s="4">
        <f t="shared" si="23"/>
        <v>0.73839662447257381</v>
      </c>
      <c r="U214" s="3"/>
      <c r="V214" s="3"/>
      <c r="W214" s="47"/>
      <c r="X214" s="3"/>
      <c r="Y214" s="4" t="b">
        <v>1</v>
      </c>
    </row>
    <row r="215" spans="1:25" ht="13.5" customHeight="1" x14ac:dyDescent="0.25">
      <c r="A215" s="2" t="s">
        <v>1928</v>
      </c>
      <c r="B215" s="2" t="s">
        <v>1239</v>
      </c>
      <c r="C215" s="2" t="s">
        <v>2142</v>
      </c>
      <c r="D215" s="3"/>
      <c r="E215" s="2" t="s">
        <v>11</v>
      </c>
      <c r="F215" s="2" t="s">
        <v>65</v>
      </c>
      <c r="G215" s="4">
        <v>1426.1</v>
      </c>
      <c r="H215" s="4">
        <v>0</v>
      </c>
      <c r="I215" s="34">
        <v>1</v>
      </c>
      <c r="J215" s="35" t="str">
        <f t="shared" si="18"/>
        <v>no</v>
      </c>
      <c r="K215" s="36"/>
      <c r="L215" s="4">
        <f>COUNTIF(J216:$J$458,$J$113)</f>
        <v>156</v>
      </c>
      <c r="M215" s="4">
        <f>COUNTIF($J$3:J215,$J$3)</f>
        <v>175</v>
      </c>
      <c r="N215" s="4">
        <f t="shared" si="19"/>
        <v>87</v>
      </c>
      <c r="O215" s="34">
        <f>COUNTIF($J$3:J215,$J$113)</f>
        <v>38</v>
      </c>
      <c r="P215" s="40">
        <f t="shared" si="20"/>
        <v>0.19587628865979378</v>
      </c>
      <c r="Q215" s="41">
        <f t="shared" si="21"/>
        <v>0.66793893129770987</v>
      </c>
      <c r="R215" s="39"/>
      <c r="S215" s="4">
        <f t="shared" si="22"/>
        <v>0.82159624413145538</v>
      </c>
      <c r="T215" s="4">
        <f t="shared" si="23"/>
        <v>0.73684210526315785</v>
      </c>
      <c r="U215" s="3"/>
      <c r="V215" s="3"/>
      <c r="W215" s="47"/>
      <c r="X215" s="3"/>
      <c r="Y215" s="4" t="b">
        <v>1</v>
      </c>
    </row>
    <row r="216" spans="1:25" ht="13.5" customHeight="1" x14ac:dyDescent="0.25">
      <c r="A216" s="2" t="s">
        <v>1928</v>
      </c>
      <c r="B216" s="2" t="s">
        <v>1247</v>
      </c>
      <c r="C216" s="2" t="s">
        <v>2143</v>
      </c>
      <c r="D216" s="3"/>
      <c r="E216" s="2" t="s">
        <v>11</v>
      </c>
      <c r="F216" s="2" t="s">
        <v>65</v>
      </c>
      <c r="G216" s="4">
        <v>1426.1</v>
      </c>
      <c r="H216" s="4">
        <v>0</v>
      </c>
      <c r="I216" s="34">
        <v>1</v>
      </c>
      <c r="J216" s="35" t="str">
        <f t="shared" si="18"/>
        <v>no</v>
      </c>
      <c r="K216" s="36"/>
      <c r="L216" s="4">
        <f>COUNTIF(J217:$J$458,$J$113)</f>
        <v>155</v>
      </c>
      <c r="M216" s="4">
        <f>COUNTIF($J$3:J216,$J$3)</f>
        <v>175</v>
      </c>
      <c r="N216" s="4">
        <f t="shared" si="19"/>
        <v>87</v>
      </c>
      <c r="O216" s="34">
        <f>COUNTIF($J$3:J216,$J$113)</f>
        <v>39</v>
      </c>
      <c r="P216" s="40">
        <f t="shared" si="20"/>
        <v>0.2010309278350515</v>
      </c>
      <c r="Q216" s="41">
        <f t="shared" si="21"/>
        <v>0.66793893129770987</v>
      </c>
      <c r="R216" s="39"/>
      <c r="S216" s="4">
        <f t="shared" si="22"/>
        <v>0.81775700934579443</v>
      </c>
      <c r="T216" s="4">
        <f t="shared" si="23"/>
        <v>0.73529411764705888</v>
      </c>
      <c r="U216" s="3"/>
      <c r="V216" s="3"/>
      <c r="W216" s="47"/>
      <c r="X216" s="3"/>
      <c r="Y216" s="4" t="b">
        <v>1</v>
      </c>
    </row>
    <row r="217" spans="1:25" ht="13.5" customHeight="1" x14ac:dyDescent="0.25">
      <c r="A217" s="2" t="s">
        <v>1928</v>
      </c>
      <c r="B217" s="2" t="s">
        <v>1406</v>
      </c>
      <c r="C217" s="2" t="s">
        <v>2144</v>
      </c>
      <c r="D217" s="3"/>
      <c r="E217" s="2" t="s">
        <v>11</v>
      </c>
      <c r="F217" s="2" t="s">
        <v>65</v>
      </c>
      <c r="G217" s="4">
        <v>1425.8</v>
      </c>
      <c r="H217" s="4">
        <v>0</v>
      </c>
      <c r="I217" s="34">
        <v>1</v>
      </c>
      <c r="J217" s="35" t="str">
        <f t="shared" si="18"/>
        <v>no</v>
      </c>
      <c r="K217" s="36"/>
      <c r="L217" s="4">
        <f>COUNTIF(J218:$J$458,$J$113)</f>
        <v>154</v>
      </c>
      <c r="M217" s="4">
        <f>COUNTIF($J$3:J217,$J$3)</f>
        <v>175</v>
      </c>
      <c r="N217" s="4">
        <f t="shared" si="19"/>
        <v>87</v>
      </c>
      <c r="O217" s="34">
        <f>COUNTIF($J$3:J217,$J$113)</f>
        <v>40</v>
      </c>
      <c r="P217" s="40">
        <f t="shared" si="20"/>
        <v>0.20618556701030932</v>
      </c>
      <c r="Q217" s="41">
        <f t="shared" si="21"/>
        <v>0.66793893129770987</v>
      </c>
      <c r="R217" s="39"/>
      <c r="S217" s="4">
        <f t="shared" si="22"/>
        <v>0.81395348837209303</v>
      </c>
      <c r="T217" s="4">
        <f t="shared" si="23"/>
        <v>0.73375262054507329</v>
      </c>
      <c r="U217" s="3"/>
      <c r="V217" s="3"/>
      <c r="W217" s="47"/>
      <c r="X217" s="3"/>
      <c r="Y217" s="4" t="b">
        <v>1</v>
      </c>
    </row>
    <row r="218" spans="1:25" ht="13.5" customHeight="1" x14ac:dyDescent="0.25">
      <c r="A218" s="2" t="s">
        <v>1928</v>
      </c>
      <c r="B218" s="2" t="s">
        <v>1161</v>
      </c>
      <c r="C218" s="2" t="s">
        <v>2145</v>
      </c>
      <c r="D218" s="3"/>
      <c r="E218" s="2" t="s">
        <v>11</v>
      </c>
      <c r="F218" s="2" t="s">
        <v>65</v>
      </c>
      <c r="G218" s="4">
        <v>1424.1</v>
      </c>
      <c r="H218" s="4">
        <v>0</v>
      </c>
      <c r="I218" s="34">
        <v>1</v>
      </c>
      <c r="J218" s="35" t="str">
        <f t="shared" si="18"/>
        <v>no</v>
      </c>
      <c r="K218" s="36"/>
      <c r="L218" s="4">
        <f>COUNTIF(J219:$J$458,$J$113)</f>
        <v>153</v>
      </c>
      <c r="M218" s="4">
        <f>COUNTIF($J$3:J218,$J$3)</f>
        <v>175</v>
      </c>
      <c r="N218" s="4">
        <f t="shared" si="19"/>
        <v>87</v>
      </c>
      <c r="O218" s="34">
        <f>COUNTIF($J$3:J218,$J$113)</f>
        <v>41</v>
      </c>
      <c r="P218" s="40">
        <f t="shared" si="20"/>
        <v>0.21134020618556704</v>
      </c>
      <c r="Q218" s="41">
        <f t="shared" si="21"/>
        <v>0.66793893129770987</v>
      </c>
      <c r="R218" s="39"/>
      <c r="S218" s="4">
        <f t="shared" si="22"/>
        <v>0.81018518518518523</v>
      </c>
      <c r="T218" s="4">
        <f t="shared" si="23"/>
        <v>0.73221757322175729</v>
      </c>
      <c r="U218" s="3"/>
      <c r="V218" s="3"/>
      <c r="W218" s="47"/>
      <c r="X218" s="3"/>
      <c r="Y218" s="4" t="b">
        <v>1</v>
      </c>
    </row>
    <row r="219" spans="1:25" ht="13.5" customHeight="1" x14ac:dyDescent="0.25">
      <c r="A219" s="2" t="s">
        <v>1928</v>
      </c>
      <c r="B219" s="2" t="s">
        <v>1151</v>
      </c>
      <c r="C219" s="2" t="s">
        <v>2146</v>
      </c>
      <c r="D219" s="3"/>
      <c r="E219" s="2" t="s">
        <v>11</v>
      </c>
      <c r="F219" s="2" t="s">
        <v>65</v>
      </c>
      <c r="G219" s="4">
        <v>1424</v>
      </c>
      <c r="H219" s="4">
        <v>0</v>
      </c>
      <c r="I219" s="34">
        <v>1</v>
      </c>
      <c r="J219" s="35" t="str">
        <f t="shared" si="18"/>
        <v>no</v>
      </c>
      <c r="K219" s="36"/>
      <c r="L219" s="4">
        <f>COUNTIF(J220:$J$458,$J$113)</f>
        <v>152</v>
      </c>
      <c r="M219" s="4">
        <f>COUNTIF($J$3:J219,$J$3)</f>
        <v>175</v>
      </c>
      <c r="N219" s="4">
        <f t="shared" si="19"/>
        <v>87</v>
      </c>
      <c r="O219" s="34">
        <f>COUNTIF($J$3:J219,$J$113)</f>
        <v>42</v>
      </c>
      <c r="P219" s="40">
        <f t="shared" si="20"/>
        <v>0.21649484536082475</v>
      </c>
      <c r="Q219" s="41">
        <f t="shared" si="21"/>
        <v>0.66793893129770987</v>
      </c>
      <c r="R219" s="39"/>
      <c r="S219" s="4">
        <f t="shared" si="22"/>
        <v>0.80645161290322576</v>
      </c>
      <c r="T219" s="4">
        <f t="shared" si="23"/>
        <v>0.7306889352818372</v>
      </c>
      <c r="U219" s="3"/>
      <c r="V219" s="3"/>
      <c r="W219" s="47"/>
      <c r="X219" s="3"/>
      <c r="Y219" s="4" t="b">
        <v>1</v>
      </c>
    </row>
    <row r="220" spans="1:25" ht="13.5" customHeight="1" x14ac:dyDescent="0.25">
      <c r="A220" s="2" t="s">
        <v>1928</v>
      </c>
      <c r="B220" s="2" t="s">
        <v>1787</v>
      </c>
      <c r="C220" s="2" t="s">
        <v>2147</v>
      </c>
      <c r="D220" s="3"/>
      <c r="E220" s="2" t="s">
        <v>11</v>
      </c>
      <c r="F220" s="2" t="s">
        <v>50</v>
      </c>
      <c r="G220" s="4">
        <v>1422.3</v>
      </c>
      <c r="H220" s="4">
        <v>0</v>
      </c>
      <c r="I220" s="34">
        <v>1</v>
      </c>
      <c r="J220" s="35" t="str">
        <f t="shared" si="18"/>
        <v>yes</v>
      </c>
      <c r="K220" s="36"/>
      <c r="L220" s="4">
        <f>COUNTIF(J221:$J$458,$J$113)</f>
        <v>152</v>
      </c>
      <c r="M220" s="4">
        <f>COUNTIF($J$3:J220,$J$3)</f>
        <v>176</v>
      </c>
      <c r="N220" s="4">
        <f t="shared" si="19"/>
        <v>86</v>
      </c>
      <c r="O220" s="34">
        <f>COUNTIF($J$3:J220,$J$113)</f>
        <v>42</v>
      </c>
      <c r="P220" s="40">
        <f t="shared" si="20"/>
        <v>0.21649484536082475</v>
      </c>
      <c r="Q220" s="41">
        <f t="shared" si="21"/>
        <v>0.6717557251908397</v>
      </c>
      <c r="R220" s="39"/>
      <c r="S220" s="4">
        <f t="shared" si="22"/>
        <v>0.80733944954128445</v>
      </c>
      <c r="T220" s="4">
        <f t="shared" si="23"/>
        <v>0.73333333333333339</v>
      </c>
      <c r="U220" s="3"/>
      <c r="V220" s="3"/>
      <c r="W220" s="2" t="s">
        <v>1787</v>
      </c>
      <c r="X220" s="3"/>
      <c r="Y220" s="4" t="b">
        <v>0</v>
      </c>
    </row>
    <row r="221" spans="1:25" ht="13.5" customHeight="1" x14ac:dyDescent="0.25">
      <c r="A221" s="2" t="s">
        <v>1928</v>
      </c>
      <c r="B221" s="2" t="s">
        <v>1785</v>
      </c>
      <c r="C221" s="2" t="s">
        <v>2148</v>
      </c>
      <c r="D221" s="3"/>
      <c r="E221" s="2" t="s">
        <v>11</v>
      </c>
      <c r="F221" s="2" t="s">
        <v>280</v>
      </c>
      <c r="G221" s="4">
        <v>1422.1</v>
      </c>
      <c r="H221" s="4">
        <v>0</v>
      </c>
      <c r="I221" s="34">
        <v>1</v>
      </c>
      <c r="J221" s="35" t="str">
        <f t="shared" si="18"/>
        <v>yes</v>
      </c>
      <c r="K221" s="36"/>
      <c r="L221" s="4">
        <f>COUNTIF(J222:$J$458,$J$113)</f>
        <v>152</v>
      </c>
      <c r="M221" s="4">
        <f>COUNTIF($J$3:J221,$J$3)</f>
        <v>177</v>
      </c>
      <c r="N221" s="4">
        <f t="shared" si="19"/>
        <v>85</v>
      </c>
      <c r="O221" s="34">
        <f>COUNTIF($J$3:J221,$J$113)</f>
        <v>42</v>
      </c>
      <c r="P221" s="40">
        <f t="shared" si="20"/>
        <v>0.21649484536082475</v>
      </c>
      <c r="Q221" s="41">
        <f t="shared" si="21"/>
        <v>0.67557251908396942</v>
      </c>
      <c r="R221" s="39"/>
      <c r="S221" s="4">
        <f t="shared" si="22"/>
        <v>0.80821917808219179</v>
      </c>
      <c r="T221" s="4">
        <f t="shared" si="23"/>
        <v>0.73596673596673601</v>
      </c>
      <c r="U221" s="3"/>
      <c r="V221" s="3"/>
      <c r="W221" s="2" t="s">
        <v>1785</v>
      </c>
      <c r="X221" s="3"/>
      <c r="Y221" s="4" t="b">
        <v>0</v>
      </c>
    </row>
    <row r="222" spans="1:25" ht="13.5" customHeight="1" x14ac:dyDescent="0.25">
      <c r="A222" s="2" t="s">
        <v>1928</v>
      </c>
      <c r="B222" s="2" t="s">
        <v>1724</v>
      </c>
      <c r="C222" s="2" t="s">
        <v>2149</v>
      </c>
      <c r="D222" s="3"/>
      <c r="E222" s="2" t="s">
        <v>11</v>
      </c>
      <c r="F222" s="2" t="s">
        <v>50</v>
      </c>
      <c r="G222" s="4">
        <v>1421.7</v>
      </c>
      <c r="H222" s="4">
        <v>0</v>
      </c>
      <c r="I222" s="34">
        <v>1</v>
      </c>
      <c r="J222" s="35" t="str">
        <f t="shared" si="18"/>
        <v>yes</v>
      </c>
      <c r="K222" s="36"/>
      <c r="L222" s="4">
        <f>COUNTIF(J223:$J$458,$J$113)</f>
        <v>152</v>
      </c>
      <c r="M222" s="4">
        <f>COUNTIF($J$3:J222,$J$3)</f>
        <v>178</v>
      </c>
      <c r="N222" s="4">
        <f t="shared" si="19"/>
        <v>84</v>
      </c>
      <c r="O222" s="34">
        <f>COUNTIF($J$3:J222,$J$113)</f>
        <v>42</v>
      </c>
      <c r="P222" s="40">
        <f t="shared" si="20"/>
        <v>0.21649484536082475</v>
      </c>
      <c r="Q222" s="41">
        <f t="shared" si="21"/>
        <v>0.67938931297709926</v>
      </c>
      <c r="R222" s="39"/>
      <c r="S222" s="4">
        <f t="shared" si="22"/>
        <v>0.80909090909090908</v>
      </c>
      <c r="T222" s="4">
        <f t="shared" si="23"/>
        <v>0.7385892116182573</v>
      </c>
      <c r="U222" s="3"/>
      <c r="V222" s="3"/>
      <c r="W222" s="2" t="s">
        <v>1724</v>
      </c>
      <c r="X222" s="3"/>
      <c r="Y222" s="4" t="b">
        <v>0</v>
      </c>
    </row>
    <row r="223" spans="1:25" ht="13.5" customHeight="1" x14ac:dyDescent="0.25">
      <c r="A223" s="2" t="s">
        <v>1928</v>
      </c>
      <c r="B223" s="2" t="s">
        <v>1563</v>
      </c>
      <c r="C223" s="2" t="s">
        <v>2150</v>
      </c>
      <c r="D223" s="3"/>
      <c r="E223" s="2" t="s">
        <v>11</v>
      </c>
      <c r="F223" s="2" t="s">
        <v>65</v>
      </c>
      <c r="G223" s="4">
        <v>1419.6</v>
      </c>
      <c r="H223" s="4">
        <v>0</v>
      </c>
      <c r="I223" s="34">
        <v>1</v>
      </c>
      <c r="J223" s="35" t="str">
        <f t="shared" si="18"/>
        <v>yes</v>
      </c>
      <c r="K223" s="36"/>
      <c r="L223" s="4">
        <f>COUNTIF(J224:$J$458,$J$113)</f>
        <v>152</v>
      </c>
      <c r="M223" s="4">
        <f>COUNTIF($J$3:J223,$J$3)</f>
        <v>179</v>
      </c>
      <c r="N223" s="4">
        <f t="shared" si="19"/>
        <v>83</v>
      </c>
      <c r="O223" s="34">
        <f>COUNTIF($J$3:J223,$J$113)</f>
        <v>42</v>
      </c>
      <c r="P223" s="40">
        <f t="shared" si="20"/>
        <v>0.21649484536082475</v>
      </c>
      <c r="Q223" s="41">
        <f t="shared" si="21"/>
        <v>0.68320610687022898</v>
      </c>
      <c r="R223" s="39"/>
      <c r="S223" s="4">
        <f t="shared" si="22"/>
        <v>0.80995475113122173</v>
      </c>
      <c r="T223" s="4">
        <f t="shared" si="23"/>
        <v>0.74120082815734989</v>
      </c>
      <c r="U223" s="3"/>
      <c r="V223" s="3"/>
      <c r="W223" s="2" t="s">
        <v>1563</v>
      </c>
      <c r="X223" s="3"/>
      <c r="Y223" s="4" t="b">
        <v>0</v>
      </c>
    </row>
    <row r="224" spans="1:25" ht="13.5" customHeight="1" x14ac:dyDescent="0.25">
      <c r="A224" s="2" t="s">
        <v>1928</v>
      </c>
      <c r="B224" s="2" t="s">
        <v>1647</v>
      </c>
      <c r="C224" s="2" t="s">
        <v>2151</v>
      </c>
      <c r="D224" s="3"/>
      <c r="E224" s="2" t="s">
        <v>11</v>
      </c>
      <c r="F224" s="2" t="s">
        <v>65</v>
      </c>
      <c r="G224" s="4">
        <v>1419.6</v>
      </c>
      <c r="H224" s="4">
        <v>0</v>
      </c>
      <c r="I224" s="34">
        <v>1</v>
      </c>
      <c r="J224" s="35" t="str">
        <f t="shared" si="18"/>
        <v>yes</v>
      </c>
      <c r="K224" s="36"/>
      <c r="L224" s="4">
        <f>COUNTIF(J225:$J$458,$J$113)</f>
        <v>152</v>
      </c>
      <c r="M224" s="4">
        <f>COUNTIF($J$3:J224,$J$3)</f>
        <v>180</v>
      </c>
      <c r="N224" s="4">
        <f t="shared" si="19"/>
        <v>82</v>
      </c>
      <c r="O224" s="34">
        <f>COUNTIF($J$3:J224,$J$113)</f>
        <v>42</v>
      </c>
      <c r="P224" s="40">
        <f t="shared" si="20"/>
        <v>0.21649484536082475</v>
      </c>
      <c r="Q224" s="41">
        <f t="shared" si="21"/>
        <v>0.68702290076335881</v>
      </c>
      <c r="R224" s="39"/>
      <c r="S224" s="4">
        <f t="shared" si="22"/>
        <v>0.81081081081081086</v>
      </c>
      <c r="T224" s="4">
        <f t="shared" si="23"/>
        <v>0.74380165289256206</v>
      </c>
      <c r="U224" s="3"/>
      <c r="V224" s="3"/>
      <c r="W224" s="2" t="s">
        <v>1647</v>
      </c>
      <c r="X224" s="3"/>
      <c r="Y224" s="4" t="b">
        <v>0</v>
      </c>
    </row>
    <row r="225" spans="1:25" ht="13.5" customHeight="1" x14ac:dyDescent="0.25">
      <c r="A225" s="2" t="s">
        <v>1928</v>
      </c>
      <c r="B225" s="2" t="s">
        <v>1564</v>
      </c>
      <c r="C225" s="2" t="s">
        <v>2152</v>
      </c>
      <c r="D225" s="3"/>
      <c r="E225" s="2" t="s">
        <v>11</v>
      </c>
      <c r="F225" s="2" t="s">
        <v>65</v>
      </c>
      <c r="G225" s="4">
        <v>1416.4</v>
      </c>
      <c r="H225" s="4">
        <v>0</v>
      </c>
      <c r="I225" s="34">
        <v>1</v>
      </c>
      <c r="J225" s="35" t="str">
        <f t="shared" si="18"/>
        <v>yes</v>
      </c>
      <c r="K225" s="36"/>
      <c r="L225" s="4">
        <f>COUNTIF(J226:$J$458,$J$113)</f>
        <v>152</v>
      </c>
      <c r="M225" s="4">
        <f>COUNTIF($J$3:J225,$J$3)</f>
        <v>181</v>
      </c>
      <c r="N225" s="4">
        <f t="shared" si="19"/>
        <v>81</v>
      </c>
      <c r="O225" s="34">
        <f>COUNTIF($J$3:J225,$J$113)</f>
        <v>42</v>
      </c>
      <c r="P225" s="40">
        <f t="shared" si="20"/>
        <v>0.21649484536082475</v>
      </c>
      <c r="Q225" s="41">
        <f t="shared" si="21"/>
        <v>0.69083969465648853</v>
      </c>
      <c r="R225" s="39"/>
      <c r="S225" s="4">
        <f t="shared" si="22"/>
        <v>0.81165919282511212</v>
      </c>
      <c r="T225" s="4">
        <f t="shared" si="23"/>
        <v>0.7463917525773196</v>
      </c>
      <c r="U225" s="3"/>
      <c r="V225" s="3"/>
      <c r="W225" s="2" t="s">
        <v>1564</v>
      </c>
      <c r="X225" s="3"/>
      <c r="Y225" s="4" t="b">
        <v>0</v>
      </c>
    </row>
    <row r="226" spans="1:25" ht="13.5" customHeight="1" x14ac:dyDescent="0.25">
      <c r="A226" s="2" t="s">
        <v>1928</v>
      </c>
      <c r="B226" s="2" t="s">
        <v>1598</v>
      </c>
      <c r="C226" s="2" t="s">
        <v>2153</v>
      </c>
      <c r="D226" s="3"/>
      <c r="E226" s="2" t="s">
        <v>11</v>
      </c>
      <c r="F226" s="2" t="s">
        <v>419</v>
      </c>
      <c r="G226" s="4">
        <v>1415.7</v>
      </c>
      <c r="H226" s="4">
        <v>0</v>
      </c>
      <c r="I226" s="34">
        <v>1</v>
      </c>
      <c r="J226" s="35" t="str">
        <f t="shared" si="18"/>
        <v>yes</v>
      </c>
      <c r="K226" s="36"/>
      <c r="L226" s="4">
        <f>COUNTIF(J227:$J$458,$J$113)</f>
        <v>152</v>
      </c>
      <c r="M226" s="4">
        <f>COUNTIF($J$3:J226,$J$3)</f>
        <v>182</v>
      </c>
      <c r="N226" s="4">
        <f t="shared" si="19"/>
        <v>80</v>
      </c>
      <c r="O226" s="34">
        <f>COUNTIF($J$3:J226,$J$113)</f>
        <v>42</v>
      </c>
      <c r="P226" s="40">
        <f t="shared" si="20"/>
        <v>0.21649484536082475</v>
      </c>
      <c r="Q226" s="41">
        <f t="shared" si="21"/>
        <v>0.69465648854961837</v>
      </c>
      <c r="R226" s="39"/>
      <c r="S226" s="4">
        <f t="shared" si="22"/>
        <v>0.8125</v>
      </c>
      <c r="T226" s="4">
        <f t="shared" si="23"/>
        <v>0.748971193415638</v>
      </c>
      <c r="U226" s="3"/>
      <c r="V226" s="3"/>
      <c r="W226" s="2" t="s">
        <v>1598</v>
      </c>
      <c r="X226" s="3"/>
      <c r="Y226" s="4" t="b">
        <v>0</v>
      </c>
    </row>
    <row r="227" spans="1:25" ht="13.5" customHeight="1" x14ac:dyDescent="0.25">
      <c r="A227" s="2" t="s">
        <v>1928</v>
      </c>
      <c r="B227" s="2" t="s">
        <v>1748</v>
      </c>
      <c r="C227" s="2" t="s">
        <v>2154</v>
      </c>
      <c r="D227" s="3"/>
      <c r="E227" s="2" t="s">
        <v>11</v>
      </c>
      <c r="F227" s="2" t="s">
        <v>65</v>
      </c>
      <c r="G227" s="4">
        <v>1415.5</v>
      </c>
      <c r="H227" s="4">
        <v>0</v>
      </c>
      <c r="I227" s="34">
        <v>1</v>
      </c>
      <c r="J227" s="35" t="str">
        <f t="shared" si="18"/>
        <v>yes</v>
      </c>
      <c r="K227" s="36"/>
      <c r="L227" s="4">
        <f>COUNTIF(J228:$J$458,$J$113)</f>
        <v>152</v>
      </c>
      <c r="M227" s="4">
        <f>COUNTIF($J$3:J227,$J$3)</f>
        <v>183</v>
      </c>
      <c r="N227" s="4">
        <f t="shared" si="19"/>
        <v>79</v>
      </c>
      <c r="O227" s="34">
        <f>COUNTIF($J$3:J227,$J$113)</f>
        <v>42</v>
      </c>
      <c r="P227" s="40">
        <f t="shared" si="20"/>
        <v>0.21649484536082475</v>
      </c>
      <c r="Q227" s="41">
        <f t="shared" si="21"/>
        <v>0.69847328244274809</v>
      </c>
      <c r="R227" s="39"/>
      <c r="S227" s="4">
        <f t="shared" si="22"/>
        <v>0.81333333333333335</v>
      </c>
      <c r="T227" s="4">
        <f t="shared" si="23"/>
        <v>0.75154004106776173</v>
      </c>
      <c r="U227" s="3"/>
      <c r="V227" s="3"/>
      <c r="W227" s="2" t="s">
        <v>1748</v>
      </c>
      <c r="X227" s="3"/>
      <c r="Y227" s="4" t="b">
        <v>0</v>
      </c>
    </row>
    <row r="228" spans="1:25" ht="13.5" customHeight="1" x14ac:dyDescent="0.25">
      <c r="A228" s="2" t="s">
        <v>1928</v>
      </c>
      <c r="B228" s="2" t="s">
        <v>1091</v>
      </c>
      <c r="C228" s="2" t="s">
        <v>2155</v>
      </c>
      <c r="D228" s="3"/>
      <c r="E228" s="2" t="s">
        <v>11</v>
      </c>
      <c r="F228" s="2" t="s">
        <v>424</v>
      </c>
      <c r="G228" s="4">
        <v>1413.3</v>
      </c>
      <c r="H228" s="4">
        <v>0</v>
      </c>
      <c r="I228" s="34">
        <v>1</v>
      </c>
      <c r="J228" s="35" t="str">
        <f t="shared" si="18"/>
        <v>no</v>
      </c>
      <c r="K228" s="36"/>
      <c r="L228" s="4">
        <f>COUNTIF(J229:$J$458,$J$113)</f>
        <v>151</v>
      </c>
      <c r="M228" s="4">
        <f>COUNTIF($J$3:J228,$J$3)</f>
        <v>183</v>
      </c>
      <c r="N228" s="4">
        <f t="shared" si="19"/>
        <v>79</v>
      </c>
      <c r="O228" s="34">
        <f>COUNTIF($J$3:J228,$J$113)</f>
        <v>43</v>
      </c>
      <c r="P228" s="40">
        <f t="shared" si="20"/>
        <v>0.22164948453608246</v>
      </c>
      <c r="Q228" s="41">
        <f t="shared" si="21"/>
        <v>0.69847328244274809</v>
      </c>
      <c r="R228" s="39"/>
      <c r="S228" s="4">
        <f t="shared" si="22"/>
        <v>0.80973451327433632</v>
      </c>
      <c r="T228" s="4">
        <f t="shared" si="23"/>
        <v>0.75000000000000011</v>
      </c>
      <c r="U228" s="3"/>
      <c r="V228" s="3"/>
      <c r="W228" s="47"/>
      <c r="X228" s="3"/>
      <c r="Y228" s="4" t="b">
        <v>1</v>
      </c>
    </row>
    <row r="229" spans="1:25" ht="13.5" customHeight="1" x14ac:dyDescent="0.25">
      <c r="A229" s="2" t="s">
        <v>1928</v>
      </c>
      <c r="B229" s="2" t="s">
        <v>1131</v>
      </c>
      <c r="C229" s="2" t="s">
        <v>2156</v>
      </c>
      <c r="D229" s="3"/>
      <c r="E229" s="2" t="s">
        <v>11</v>
      </c>
      <c r="F229" s="2" t="s">
        <v>65</v>
      </c>
      <c r="G229" s="4">
        <v>1412.8</v>
      </c>
      <c r="H229" s="4">
        <v>0</v>
      </c>
      <c r="I229" s="34">
        <v>1</v>
      </c>
      <c r="J229" s="35" t="str">
        <f t="shared" si="18"/>
        <v>no</v>
      </c>
      <c r="K229" s="36"/>
      <c r="L229" s="4">
        <f>COUNTIF(J230:$J$458,$J$113)</f>
        <v>150</v>
      </c>
      <c r="M229" s="4">
        <f>COUNTIF($J$3:J229,$J$3)</f>
        <v>183</v>
      </c>
      <c r="N229" s="4">
        <f t="shared" si="19"/>
        <v>79</v>
      </c>
      <c r="O229" s="34">
        <f>COUNTIF($J$3:J229,$J$113)</f>
        <v>44</v>
      </c>
      <c r="P229" s="40">
        <f t="shared" si="20"/>
        <v>0.22680412371134018</v>
      </c>
      <c r="Q229" s="41">
        <f t="shared" si="21"/>
        <v>0.69847328244274809</v>
      </c>
      <c r="R229" s="39"/>
      <c r="S229" s="4">
        <f t="shared" si="22"/>
        <v>0.80616740088105732</v>
      </c>
      <c r="T229" s="4">
        <f t="shared" si="23"/>
        <v>0.74846625766871167</v>
      </c>
      <c r="U229" s="3"/>
      <c r="V229" s="3"/>
      <c r="W229" s="47"/>
      <c r="X229" s="3"/>
      <c r="Y229" s="4" t="b">
        <v>1</v>
      </c>
    </row>
    <row r="230" spans="1:25" ht="13.5" customHeight="1" x14ac:dyDescent="0.25">
      <c r="A230" s="2" t="s">
        <v>1928</v>
      </c>
      <c r="B230" s="2" t="s">
        <v>1129</v>
      </c>
      <c r="C230" s="2" t="s">
        <v>2157</v>
      </c>
      <c r="D230" s="3"/>
      <c r="E230" s="2" t="s">
        <v>11</v>
      </c>
      <c r="F230" s="2" t="s">
        <v>429</v>
      </c>
      <c r="G230" s="4">
        <v>1412.8</v>
      </c>
      <c r="H230" s="4">
        <v>0</v>
      </c>
      <c r="I230" s="34">
        <v>1</v>
      </c>
      <c r="J230" s="35" t="str">
        <f t="shared" si="18"/>
        <v>no</v>
      </c>
      <c r="K230" s="36"/>
      <c r="L230" s="4">
        <f>COUNTIF(J231:$J$458,$J$113)</f>
        <v>149</v>
      </c>
      <c r="M230" s="4">
        <f>COUNTIF($J$3:J230,$J$3)</f>
        <v>183</v>
      </c>
      <c r="N230" s="4">
        <f t="shared" si="19"/>
        <v>79</v>
      </c>
      <c r="O230" s="34">
        <f>COUNTIF($J$3:J230,$J$113)</f>
        <v>45</v>
      </c>
      <c r="P230" s="40">
        <f t="shared" si="20"/>
        <v>0.23195876288659789</v>
      </c>
      <c r="Q230" s="41">
        <f t="shared" si="21"/>
        <v>0.69847328244274809</v>
      </c>
      <c r="R230" s="39"/>
      <c r="S230" s="4">
        <f t="shared" si="22"/>
        <v>0.80263157894736847</v>
      </c>
      <c r="T230" s="4">
        <f t="shared" si="23"/>
        <v>0.74693877551020416</v>
      </c>
      <c r="U230" s="3"/>
      <c r="V230" s="3"/>
      <c r="W230" s="47"/>
      <c r="X230" s="3"/>
      <c r="Y230" s="4" t="b">
        <v>1</v>
      </c>
    </row>
    <row r="231" spans="1:25" ht="13.5" customHeight="1" x14ac:dyDescent="0.25">
      <c r="A231" s="2" t="s">
        <v>1928</v>
      </c>
      <c r="B231" s="2" t="s">
        <v>1431</v>
      </c>
      <c r="C231" s="2" t="s">
        <v>2158</v>
      </c>
      <c r="D231" s="3"/>
      <c r="E231" s="2" t="s">
        <v>11</v>
      </c>
      <c r="F231" s="2" t="s">
        <v>42</v>
      </c>
      <c r="G231" s="4">
        <v>1412.6</v>
      </c>
      <c r="H231" s="4">
        <v>0</v>
      </c>
      <c r="I231" s="34">
        <v>1</v>
      </c>
      <c r="J231" s="35" t="str">
        <f t="shared" si="18"/>
        <v>no</v>
      </c>
      <c r="K231" s="36"/>
      <c r="L231" s="4">
        <f>COUNTIF(J232:$J$458,$J$113)</f>
        <v>148</v>
      </c>
      <c r="M231" s="4">
        <f>COUNTIF($J$3:J231,$J$3)</f>
        <v>183</v>
      </c>
      <c r="N231" s="4">
        <f t="shared" si="19"/>
        <v>79</v>
      </c>
      <c r="O231" s="34">
        <f>COUNTIF($J$3:J231,$J$113)</f>
        <v>46</v>
      </c>
      <c r="P231" s="40">
        <f t="shared" si="20"/>
        <v>0.23711340206185572</v>
      </c>
      <c r="Q231" s="41">
        <f t="shared" si="21"/>
        <v>0.69847328244274809</v>
      </c>
      <c r="R231" s="39"/>
      <c r="S231" s="4">
        <f t="shared" si="22"/>
        <v>0.79912663755458513</v>
      </c>
      <c r="T231" s="4">
        <f t="shared" si="23"/>
        <v>0.74541751527494915</v>
      </c>
      <c r="U231" s="3"/>
      <c r="V231" s="3"/>
      <c r="W231" s="47"/>
      <c r="X231" s="3"/>
      <c r="Y231" s="4" t="b">
        <v>1</v>
      </c>
    </row>
    <row r="232" spans="1:25" ht="13.5" customHeight="1" x14ac:dyDescent="0.25">
      <c r="A232" s="2" t="s">
        <v>1928</v>
      </c>
      <c r="B232" s="2" t="s">
        <v>1136</v>
      </c>
      <c r="C232" s="2" t="s">
        <v>2159</v>
      </c>
      <c r="D232" s="3"/>
      <c r="E232" s="2" t="s">
        <v>11</v>
      </c>
      <c r="F232" s="2" t="s">
        <v>65</v>
      </c>
      <c r="G232" s="4">
        <v>1411.8</v>
      </c>
      <c r="H232" s="4">
        <v>0</v>
      </c>
      <c r="I232" s="34">
        <v>1</v>
      </c>
      <c r="J232" s="35" t="str">
        <f t="shared" si="18"/>
        <v>no</v>
      </c>
      <c r="K232" s="36"/>
      <c r="L232" s="4">
        <f>COUNTIF(J233:$J$458,$J$113)</f>
        <v>147</v>
      </c>
      <c r="M232" s="4">
        <f>COUNTIF($J$3:J232,$J$3)</f>
        <v>183</v>
      </c>
      <c r="N232" s="4">
        <f t="shared" si="19"/>
        <v>79</v>
      </c>
      <c r="O232" s="34">
        <f>COUNTIF($J$3:J232,$J$113)</f>
        <v>47</v>
      </c>
      <c r="P232" s="40">
        <f t="shared" si="20"/>
        <v>0.24226804123711343</v>
      </c>
      <c r="Q232" s="41">
        <f t="shared" si="21"/>
        <v>0.69847328244274809</v>
      </c>
      <c r="R232" s="39"/>
      <c r="S232" s="4">
        <f t="shared" si="22"/>
        <v>0.79565217391304344</v>
      </c>
      <c r="T232" s="4">
        <f t="shared" si="23"/>
        <v>0.74390243902439024</v>
      </c>
      <c r="U232" s="3"/>
      <c r="V232" s="3"/>
      <c r="W232" s="47"/>
      <c r="X232" s="3"/>
      <c r="Y232" s="4" t="b">
        <v>1</v>
      </c>
    </row>
    <row r="233" spans="1:25" ht="13.5" customHeight="1" x14ac:dyDescent="0.25">
      <c r="A233" s="2" t="s">
        <v>1928</v>
      </c>
      <c r="B233" s="2" t="s">
        <v>1576</v>
      </c>
      <c r="C233" s="2" t="s">
        <v>2160</v>
      </c>
      <c r="D233" s="3"/>
      <c r="E233" s="2" t="s">
        <v>11</v>
      </c>
      <c r="F233" s="2" t="s">
        <v>65</v>
      </c>
      <c r="G233" s="4">
        <v>1411.1</v>
      </c>
      <c r="H233" s="4">
        <v>0</v>
      </c>
      <c r="I233" s="34">
        <v>1</v>
      </c>
      <c r="J233" s="35" t="str">
        <f t="shared" si="18"/>
        <v>yes</v>
      </c>
      <c r="K233" s="36"/>
      <c r="L233" s="4">
        <f>COUNTIF(J234:$J$458,$J$113)</f>
        <v>147</v>
      </c>
      <c r="M233" s="4">
        <f>COUNTIF($J$3:J233,$J$3)</f>
        <v>184</v>
      </c>
      <c r="N233" s="4">
        <f t="shared" si="19"/>
        <v>78</v>
      </c>
      <c r="O233" s="34">
        <f>COUNTIF($J$3:J233,$J$113)</f>
        <v>47</v>
      </c>
      <c r="P233" s="40">
        <f t="shared" si="20"/>
        <v>0.24226804123711343</v>
      </c>
      <c r="Q233" s="41">
        <f t="shared" si="21"/>
        <v>0.70229007633587781</v>
      </c>
      <c r="R233" s="39"/>
      <c r="S233" s="4">
        <f t="shared" si="22"/>
        <v>0.79653679653679654</v>
      </c>
      <c r="T233" s="4">
        <f t="shared" si="23"/>
        <v>0.74645030425963477</v>
      </c>
      <c r="U233" s="3"/>
      <c r="V233" s="3"/>
      <c r="W233" s="2" t="s">
        <v>1576</v>
      </c>
      <c r="X233" s="3"/>
      <c r="Y233" s="4" t="b">
        <v>0</v>
      </c>
    </row>
    <row r="234" spans="1:25" ht="13.5" customHeight="1" x14ac:dyDescent="0.25">
      <c r="A234" s="2" t="s">
        <v>1928</v>
      </c>
      <c r="B234" s="2" t="s">
        <v>1323</v>
      </c>
      <c r="C234" s="2" t="s">
        <v>2161</v>
      </c>
      <c r="D234" s="3"/>
      <c r="E234" s="2" t="s">
        <v>11</v>
      </c>
      <c r="F234" s="2" t="s">
        <v>291</v>
      </c>
      <c r="G234" s="4">
        <v>1410.1</v>
      </c>
      <c r="H234" s="4">
        <v>0</v>
      </c>
      <c r="I234" s="34">
        <v>1</v>
      </c>
      <c r="J234" s="35" t="str">
        <f t="shared" si="18"/>
        <v>no</v>
      </c>
      <c r="K234" s="36"/>
      <c r="L234" s="4">
        <f>COUNTIF(J235:$J$458,$J$113)</f>
        <v>146</v>
      </c>
      <c r="M234" s="4">
        <f>COUNTIF($J$3:J234,$J$3)</f>
        <v>184</v>
      </c>
      <c r="N234" s="4">
        <f t="shared" si="19"/>
        <v>78</v>
      </c>
      <c r="O234" s="34">
        <f>COUNTIF($J$3:J234,$J$113)</f>
        <v>48</v>
      </c>
      <c r="P234" s="40">
        <f t="shared" si="20"/>
        <v>0.24742268041237114</v>
      </c>
      <c r="Q234" s="41">
        <f t="shared" si="21"/>
        <v>0.70229007633587781</v>
      </c>
      <c r="R234" s="39"/>
      <c r="S234" s="4">
        <f t="shared" si="22"/>
        <v>0.7931034482758621</v>
      </c>
      <c r="T234" s="4">
        <f t="shared" si="23"/>
        <v>0.74493927125506076</v>
      </c>
      <c r="U234" s="3"/>
      <c r="V234" s="3"/>
      <c r="W234" s="47"/>
      <c r="X234" s="3"/>
      <c r="Y234" s="4" t="b">
        <v>1</v>
      </c>
    </row>
    <row r="235" spans="1:25" ht="13.5" customHeight="1" x14ac:dyDescent="0.25">
      <c r="A235" s="2" t="s">
        <v>1928</v>
      </c>
      <c r="B235" s="2" t="s">
        <v>1450</v>
      </c>
      <c r="C235" s="2" t="s">
        <v>2162</v>
      </c>
      <c r="D235" s="3"/>
      <c r="E235" s="2" t="s">
        <v>11</v>
      </c>
      <c r="F235" s="2" t="s">
        <v>53</v>
      </c>
      <c r="G235" s="4">
        <v>1408.9</v>
      </c>
      <c r="H235" s="4">
        <v>0</v>
      </c>
      <c r="I235" s="34">
        <v>1</v>
      </c>
      <c r="J235" s="35" t="str">
        <f t="shared" si="18"/>
        <v>no</v>
      </c>
      <c r="K235" s="36"/>
      <c r="L235" s="4">
        <f>COUNTIF(J236:$J$458,$J$113)</f>
        <v>145</v>
      </c>
      <c r="M235" s="4">
        <f>COUNTIF($J$3:J235,$J$3)</f>
        <v>184</v>
      </c>
      <c r="N235" s="4">
        <f t="shared" si="19"/>
        <v>78</v>
      </c>
      <c r="O235" s="34">
        <f>COUNTIF($J$3:J235,$J$113)</f>
        <v>49</v>
      </c>
      <c r="P235" s="40">
        <f t="shared" si="20"/>
        <v>0.25257731958762886</v>
      </c>
      <c r="Q235" s="41">
        <f t="shared" si="21"/>
        <v>0.70229007633587781</v>
      </c>
      <c r="R235" s="39"/>
      <c r="S235" s="4">
        <f t="shared" si="22"/>
        <v>0.78969957081545061</v>
      </c>
      <c r="T235" s="4">
        <f t="shared" si="23"/>
        <v>0.74343434343434345</v>
      </c>
      <c r="U235" s="3"/>
      <c r="V235" s="3"/>
      <c r="W235" s="47"/>
      <c r="X235" s="3"/>
      <c r="Y235" s="4" t="b">
        <v>1</v>
      </c>
    </row>
    <row r="236" spans="1:25" ht="13.5" customHeight="1" x14ac:dyDescent="0.25">
      <c r="A236" s="2" t="s">
        <v>1928</v>
      </c>
      <c r="B236" s="2" t="s">
        <v>1494</v>
      </c>
      <c r="C236" s="2" t="s">
        <v>2163</v>
      </c>
      <c r="D236" s="3"/>
      <c r="E236" s="2" t="s">
        <v>11</v>
      </c>
      <c r="F236" s="2" t="s">
        <v>50</v>
      </c>
      <c r="G236" s="4">
        <v>1407.5</v>
      </c>
      <c r="H236" s="4">
        <v>0</v>
      </c>
      <c r="I236" s="34">
        <v>1</v>
      </c>
      <c r="J236" s="35" t="str">
        <f t="shared" si="18"/>
        <v>yes</v>
      </c>
      <c r="K236" s="36"/>
      <c r="L236" s="4">
        <f>COUNTIF(J237:$J$458,$J$113)</f>
        <v>145</v>
      </c>
      <c r="M236" s="4">
        <f>COUNTIF($J$3:J236,$J$3)</f>
        <v>185</v>
      </c>
      <c r="N236" s="4">
        <f t="shared" si="19"/>
        <v>77</v>
      </c>
      <c r="O236" s="34">
        <f>COUNTIF($J$3:J236,$J$113)</f>
        <v>49</v>
      </c>
      <c r="P236" s="40">
        <f t="shared" si="20"/>
        <v>0.25257731958762886</v>
      </c>
      <c r="Q236" s="41">
        <f t="shared" si="21"/>
        <v>0.70610687022900764</v>
      </c>
      <c r="R236" s="39"/>
      <c r="S236" s="4">
        <f t="shared" si="22"/>
        <v>0.79059829059829057</v>
      </c>
      <c r="T236" s="4">
        <f t="shared" si="23"/>
        <v>0.74596774193548387</v>
      </c>
      <c r="U236" s="3"/>
      <c r="V236" s="3"/>
      <c r="W236" s="2" t="s">
        <v>1494</v>
      </c>
      <c r="X236" s="3"/>
      <c r="Y236" s="4" t="b">
        <v>0</v>
      </c>
    </row>
    <row r="237" spans="1:25" ht="13.5" customHeight="1" x14ac:dyDescent="0.25">
      <c r="A237" s="2" t="s">
        <v>1928</v>
      </c>
      <c r="B237" s="2" t="s">
        <v>1095</v>
      </c>
      <c r="C237" s="2" t="s">
        <v>2164</v>
      </c>
      <c r="D237" s="3"/>
      <c r="E237" s="2" t="s">
        <v>11</v>
      </c>
      <c r="F237" s="2" t="s">
        <v>424</v>
      </c>
      <c r="G237" s="4">
        <v>1407.4</v>
      </c>
      <c r="H237" s="4">
        <v>0</v>
      </c>
      <c r="I237" s="34">
        <v>1</v>
      </c>
      <c r="J237" s="35" t="str">
        <f t="shared" si="18"/>
        <v>no</v>
      </c>
      <c r="K237" s="36"/>
      <c r="L237" s="4">
        <f>COUNTIF(J238:$J$458,$J$113)</f>
        <v>144</v>
      </c>
      <c r="M237" s="4">
        <f>COUNTIF($J$3:J237,$J$3)</f>
        <v>185</v>
      </c>
      <c r="N237" s="4">
        <f t="shared" si="19"/>
        <v>77</v>
      </c>
      <c r="O237" s="34">
        <f>COUNTIF($J$3:J237,$J$113)</f>
        <v>50</v>
      </c>
      <c r="P237" s="40">
        <f t="shared" si="20"/>
        <v>0.25773195876288657</v>
      </c>
      <c r="Q237" s="41">
        <f t="shared" si="21"/>
        <v>0.70610687022900764</v>
      </c>
      <c r="R237" s="39"/>
      <c r="S237" s="4">
        <f t="shared" si="22"/>
        <v>0.78723404255319152</v>
      </c>
      <c r="T237" s="4">
        <f t="shared" si="23"/>
        <v>0.74446680080482897</v>
      </c>
      <c r="U237" s="3"/>
      <c r="V237" s="3"/>
      <c r="W237" s="47"/>
      <c r="X237" s="3"/>
      <c r="Y237" s="4" t="b">
        <v>1</v>
      </c>
    </row>
    <row r="238" spans="1:25" ht="13.5" customHeight="1" x14ac:dyDescent="0.25">
      <c r="A238" s="2" t="s">
        <v>1928</v>
      </c>
      <c r="B238" s="2" t="s">
        <v>1172</v>
      </c>
      <c r="C238" s="2" t="s">
        <v>2165</v>
      </c>
      <c r="D238" s="3"/>
      <c r="E238" s="2" t="s">
        <v>11</v>
      </c>
      <c r="F238" s="2" t="s">
        <v>445</v>
      </c>
      <c r="G238" s="4">
        <v>1406.7</v>
      </c>
      <c r="H238" s="4">
        <v>0</v>
      </c>
      <c r="I238" s="34">
        <v>1</v>
      </c>
      <c r="J238" s="35" t="str">
        <f t="shared" si="18"/>
        <v>no</v>
      </c>
      <c r="K238" s="36"/>
      <c r="L238" s="4">
        <f>COUNTIF(J239:$J$458,$J$113)</f>
        <v>143</v>
      </c>
      <c r="M238" s="4">
        <f>COUNTIF($J$3:J238,$J$3)</f>
        <v>185</v>
      </c>
      <c r="N238" s="4">
        <f t="shared" si="19"/>
        <v>77</v>
      </c>
      <c r="O238" s="34">
        <f>COUNTIF($J$3:J238,$J$113)</f>
        <v>51</v>
      </c>
      <c r="P238" s="40">
        <f t="shared" si="20"/>
        <v>0.26288659793814428</v>
      </c>
      <c r="Q238" s="41">
        <f t="shared" si="21"/>
        <v>0.70610687022900764</v>
      </c>
      <c r="R238" s="39"/>
      <c r="S238" s="4">
        <f t="shared" si="22"/>
        <v>0.78389830508474578</v>
      </c>
      <c r="T238" s="4">
        <f t="shared" si="23"/>
        <v>0.74297188755020083</v>
      </c>
      <c r="U238" s="3"/>
      <c r="V238" s="3"/>
      <c r="W238" s="47"/>
      <c r="X238" s="3"/>
      <c r="Y238" s="4" t="b">
        <v>1</v>
      </c>
    </row>
    <row r="239" spans="1:25" ht="13.5" customHeight="1" x14ac:dyDescent="0.25">
      <c r="A239" s="2" t="s">
        <v>1928</v>
      </c>
      <c r="B239" s="2" t="s">
        <v>1469</v>
      </c>
      <c r="C239" s="2" t="s">
        <v>2166</v>
      </c>
      <c r="D239" s="3"/>
      <c r="E239" s="2" t="s">
        <v>11</v>
      </c>
      <c r="F239" s="2" t="s">
        <v>35</v>
      </c>
      <c r="G239" s="4">
        <v>1404.1</v>
      </c>
      <c r="H239" s="4">
        <v>0</v>
      </c>
      <c r="I239" s="34">
        <v>1</v>
      </c>
      <c r="J239" s="35" t="str">
        <f t="shared" si="18"/>
        <v>no</v>
      </c>
      <c r="K239" s="36"/>
      <c r="L239" s="4">
        <f>COUNTIF(J240:$J$458,$J$113)</f>
        <v>142</v>
      </c>
      <c r="M239" s="4">
        <f>COUNTIF($J$3:J239,$J$3)</f>
        <v>185</v>
      </c>
      <c r="N239" s="4">
        <f t="shared" si="19"/>
        <v>77</v>
      </c>
      <c r="O239" s="34">
        <f>COUNTIF($J$3:J239,$J$113)</f>
        <v>52</v>
      </c>
      <c r="P239" s="40">
        <f t="shared" si="20"/>
        <v>0.26804123711340211</v>
      </c>
      <c r="Q239" s="41">
        <f t="shared" si="21"/>
        <v>0.70610687022900764</v>
      </c>
      <c r="R239" s="39"/>
      <c r="S239" s="4">
        <f t="shared" si="22"/>
        <v>0.78059071729957807</v>
      </c>
      <c r="T239" s="4">
        <f t="shared" si="23"/>
        <v>0.74148296593186369</v>
      </c>
      <c r="U239" s="3"/>
      <c r="V239" s="3"/>
      <c r="W239" s="47"/>
      <c r="X239" s="3"/>
      <c r="Y239" s="4" t="b">
        <v>1</v>
      </c>
    </row>
    <row r="240" spans="1:25" ht="13.5" customHeight="1" x14ac:dyDescent="0.25">
      <c r="A240" s="2" t="s">
        <v>1928</v>
      </c>
      <c r="B240" s="2" t="s">
        <v>1499</v>
      </c>
      <c r="C240" s="2" t="s">
        <v>2167</v>
      </c>
      <c r="D240" s="3"/>
      <c r="E240" s="2" t="s">
        <v>11</v>
      </c>
      <c r="F240" s="2" t="s">
        <v>53</v>
      </c>
      <c r="G240" s="4">
        <v>1402.2</v>
      </c>
      <c r="H240" s="4">
        <v>0</v>
      </c>
      <c r="I240" s="34">
        <v>1</v>
      </c>
      <c r="J240" s="35" t="str">
        <f t="shared" si="18"/>
        <v>yes</v>
      </c>
      <c r="K240" s="36"/>
      <c r="L240" s="4">
        <f>COUNTIF(J241:$J$458,$J$113)</f>
        <v>142</v>
      </c>
      <c r="M240" s="4">
        <f>COUNTIF($J$3:J240,$J$3)</f>
        <v>186</v>
      </c>
      <c r="N240" s="4">
        <f t="shared" si="19"/>
        <v>76</v>
      </c>
      <c r="O240" s="34">
        <f>COUNTIF($J$3:J240,$J$113)</f>
        <v>52</v>
      </c>
      <c r="P240" s="40">
        <f t="shared" si="20"/>
        <v>0.26804123711340211</v>
      </c>
      <c r="Q240" s="41">
        <f t="shared" si="21"/>
        <v>0.70992366412213737</v>
      </c>
      <c r="R240" s="39"/>
      <c r="S240" s="4">
        <f t="shared" si="22"/>
        <v>0.78151260504201681</v>
      </c>
      <c r="T240" s="4">
        <f t="shared" si="23"/>
        <v>0.74399999999999988</v>
      </c>
      <c r="U240" s="3"/>
      <c r="V240" s="3"/>
      <c r="W240" s="2" t="s">
        <v>1499</v>
      </c>
      <c r="X240" s="3"/>
      <c r="Y240" s="4" t="b">
        <v>0</v>
      </c>
    </row>
    <row r="241" spans="1:25" ht="13.5" customHeight="1" x14ac:dyDescent="0.25">
      <c r="A241" s="2" t="s">
        <v>1928</v>
      </c>
      <c r="B241" s="2" t="s">
        <v>1691</v>
      </c>
      <c r="C241" s="2" t="s">
        <v>2168</v>
      </c>
      <c r="D241" s="3"/>
      <c r="E241" s="2" t="s">
        <v>11</v>
      </c>
      <c r="F241" s="2" t="s">
        <v>65</v>
      </c>
      <c r="G241" s="4">
        <v>1396.5</v>
      </c>
      <c r="H241" s="4">
        <v>0</v>
      </c>
      <c r="I241" s="34">
        <v>1</v>
      </c>
      <c r="J241" s="35" t="str">
        <f t="shared" si="18"/>
        <v>yes</v>
      </c>
      <c r="K241" s="36"/>
      <c r="L241" s="4">
        <f>COUNTIF(J242:$J$458,$J$113)</f>
        <v>142</v>
      </c>
      <c r="M241" s="4">
        <f>COUNTIF($J$3:J241,$J$3)</f>
        <v>187</v>
      </c>
      <c r="N241" s="4">
        <f t="shared" si="19"/>
        <v>75</v>
      </c>
      <c r="O241" s="34">
        <f>COUNTIF($J$3:J241,$J$113)</f>
        <v>52</v>
      </c>
      <c r="P241" s="40">
        <f t="shared" si="20"/>
        <v>0.26804123711340211</v>
      </c>
      <c r="Q241" s="41">
        <f t="shared" si="21"/>
        <v>0.7137404580152672</v>
      </c>
      <c r="R241" s="39"/>
      <c r="S241" s="4">
        <f t="shared" si="22"/>
        <v>0.78242677824267781</v>
      </c>
      <c r="T241" s="4">
        <f t="shared" si="23"/>
        <v>0.74650698602794419</v>
      </c>
      <c r="U241" s="3"/>
      <c r="V241" s="3"/>
      <c r="W241" s="2" t="s">
        <v>1691</v>
      </c>
      <c r="X241" s="3"/>
      <c r="Y241" s="4" t="b">
        <v>0</v>
      </c>
    </row>
    <row r="242" spans="1:25" ht="13.5" customHeight="1" x14ac:dyDescent="0.25">
      <c r="A242" s="2" t="s">
        <v>1928</v>
      </c>
      <c r="B242" s="2" t="s">
        <v>1116</v>
      </c>
      <c r="C242" s="2" t="s">
        <v>2169</v>
      </c>
      <c r="D242" s="3"/>
      <c r="E242" s="2" t="s">
        <v>11</v>
      </c>
      <c r="F242" s="2" t="s">
        <v>50</v>
      </c>
      <c r="G242" s="4">
        <v>1392.7</v>
      </c>
      <c r="H242" s="4">
        <v>0</v>
      </c>
      <c r="I242" s="34">
        <v>1</v>
      </c>
      <c r="J242" s="35" t="str">
        <f t="shared" si="18"/>
        <v>no</v>
      </c>
      <c r="K242" s="36"/>
      <c r="L242" s="4">
        <f>COUNTIF(J243:$J$458,$J$113)</f>
        <v>141</v>
      </c>
      <c r="M242" s="4">
        <f>COUNTIF($J$3:J242,$J$3)</f>
        <v>187</v>
      </c>
      <c r="N242" s="4">
        <f t="shared" si="19"/>
        <v>75</v>
      </c>
      <c r="O242" s="34">
        <f>COUNTIF($J$3:J242,$J$113)</f>
        <v>53</v>
      </c>
      <c r="P242" s="40">
        <f t="shared" si="20"/>
        <v>0.27319587628865982</v>
      </c>
      <c r="Q242" s="41">
        <f t="shared" si="21"/>
        <v>0.7137404580152672</v>
      </c>
      <c r="R242" s="39"/>
      <c r="S242" s="4">
        <f t="shared" si="22"/>
        <v>0.77916666666666667</v>
      </c>
      <c r="T242" s="4">
        <f t="shared" si="23"/>
        <v>0.7450199203187251</v>
      </c>
      <c r="U242" s="3"/>
      <c r="V242" s="3"/>
      <c r="W242" s="47"/>
      <c r="X242" s="3"/>
      <c r="Y242" s="4" t="b">
        <v>1</v>
      </c>
    </row>
    <row r="243" spans="1:25" ht="13.5" customHeight="1" x14ac:dyDescent="0.25">
      <c r="A243" s="2" t="s">
        <v>1928</v>
      </c>
      <c r="B243" s="2" t="s">
        <v>1417</v>
      </c>
      <c r="C243" s="2" t="s">
        <v>2170</v>
      </c>
      <c r="D243" s="3"/>
      <c r="E243" s="2" t="s">
        <v>11</v>
      </c>
      <c r="F243" s="2" t="s">
        <v>53</v>
      </c>
      <c r="G243" s="4">
        <v>1391.5</v>
      </c>
      <c r="H243" s="4">
        <v>0</v>
      </c>
      <c r="I243" s="34">
        <v>1</v>
      </c>
      <c r="J243" s="35" t="str">
        <f t="shared" si="18"/>
        <v>no</v>
      </c>
      <c r="K243" s="36"/>
      <c r="L243" s="4">
        <f>COUNTIF(J244:$J$458,$J$113)</f>
        <v>140</v>
      </c>
      <c r="M243" s="4">
        <f>COUNTIF($J$3:J243,$J$3)</f>
        <v>187</v>
      </c>
      <c r="N243" s="4">
        <f t="shared" si="19"/>
        <v>75</v>
      </c>
      <c r="O243" s="34">
        <f>COUNTIF($J$3:J243,$J$113)</f>
        <v>54</v>
      </c>
      <c r="P243" s="40">
        <f t="shared" si="20"/>
        <v>0.27835051546391754</v>
      </c>
      <c r="Q243" s="41">
        <f t="shared" si="21"/>
        <v>0.7137404580152672</v>
      </c>
      <c r="R243" s="39"/>
      <c r="S243" s="4">
        <f t="shared" si="22"/>
        <v>0.77593360995850624</v>
      </c>
      <c r="T243" s="4">
        <f t="shared" si="23"/>
        <v>0.7435387673956263</v>
      </c>
      <c r="U243" s="3"/>
      <c r="V243" s="3"/>
      <c r="W243" s="47"/>
      <c r="X243" s="3"/>
      <c r="Y243" s="4" t="b">
        <v>1</v>
      </c>
    </row>
    <row r="244" spans="1:25" ht="13.5" customHeight="1" x14ac:dyDescent="0.25">
      <c r="A244" s="2" t="s">
        <v>1928</v>
      </c>
      <c r="B244" s="2" t="s">
        <v>1395</v>
      </c>
      <c r="C244" s="2" t="s">
        <v>2171</v>
      </c>
      <c r="D244" s="3"/>
      <c r="E244" s="2" t="s">
        <v>11</v>
      </c>
      <c r="F244" s="2" t="s">
        <v>53</v>
      </c>
      <c r="G244" s="4">
        <v>1391</v>
      </c>
      <c r="H244" s="4">
        <v>0</v>
      </c>
      <c r="I244" s="34">
        <v>1</v>
      </c>
      <c r="J244" s="35" t="str">
        <f t="shared" si="18"/>
        <v>no</v>
      </c>
      <c r="K244" s="36"/>
      <c r="L244" s="4">
        <f>COUNTIF(J245:$J$458,$J$113)</f>
        <v>139</v>
      </c>
      <c r="M244" s="4">
        <f>COUNTIF($J$3:J244,$J$3)</f>
        <v>187</v>
      </c>
      <c r="N244" s="4">
        <f t="shared" si="19"/>
        <v>75</v>
      </c>
      <c r="O244" s="34">
        <f>COUNTIF($J$3:J244,$J$113)</f>
        <v>55</v>
      </c>
      <c r="P244" s="40">
        <f t="shared" si="20"/>
        <v>0.28350515463917525</v>
      </c>
      <c r="Q244" s="41">
        <f t="shared" si="21"/>
        <v>0.7137404580152672</v>
      </c>
      <c r="R244" s="39"/>
      <c r="S244" s="4">
        <f t="shared" si="22"/>
        <v>0.77272727272727271</v>
      </c>
      <c r="T244" s="4">
        <f t="shared" si="23"/>
        <v>0.74206349206349198</v>
      </c>
      <c r="U244" s="3"/>
      <c r="V244" s="3"/>
      <c r="W244" s="47"/>
      <c r="X244" s="3"/>
      <c r="Y244" s="4" t="b">
        <v>1</v>
      </c>
    </row>
    <row r="245" spans="1:25" ht="13.5" customHeight="1" x14ac:dyDescent="0.25">
      <c r="A245" s="2" t="s">
        <v>1928</v>
      </c>
      <c r="B245" s="2" t="s">
        <v>1453</v>
      </c>
      <c r="C245" s="2" t="s">
        <v>2172</v>
      </c>
      <c r="D245" s="3"/>
      <c r="E245" s="2" t="s">
        <v>11</v>
      </c>
      <c r="F245" s="2" t="s">
        <v>204</v>
      </c>
      <c r="G245" s="4">
        <v>1390.5</v>
      </c>
      <c r="H245" s="4">
        <v>0</v>
      </c>
      <c r="I245" s="34">
        <v>1</v>
      </c>
      <c r="J245" s="35" t="str">
        <f t="shared" si="18"/>
        <v>no</v>
      </c>
      <c r="K245" s="36"/>
      <c r="L245" s="4">
        <f>COUNTIF(J246:$J$458,$J$113)</f>
        <v>138</v>
      </c>
      <c r="M245" s="4">
        <f>COUNTIF($J$3:J245,$J$3)</f>
        <v>187</v>
      </c>
      <c r="N245" s="4">
        <f t="shared" si="19"/>
        <v>75</v>
      </c>
      <c r="O245" s="34">
        <f>COUNTIF($J$3:J245,$J$113)</f>
        <v>56</v>
      </c>
      <c r="P245" s="40">
        <f t="shared" si="20"/>
        <v>0.28865979381443296</v>
      </c>
      <c r="Q245" s="41">
        <f t="shared" si="21"/>
        <v>0.7137404580152672</v>
      </c>
      <c r="R245" s="39"/>
      <c r="S245" s="4">
        <f t="shared" si="22"/>
        <v>0.76954732510288071</v>
      </c>
      <c r="T245" s="4">
        <f t="shared" si="23"/>
        <v>0.7405940594059407</v>
      </c>
      <c r="U245" s="3"/>
      <c r="V245" s="3"/>
      <c r="W245" s="47"/>
      <c r="X245" s="3"/>
      <c r="Y245" s="4" t="b">
        <v>1</v>
      </c>
    </row>
    <row r="246" spans="1:25" ht="13.5" customHeight="1" x14ac:dyDescent="0.25">
      <c r="A246" s="2" t="s">
        <v>1928</v>
      </c>
      <c r="B246" s="2" t="s">
        <v>1433</v>
      </c>
      <c r="C246" s="2" t="s">
        <v>2173</v>
      </c>
      <c r="D246" s="3"/>
      <c r="E246" s="2" t="s">
        <v>11</v>
      </c>
      <c r="F246" s="2" t="s">
        <v>53</v>
      </c>
      <c r="G246" s="4">
        <v>1385.4</v>
      </c>
      <c r="H246" s="4">
        <v>0</v>
      </c>
      <c r="I246" s="34">
        <v>1</v>
      </c>
      <c r="J246" s="35" t="str">
        <f t="shared" si="18"/>
        <v>no</v>
      </c>
      <c r="K246" s="36"/>
      <c r="L246" s="4">
        <f>COUNTIF(J247:$J$458,$J$113)</f>
        <v>137</v>
      </c>
      <c r="M246" s="4">
        <f>COUNTIF($J$3:J246,$J$3)</f>
        <v>187</v>
      </c>
      <c r="N246" s="4">
        <f t="shared" si="19"/>
        <v>75</v>
      </c>
      <c r="O246" s="34">
        <f>COUNTIF($J$3:J246,$J$113)</f>
        <v>57</v>
      </c>
      <c r="P246" s="40">
        <f t="shared" si="20"/>
        <v>0.29381443298969068</v>
      </c>
      <c r="Q246" s="41">
        <f t="shared" si="21"/>
        <v>0.7137404580152672</v>
      </c>
      <c r="R246" s="39"/>
      <c r="S246" s="4">
        <f t="shared" si="22"/>
        <v>0.76639344262295084</v>
      </c>
      <c r="T246" s="4">
        <f t="shared" si="23"/>
        <v>0.73913043478260865</v>
      </c>
      <c r="U246" s="3"/>
      <c r="V246" s="3"/>
      <c r="W246" s="47"/>
      <c r="X246" s="3"/>
      <c r="Y246" s="4" t="b">
        <v>1</v>
      </c>
    </row>
    <row r="247" spans="1:25" ht="13.5" customHeight="1" x14ac:dyDescent="0.25">
      <c r="A247" s="2" t="s">
        <v>1928</v>
      </c>
      <c r="B247" s="2" t="s">
        <v>1435</v>
      </c>
      <c r="C247" s="2" t="s">
        <v>2174</v>
      </c>
      <c r="D247" s="3"/>
      <c r="E247" s="2" t="s">
        <v>11</v>
      </c>
      <c r="F247" s="2" t="s">
        <v>53</v>
      </c>
      <c r="G247" s="4">
        <v>1385.1</v>
      </c>
      <c r="H247" s="4">
        <v>0</v>
      </c>
      <c r="I247" s="34">
        <v>1</v>
      </c>
      <c r="J247" s="35" t="str">
        <f t="shared" si="18"/>
        <v>no</v>
      </c>
      <c r="K247" s="36"/>
      <c r="L247" s="4">
        <f>COUNTIF(J248:$J$458,$J$113)</f>
        <v>136</v>
      </c>
      <c r="M247" s="4">
        <f>COUNTIF($J$3:J247,$J$3)</f>
        <v>187</v>
      </c>
      <c r="N247" s="4">
        <f t="shared" si="19"/>
        <v>75</v>
      </c>
      <c r="O247" s="34">
        <f>COUNTIF($J$3:J247,$J$113)</f>
        <v>58</v>
      </c>
      <c r="P247" s="40">
        <f t="shared" si="20"/>
        <v>0.2989690721649485</v>
      </c>
      <c r="Q247" s="41">
        <f t="shared" si="21"/>
        <v>0.7137404580152672</v>
      </c>
      <c r="R247" s="39"/>
      <c r="S247" s="4">
        <f t="shared" si="22"/>
        <v>0.76326530612244903</v>
      </c>
      <c r="T247" s="4">
        <f t="shared" si="23"/>
        <v>0.73767258382642997</v>
      </c>
      <c r="U247" s="3"/>
      <c r="V247" s="3"/>
      <c r="W247" s="47"/>
      <c r="X247" s="3"/>
      <c r="Y247" s="4" t="b">
        <v>1</v>
      </c>
    </row>
    <row r="248" spans="1:25" ht="13.5" customHeight="1" x14ac:dyDescent="0.25">
      <c r="A248" s="2" t="s">
        <v>1928</v>
      </c>
      <c r="B248" s="2" t="s">
        <v>1717</v>
      </c>
      <c r="C248" s="2" t="s">
        <v>2175</v>
      </c>
      <c r="D248" s="3"/>
      <c r="E248" s="2" t="s">
        <v>11</v>
      </c>
      <c r="F248" s="2" t="s">
        <v>65</v>
      </c>
      <c r="G248" s="4">
        <v>1384.4</v>
      </c>
      <c r="H248" s="4">
        <v>0</v>
      </c>
      <c r="I248" s="34">
        <v>1</v>
      </c>
      <c r="J248" s="35" t="str">
        <f t="shared" si="18"/>
        <v>yes</v>
      </c>
      <c r="K248" s="36"/>
      <c r="L248" s="4">
        <f>COUNTIF(J249:$J$458,$J$113)</f>
        <v>136</v>
      </c>
      <c r="M248" s="4">
        <f>COUNTIF($J$3:J248,$J$3)</f>
        <v>188</v>
      </c>
      <c r="N248" s="4">
        <f t="shared" si="19"/>
        <v>74</v>
      </c>
      <c r="O248" s="34">
        <f>COUNTIF($J$3:J248,$J$113)</f>
        <v>58</v>
      </c>
      <c r="P248" s="40">
        <f t="shared" si="20"/>
        <v>0.2989690721649485</v>
      </c>
      <c r="Q248" s="41">
        <f t="shared" si="21"/>
        <v>0.71755725190839692</v>
      </c>
      <c r="R248" s="39"/>
      <c r="S248" s="4">
        <f t="shared" si="22"/>
        <v>0.76422764227642281</v>
      </c>
      <c r="T248" s="4">
        <f t="shared" si="23"/>
        <v>0.74015748031496065</v>
      </c>
      <c r="U248" s="3"/>
      <c r="V248" s="3"/>
      <c r="W248" s="2" t="s">
        <v>1717</v>
      </c>
      <c r="X248" s="3"/>
      <c r="Y248" s="4" t="b">
        <v>0</v>
      </c>
    </row>
    <row r="249" spans="1:25" ht="13.5" customHeight="1" x14ac:dyDescent="0.25">
      <c r="A249" s="2" t="s">
        <v>1928</v>
      </c>
      <c r="B249" s="2" t="s">
        <v>1311</v>
      </c>
      <c r="C249" s="2" t="s">
        <v>2176</v>
      </c>
      <c r="D249" s="3"/>
      <c r="E249" s="2" t="s">
        <v>11</v>
      </c>
      <c r="F249" s="2" t="s">
        <v>53</v>
      </c>
      <c r="G249" s="4">
        <v>1382.6</v>
      </c>
      <c r="H249" s="4">
        <v>0</v>
      </c>
      <c r="I249" s="34">
        <v>1</v>
      </c>
      <c r="J249" s="35" t="str">
        <f t="shared" si="18"/>
        <v>no</v>
      </c>
      <c r="K249" s="36"/>
      <c r="L249" s="4">
        <f>COUNTIF(J250:$J$458,$J$113)</f>
        <v>135</v>
      </c>
      <c r="M249" s="4">
        <f>COUNTIF($J$3:J249,$J$3)</f>
        <v>188</v>
      </c>
      <c r="N249" s="4">
        <f t="shared" si="19"/>
        <v>74</v>
      </c>
      <c r="O249" s="34">
        <f>COUNTIF($J$3:J249,$J$113)</f>
        <v>59</v>
      </c>
      <c r="P249" s="40">
        <f t="shared" si="20"/>
        <v>0.30412371134020622</v>
      </c>
      <c r="Q249" s="41">
        <f t="shared" si="21"/>
        <v>0.71755725190839692</v>
      </c>
      <c r="R249" s="39"/>
      <c r="S249" s="4">
        <f t="shared" si="22"/>
        <v>0.76113360323886636</v>
      </c>
      <c r="T249" s="4">
        <f t="shared" si="23"/>
        <v>0.73870333988212178</v>
      </c>
      <c r="U249" s="3"/>
      <c r="V249" s="3"/>
      <c r="W249" s="47"/>
      <c r="X249" s="3"/>
      <c r="Y249" s="4" t="b">
        <v>1</v>
      </c>
    </row>
    <row r="250" spans="1:25" ht="13.5" customHeight="1" x14ac:dyDescent="0.25">
      <c r="A250" s="2" t="s">
        <v>1928</v>
      </c>
      <c r="B250" s="2" t="s">
        <v>1364</v>
      </c>
      <c r="C250" s="2" t="s">
        <v>2177</v>
      </c>
      <c r="D250" s="3"/>
      <c r="E250" s="2" t="s">
        <v>11</v>
      </c>
      <c r="F250" s="2" t="s">
        <v>42</v>
      </c>
      <c r="G250" s="4">
        <v>1382.2</v>
      </c>
      <c r="H250" s="4">
        <v>0</v>
      </c>
      <c r="I250" s="34">
        <v>1</v>
      </c>
      <c r="J250" s="35" t="str">
        <f t="shared" si="18"/>
        <v>no</v>
      </c>
      <c r="K250" s="36"/>
      <c r="L250" s="4">
        <f>COUNTIF(J251:$J$458,$J$113)</f>
        <v>134</v>
      </c>
      <c r="M250" s="4">
        <f>COUNTIF($J$3:J250,$J$3)</f>
        <v>188</v>
      </c>
      <c r="N250" s="4">
        <f t="shared" si="19"/>
        <v>74</v>
      </c>
      <c r="O250" s="34">
        <f>COUNTIF($J$3:J250,$J$113)</f>
        <v>60</v>
      </c>
      <c r="P250" s="40">
        <f t="shared" si="20"/>
        <v>0.30927835051546393</v>
      </c>
      <c r="Q250" s="41">
        <f t="shared" si="21"/>
        <v>0.71755725190839692</v>
      </c>
      <c r="R250" s="39"/>
      <c r="S250" s="4">
        <f t="shared" si="22"/>
        <v>0.75806451612903225</v>
      </c>
      <c r="T250" s="4">
        <f t="shared" si="23"/>
        <v>0.73725490196078436</v>
      </c>
      <c r="U250" s="3"/>
      <c r="V250" s="3"/>
      <c r="W250" s="47"/>
      <c r="X250" s="3"/>
      <c r="Y250" s="4" t="b">
        <v>1</v>
      </c>
    </row>
    <row r="251" spans="1:25" ht="13.5" customHeight="1" x14ac:dyDescent="0.25">
      <c r="A251" s="2" t="s">
        <v>1928</v>
      </c>
      <c r="B251" s="2" t="s">
        <v>1315</v>
      </c>
      <c r="C251" s="2" t="s">
        <v>2178</v>
      </c>
      <c r="D251" s="3"/>
      <c r="E251" s="2" t="s">
        <v>11</v>
      </c>
      <c r="F251" s="2" t="s">
        <v>204</v>
      </c>
      <c r="G251" s="4">
        <v>1378</v>
      </c>
      <c r="H251" s="4">
        <v>0</v>
      </c>
      <c r="I251" s="34">
        <v>1</v>
      </c>
      <c r="J251" s="35" t="str">
        <f t="shared" si="18"/>
        <v>no</v>
      </c>
      <c r="K251" s="36"/>
      <c r="L251" s="4">
        <f>COUNTIF(J252:$J$458,$J$113)</f>
        <v>133</v>
      </c>
      <c r="M251" s="4">
        <f>COUNTIF($J$3:J251,$J$3)</f>
        <v>188</v>
      </c>
      <c r="N251" s="4">
        <f t="shared" si="19"/>
        <v>74</v>
      </c>
      <c r="O251" s="34">
        <f>COUNTIF($J$3:J251,$J$113)</f>
        <v>61</v>
      </c>
      <c r="P251" s="40">
        <f t="shared" si="20"/>
        <v>0.31443298969072164</v>
      </c>
      <c r="Q251" s="41">
        <f t="shared" si="21"/>
        <v>0.71755725190839692</v>
      </c>
      <c r="R251" s="39"/>
      <c r="S251" s="4">
        <f t="shared" si="22"/>
        <v>0.75502008032128509</v>
      </c>
      <c r="T251" s="4">
        <f t="shared" si="23"/>
        <v>0.73581213307240712</v>
      </c>
      <c r="U251" s="3"/>
      <c r="V251" s="3"/>
      <c r="W251" s="47"/>
      <c r="X251" s="3"/>
      <c r="Y251" s="4" t="b">
        <v>1</v>
      </c>
    </row>
    <row r="252" spans="1:25" ht="13.5" customHeight="1" x14ac:dyDescent="0.25">
      <c r="A252" s="2" t="s">
        <v>1928</v>
      </c>
      <c r="B252" s="2" t="s">
        <v>1302</v>
      </c>
      <c r="C252" s="2" t="s">
        <v>2179</v>
      </c>
      <c r="D252" s="3"/>
      <c r="E252" s="2" t="s">
        <v>11</v>
      </c>
      <c r="F252" s="2" t="s">
        <v>204</v>
      </c>
      <c r="G252" s="4">
        <v>1377</v>
      </c>
      <c r="H252" s="4">
        <v>0</v>
      </c>
      <c r="I252" s="34">
        <v>1</v>
      </c>
      <c r="J252" s="35" t="str">
        <f t="shared" si="18"/>
        <v>no</v>
      </c>
      <c r="K252" s="36"/>
      <c r="L252" s="4">
        <f>COUNTIF(J253:$J$458,$J$113)</f>
        <v>132</v>
      </c>
      <c r="M252" s="4">
        <f>COUNTIF($J$3:J252,$J$3)</f>
        <v>188</v>
      </c>
      <c r="N252" s="4">
        <f t="shared" si="19"/>
        <v>74</v>
      </c>
      <c r="O252" s="34">
        <f>COUNTIF($J$3:J252,$J$113)</f>
        <v>62</v>
      </c>
      <c r="P252" s="40">
        <f t="shared" si="20"/>
        <v>0.31958762886597936</v>
      </c>
      <c r="Q252" s="41">
        <f t="shared" si="21"/>
        <v>0.71755725190839692</v>
      </c>
      <c r="R252" s="39"/>
      <c r="S252" s="4">
        <f t="shared" si="22"/>
        <v>0.752</v>
      </c>
      <c r="T252" s="4">
        <f t="shared" si="23"/>
        <v>0.73437500000000011</v>
      </c>
      <c r="U252" s="3"/>
      <c r="V252" s="3"/>
      <c r="W252" s="47"/>
      <c r="X252" s="3"/>
      <c r="Y252" s="4" t="b">
        <v>1</v>
      </c>
    </row>
    <row r="253" spans="1:25" ht="13.5" customHeight="1" x14ac:dyDescent="0.25">
      <c r="A253" s="2" t="s">
        <v>1928</v>
      </c>
      <c r="B253" s="2" t="s">
        <v>1307</v>
      </c>
      <c r="C253" s="2" t="s">
        <v>2180</v>
      </c>
      <c r="D253" s="3"/>
      <c r="E253" s="2" t="s">
        <v>11</v>
      </c>
      <c r="F253" s="2" t="s">
        <v>204</v>
      </c>
      <c r="G253" s="4">
        <v>1377</v>
      </c>
      <c r="H253" s="4">
        <v>0</v>
      </c>
      <c r="I253" s="34">
        <v>1</v>
      </c>
      <c r="J253" s="35" t="str">
        <f t="shared" si="18"/>
        <v>no</v>
      </c>
      <c r="K253" s="36"/>
      <c r="L253" s="4">
        <f>COUNTIF(J254:$J$458,$J$113)</f>
        <v>131</v>
      </c>
      <c r="M253" s="4">
        <f>COUNTIF($J$3:J253,$J$3)</f>
        <v>188</v>
      </c>
      <c r="N253" s="4">
        <f t="shared" si="19"/>
        <v>74</v>
      </c>
      <c r="O253" s="34">
        <f>COUNTIF($J$3:J253,$J$113)</f>
        <v>63</v>
      </c>
      <c r="P253" s="40">
        <f t="shared" si="20"/>
        <v>0.32474226804123707</v>
      </c>
      <c r="Q253" s="41">
        <f t="shared" si="21"/>
        <v>0.71755725190839692</v>
      </c>
      <c r="R253" s="39"/>
      <c r="S253" s="4">
        <f t="shared" si="22"/>
        <v>0.74900398406374502</v>
      </c>
      <c r="T253" s="4">
        <f t="shared" si="23"/>
        <v>0.73294346978557512</v>
      </c>
      <c r="U253" s="3"/>
      <c r="V253" s="3"/>
      <c r="W253" s="47"/>
      <c r="X253" s="3"/>
      <c r="Y253" s="4" t="b">
        <v>1</v>
      </c>
    </row>
    <row r="254" spans="1:25" ht="13.5" customHeight="1" x14ac:dyDescent="0.25">
      <c r="A254" s="2" t="s">
        <v>1928</v>
      </c>
      <c r="B254" s="2" t="s">
        <v>1680</v>
      </c>
      <c r="C254" s="2" t="s">
        <v>2181</v>
      </c>
      <c r="D254" s="3"/>
      <c r="E254" s="2" t="s">
        <v>11</v>
      </c>
      <c r="F254" s="2" t="s">
        <v>204</v>
      </c>
      <c r="G254" s="4">
        <v>1376.3</v>
      </c>
      <c r="H254" s="4">
        <v>0</v>
      </c>
      <c r="I254" s="34">
        <v>1</v>
      </c>
      <c r="J254" s="35" t="str">
        <f t="shared" si="18"/>
        <v>yes</v>
      </c>
      <c r="K254" s="36"/>
      <c r="L254" s="4">
        <f>COUNTIF(J255:$J$458,$J$113)</f>
        <v>131</v>
      </c>
      <c r="M254" s="4">
        <f>COUNTIF($J$3:J254,$J$3)</f>
        <v>189</v>
      </c>
      <c r="N254" s="4">
        <f t="shared" si="19"/>
        <v>73</v>
      </c>
      <c r="O254" s="34">
        <f>COUNTIF($J$3:J254,$J$113)</f>
        <v>63</v>
      </c>
      <c r="P254" s="40">
        <f t="shared" si="20"/>
        <v>0.32474226804123707</v>
      </c>
      <c r="Q254" s="41">
        <f t="shared" si="21"/>
        <v>0.72137404580152675</v>
      </c>
      <c r="R254" s="39"/>
      <c r="S254" s="4">
        <f t="shared" si="22"/>
        <v>0.75</v>
      </c>
      <c r="T254" s="4">
        <f t="shared" si="23"/>
        <v>0.73540856031128399</v>
      </c>
      <c r="U254" s="3"/>
      <c r="V254" s="3"/>
      <c r="W254" s="2" t="s">
        <v>1680</v>
      </c>
      <c r="X254" s="3"/>
      <c r="Y254" s="4" t="b">
        <v>0</v>
      </c>
    </row>
    <row r="255" spans="1:25" ht="13.5" customHeight="1" x14ac:dyDescent="0.25">
      <c r="A255" s="2" t="s">
        <v>1928</v>
      </c>
      <c r="B255" s="2" t="s">
        <v>1850</v>
      </c>
      <c r="C255" s="2" t="s">
        <v>2182</v>
      </c>
      <c r="D255" s="3"/>
      <c r="E255" s="2" t="s">
        <v>11</v>
      </c>
      <c r="F255" s="2" t="s">
        <v>231</v>
      </c>
      <c r="G255" s="4">
        <v>1375.4</v>
      </c>
      <c r="H255" s="4">
        <v>0</v>
      </c>
      <c r="I255" s="34">
        <v>1</v>
      </c>
      <c r="J255" s="35" t="str">
        <f t="shared" si="18"/>
        <v>yes</v>
      </c>
      <c r="K255" s="36"/>
      <c r="L255" s="4">
        <f>COUNTIF(J256:$J$458,$J$113)</f>
        <v>131</v>
      </c>
      <c r="M255" s="4">
        <f>COUNTIF($J$3:J255,$J$3)</f>
        <v>190</v>
      </c>
      <c r="N255" s="4">
        <f t="shared" si="19"/>
        <v>72</v>
      </c>
      <c r="O255" s="34">
        <f>COUNTIF($J$3:J255,$J$113)</f>
        <v>63</v>
      </c>
      <c r="P255" s="40">
        <f t="shared" si="20"/>
        <v>0.32474226804123707</v>
      </c>
      <c r="Q255" s="41">
        <f t="shared" si="21"/>
        <v>0.72519083969465647</v>
      </c>
      <c r="R255" s="39"/>
      <c r="S255" s="4">
        <f t="shared" si="22"/>
        <v>0.75098814229249011</v>
      </c>
      <c r="T255" s="4">
        <f t="shared" si="23"/>
        <v>0.73786407766990281</v>
      </c>
      <c r="U255" s="3"/>
      <c r="V255" s="3"/>
      <c r="W255" s="2" t="s">
        <v>1850</v>
      </c>
      <c r="X255" s="3"/>
      <c r="Y255" s="4" t="b">
        <v>0</v>
      </c>
    </row>
    <row r="256" spans="1:25" ht="13.5" customHeight="1" x14ac:dyDescent="0.25">
      <c r="A256" s="2" t="s">
        <v>1928</v>
      </c>
      <c r="B256" s="2" t="s">
        <v>1319</v>
      </c>
      <c r="C256" s="2" t="s">
        <v>2183</v>
      </c>
      <c r="D256" s="3"/>
      <c r="E256" s="2" t="s">
        <v>11</v>
      </c>
      <c r="F256" s="2" t="s">
        <v>204</v>
      </c>
      <c r="G256" s="4">
        <v>1372.8</v>
      </c>
      <c r="H256" s="4">
        <v>0</v>
      </c>
      <c r="I256" s="34">
        <v>1</v>
      </c>
      <c r="J256" s="35" t="str">
        <f t="shared" si="18"/>
        <v>no</v>
      </c>
      <c r="K256" s="36"/>
      <c r="L256" s="4">
        <f>COUNTIF(J257:$J$458,$J$113)</f>
        <v>130</v>
      </c>
      <c r="M256" s="4">
        <f>COUNTIF($J$3:J256,$J$3)</f>
        <v>190</v>
      </c>
      <c r="N256" s="4">
        <f t="shared" si="19"/>
        <v>72</v>
      </c>
      <c r="O256" s="34">
        <f>COUNTIF($J$3:J256,$J$113)</f>
        <v>64</v>
      </c>
      <c r="P256" s="40">
        <f t="shared" si="20"/>
        <v>0.32989690721649489</v>
      </c>
      <c r="Q256" s="41">
        <f t="shared" si="21"/>
        <v>0.72519083969465647</v>
      </c>
      <c r="R256" s="39"/>
      <c r="S256" s="4">
        <f t="shared" si="22"/>
        <v>0.74803149606299213</v>
      </c>
      <c r="T256" s="4">
        <f t="shared" si="23"/>
        <v>0.73643410852713176</v>
      </c>
      <c r="U256" s="3"/>
      <c r="V256" s="3"/>
      <c r="W256" s="47"/>
      <c r="X256" s="3"/>
      <c r="Y256" s="4" t="b">
        <v>1</v>
      </c>
    </row>
    <row r="257" spans="1:25" ht="13.5" customHeight="1" x14ac:dyDescent="0.25">
      <c r="A257" s="2" t="s">
        <v>1928</v>
      </c>
      <c r="B257" s="2" t="s">
        <v>1328</v>
      </c>
      <c r="C257" s="2" t="s">
        <v>2184</v>
      </c>
      <c r="D257" s="3"/>
      <c r="E257" s="2" t="s">
        <v>11</v>
      </c>
      <c r="F257" s="2" t="s">
        <v>204</v>
      </c>
      <c r="G257" s="4">
        <v>1372.8</v>
      </c>
      <c r="H257" s="4">
        <v>0</v>
      </c>
      <c r="I257" s="34">
        <v>1</v>
      </c>
      <c r="J257" s="35" t="str">
        <f t="shared" si="18"/>
        <v>no</v>
      </c>
      <c r="K257" s="36"/>
      <c r="L257" s="4">
        <f>COUNTIF(J258:$J$458,$J$113)</f>
        <v>129</v>
      </c>
      <c r="M257" s="4">
        <f>COUNTIF($J$3:J257,$J$3)</f>
        <v>190</v>
      </c>
      <c r="N257" s="4">
        <f t="shared" si="19"/>
        <v>72</v>
      </c>
      <c r="O257" s="34">
        <f>COUNTIF($J$3:J257,$J$113)</f>
        <v>65</v>
      </c>
      <c r="P257" s="40">
        <f t="shared" si="20"/>
        <v>0.33505154639175261</v>
      </c>
      <c r="Q257" s="41">
        <f t="shared" si="21"/>
        <v>0.72519083969465647</v>
      </c>
      <c r="R257" s="39"/>
      <c r="S257" s="4">
        <f t="shared" si="22"/>
        <v>0.74509803921568629</v>
      </c>
      <c r="T257" s="4">
        <f t="shared" si="23"/>
        <v>0.73500967117988392</v>
      </c>
      <c r="U257" s="3"/>
      <c r="V257" s="3"/>
      <c r="W257" s="47"/>
      <c r="X257" s="3"/>
      <c r="Y257" s="4" t="b">
        <v>1</v>
      </c>
    </row>
    <row r="258" spans="1:25" ht="13.5" customHeight="1" x14ac:dyDescent="0.25">
      <c r="A258" s="2" t="s">
        <v>1928</v>
      </c>
      <c r="B258" s="2" t="s">
        <v>1222</v>
      </c>
      <c r="C258" s="2" t="s">
        <v>2185</v>
      </c>
      <c r="D258" s="3"/>
      <c r="E258" s="2" t="s">
        <v>11</v>
      </c>
      <c r="F258" s="2" t="s">
        <v>484</v>
      </c>
      <c r="G258" s="4">
        <v>1370.8</v>
      </c>
      <c r="H258" s="4">
        <v>0</v>
      </c>
      <c r="I258" s="34">
        <v>1</v>
      </c>
      <c r="J258" s="35" t="str">
        <f t="shared" si="18"/>
        <v>no</v>
      </c>
      <c r="K258" s="36"/>
      <c r="L258" s="4">
        <f>COUNTIF(J259:$J$458,$J$113)</f>
        <v>128</v>
      </c>
      <c r="M258" s="4">
        <f>COUNTIF($J$3:J258,$J$3)</f>
        <v>190</v>
      </c>
      <c r="N258" s="4">
        <f t="shared" si="19"/>
        <v>72</v>
      </c>
      <c r="O258" s="34">
        <f>COUNTIF($J$3:J258,$J$113)</f>
        <v>66</v>
      </c>
      <c r="P258" s="40">
        <f t="shared" si="20"/>
        <v>0.34020618556701032</v>
      </c>
      <c r="Q258" s="41">
        <f t="shared" si="21"/>
        <v>0.72519083969465647</v>
      </c>
      <c r="R258" s="39"/>
      <c r="S258" s="4">
        <f t="shared" si="22"/>
        <v>0.7421875</v>
      </c>
      <c r="T258" s="4">
        <f t="shared" si="23"/>
        <v>0.73359073359073357</v>
      </c>
      <c r="U258" s="3"/>
      <c r="V258" s="3"/>
      <c r="W258" s="47"/>
      <c r="X258" s="3"/>
      <c r="Y258" s="4" t="b">
        <v>1</v>
      </c>
    </row>
    <row r="259" spans="1:25" ht="13.5" customHeight="1" x14ac:dyDescent="0.25">
      <c r="A259" s="2" t="s">
        <v>1928</v>
      </c>
      <c r="B259" s="2" t="s">
        <v>1375</v>
      </c>
      <c r="C259" s="2" t="s">
        <v>2186</v>
      </c>
      <c r="D259" s="3"/>
      <c r="E259" s="2" t="s">
        <v>11</v>
      </c>
      <c r="F259" s="2" t="s">
        <v>487</v>
      </c>
      <c r="G259" s="4">
        <v>1362.7</v>
      </c>
      <c r="H259" s="4">
        <v>0</v>
      </c>
      <c r="I259" s="34">
        <v>1</v>
      </c>
      <c r="J259" s="35" t="str">
        <f t="shared" ref="J259:J322" si="24">IF(Y259,"no","yes")</f>
        <v>no</v>
      </c>
      <c r="K259" s="36"/>
      <c r="L259" s="4">
        <f>COUNTIF(J260:$J$458,$J$113)</f>
        <v>127</v>
      </c>
      <c r="M259" s="4">
        <f>COUNTIF($J$3:J259,$J$3)</f>
        <v>190</v>
      </c>
      <c r="N259" s="4">
        <f t="shared" ref="N259:N322" si="25">COUNTIF(J260:J714,$J$3)</f>
        <v>72</v>
      </c>
      <c r="O259" s="34">
        <f>COUNTIF($J$3:J259,$J$113)</f>
        <v>67</v>
      </c>
      <c r="P259" s="40">
        <f t="shared" ref="P259:P322" si="26">1-(L259/(L259+O259))</f>
        <v>0.34536082474226804</v>
      </c>
      <c r="Q259" s="41">
        <f t="shared" ref="Q259:Q322" si="27">M259/(M259+N259)</f>
        <v>0.72519083969465647</v>
      </c>
      <c r="R259" s="39"/>
      <c r="S259" s="4">
        <f t="shared" ref="S259:S322" si="28">M259/(M259+O259)</f>
        <v>0.73929961089494167</v>
      </c>
      <c r="T259" s="4">
        <f t="shared" ref="T259:T322" si="29">2*Q259*S259/(Q259+S259)</f>
        <v>0.7321772639691716</v>
      </c>
      <c r="U259" s="3"/>
      <c r="V259" s="3"/>
      <c r="W259" s="47"/>
      <c r="X259" s="3"/>
      <c r="Y259" s="4" t="b">
        <v>1</v>
      </c>
    </row>
    <row r="260" spans="1:25" ht="13.5" customHeight="1" x14ac:dyDescent="0.25">
      <c r="A260" s="2" t="s">
        <v>1928</v>
      </c>
      <c r="B260" s="2" t="s">
        <v>1759</v>
      </c>
      <c r="C260" s="2" t="s">
        <v>2187</v>
      </c>
      <c r="D260" s="3"/>
      <c r="E260" s="2" t="s">
        <v>11</v>
      </c>
      <c r="F260" s="2" t="s">
        <v>490</v>
      </c>
      <c r="G260" s="4">
        <v>1361.2</v>
      </c>
      <c r="H260" s="4">
        <v>0</v>
      </c>
      <c r="I260" s="34">
        <v>1</v>
      </c>
      <c r="J260" s="35" t="str">
        <f t="shared" si="24"/>
        <v>yes</v>
      </c>
      <c r="K260" s="36"/>
      <c r="L260" s="4">
        <f>COUNTIF(J261:$J$458,$J$113)</f>
        <v>127</v>
      </c>
      <c r="M260" s="4">
        <f>COUNTIF($J$3:J260,$J$3)</f>
        <v>191</v>
      </c>
      <c r="N260" s="4">
        <f t="shared" si="25"/>
        <v>71</v>
      </c>
      <c r="O260" s="34">
        <f>COUNTIF($J$3:J260,$J$113)</f>
        <v>67</v>
      </c>
      <c r="P260" s="40">
        <f t="shared" si="26"/>
        <v>0.34536082474226804</v>
      </c>
      <c r="Q260" s="41">
        <f t="shared" si="27"/>
        <v>0.72900763358778631</v>
      </c>
      <c r="R260" s="39"/>
      <c r="S260" s="4">
        <f t="shared" si="28"/>
        <v>0.74031007751937983</v>
      </c>
      <c r="T260" s="4">
        <f t="shared" si="29"/>
        <v>0.73461538461538456</v>
      </c>
      <c r="U260" s="3"/>
      <c r="V260" s="3"/>
      <c r="W260" s="2" t="s">
        <v>1759</v>
      </c>
      <c r="X260" s="3"/>
      <c r="Y260" s="4" t="b">
        <v>0</v>
      </c>
    </row>
    <row r="261" spans="1:25" ht="13.5" customHeight="1" x14ac:dyDescent="0.25">
      <c r="A261" s="2" t="s">
        <v>1928</v>
      </c>
      <c r="B261" s="2" t="s">
        <v>1740</v>
      </c>
      <c r="C261" s="2" t="s">
        <v>2188</v>
      </c>
      <c r="D261" s="3"/>
      <c r="E261" s="2" t="s">
        <v>11</v>
      </c>
      <c r="F261" s="2" t="s">
        <v>50</v>
      </c>
      <c r="G261" s="4">
        <v>1361.2</v>
      </c>
      <c r="H261" s="4">
        <v>0</v>
      </c>
      <c r="I261" s="34">
        <v>1</v>
      </c>
      <c r="J261" s="35" t="str">
        <f t="shared" si="24"/>
        <v>yes</v>
      </c>
      <c r="K261" s="36"/>
      <c r="L261" s="4">
        <f>COUNTIF(J262:$J$458,$J$113)</f>
        <v>127</v>
      </c>
      <c r="M261" s="4">
        <f>COUNTIF($J$3:J261,$J$3)</f>
        <v>192</v>
      </c>
      <c r="N261" s="4">
        <f t="shared" si="25"/>
        <v>70</v>
      </c>
      <c r="O261" s="34">
        <f>COUNTIF($J$3:J261,$J$113)</f>
        <v>67</v>
      </c>
      <c r="P261" s="40">
        <f t="shared" si="26"/>
        <v>0.34536082474226804</v>
      </c>
      <c r="Q261" s="41">
        <f t="shared" si="27"/>
        <v>0.73282442748091603</v>
      </c>
      <c r="R261" s="39"/>
      <c r="S261" s="4">
        <f t="shared" si="28"/>
        <v>0.74131274131274127</v>
      </c>
      <c r="T261" s="4">
        <f t="shared" si="29"/>
        <v>0.73704414587332046</v>
      </c>
      <c r="U261" s="3"/>
      <c r="V261" s="3"/>
      <c r="W261" s="2" t="s">
        <v>1740</v>
      </c>
      <c r="X261" s="3"/>
      <c r="Y261" s="4" t="b">
        <v>0</v>
      </c>
    </row>
    <row r="262" spans="1:25" ht="13.5" customHeight="1" x14ac:dyDescent="0.25">
      <c r="A262" s="2" t="s">
        <v>1928</v>
      </c>
      <c r="B262" s="2" t="s">
        <v>1287</v>
      </c>
      <c r="C262" s="2" t="s">
        <v>2189</v>
      </c>
      <c r="D262" s="3"/>
      <c r="E262" s="2" t="s">
        <v>11</v>
      </c>
      <c r="F262" s="2" t="s">
        <v>35</v>
      </c>
      <c r="G262" s="4">
        <v>1356.9</v>
      </c>
      <c r="H262" s="4">
        <v>0</v>
      </c>
      <c r="I262" s="34">
        <v>1</v>
      </c>
      <c r="J262" s="35" t="str">
        <f t="shared" si="24"/>
        <v>no</v>
      </c>
      <c r="K262" s="36"/>
      <c r="L262" s="4">
        <f>COUNTIF(J263:$J$458,$J$113)</f>
        <v>126</v>
      </c>
      <c r="M262" s="4">
        <f>COUNTIF($J$3:J262,$J$3)</f>
        <v>192</v>
      </c>
      <c r="N262" s="4">
        <f t="shared" si="25"/>
        <v>70</v>
      </c>
      <c r="O262" s="34">
        <f>COUNTIF($J$3:J262,$J$113)</f>
        <v>68</v>
      </c>
      <c r="P262" s="40">
        <f t="shared" si="26"/>
        <v>0.35051546391752575</v>
      </c>
      <c r="Q262" s="41">
        <f t="shared" si="27"/>
        <v>0.73282442748091603</v>
      </c>
      <c r="R262" s="39"/>
      <c r="S262" s="4">
        <f t="shared" si="28"/>
        <v>0.7384615384615385</v>
      </c>
      <c r="T262" s="4">
        <f t="shared" si="29"/>
        <v>0.73563218390804608</v>
      </c>
      <c r="U262" s="3"/>
      <c r="V262" s="3"/>
      <c r="W262" s="47"/>
      <c r="X262" s="3"/>
      <c r="Y262" s="4" t="b">
        <v>1</v>
      </c>
    </row>
    <row r="263" spans="1:25" ht="13.5" customHeight="1" x14ac:dyDescent="0.25">
      <c r="A263" s="2" t="s">
        <v>1928</v>
      </c>
      <c r="B263" s="2" t="s">
        <v>1666</v>
      </c>
      <c r="C263" s="2" t="s">
        <v>2190</v>
      </c>
      <c r="D263" s="3"/>
      <c r="E263" s="2" t="s">
        <v>11</v>
      </c>
      <c r="F263" s="2" t="s">
        <v>204</v>
      </c>
      <c r="G263" s="4">
        <v>1354.7</v>
      </c>
      <c r="H263" s="4">
        <v>0</v>
      </c>
      <c r="I263" s="34">
        <v>1</v>
      </c>
      <c r="J263" s="35" t="str">
        <f t="shared" si="24"/>
        <v>yes</v>
      </c>
      <c r="K263" s="36"/>
      <c r="L263" s="4">
        <f>COUNTIF(J264:$J$458,$J$113)</f>
        <v>126</v>
      </c>
      <c r="M263" s="4">
        <f>COUNTIF($J$3:J263,$J$3)</f>
        <v>193</v>
      </c>
      <c r="N263" s="4">
        <f t="shared" si="25"/>
        <v>69</v>
      </c>
      <c r="O263" s="34">
        <f>COUNTIF($J$3:J263,$J$113)</f>
        <v>68</v>
      </c>
      <c r="P263" s="40">
        <f t="shared" si="26"/>
        <v>0.35051546391752575</v>
      </c>
      <c r="Q263" s="41">
        <f t="shared" si="27"/>
        <v>0.73664122137404575</v>
      </c>
      <c r="R263" s="39"/>
      <c r="S263" s="4">
        <f t="shared" si="28"/>
        <v>0.73946360153256707</v>
      </c>
      <c r="T263" s="4">
        <f t="shared" si="29"/>
        <v>0.73804971319311652</v>
      </c>
      <c r="U263" s="3"/>
      <c r="V263" s="3"/>
      <c r="W263" s="2" t="s">
        <v>1666</v>
      </c>
      <c r="X263" s="3"/>
      <c r="Y263" s="4" t="b">
        <v>0</v>
      </c>
    </row>
    <row r="264" spans="1:25" ht="13.5" customHeight="1" x14ac:dyDescent="0.25">
      <c r="A264" s="2" t="s">
        <v>1928</v>
      </c>
      <c r="B264" s="2" t="s">
        <v>1684</v>
      </c>
      <c r="C264" s="2" t="s">
        <v>2191</v>
      </c>
      <c r="D264" s="3"/>
      <c r="E264" s="2" t="s">
        <v>11</v>
      </c>
      <c r="F264" s="2" t="s">
        <v>498</v>
      </c>
      <c r="G264" s="4">
        <v>1352.6</v>
      </c>
      <c r="H264" s="4">
        <v>0</v>
      </c>
      <c r="I264" s="34">
        <v>1</v>
      </c>
      <c r="J264" s="35" t="str">
        <f t="shared" si="24"/>
        <v>yes</v>
      </c>
      <c r="K264" s="36"/>
      <c r="L264" s="4">
        <f>COUNTIF(J265:$J$458,$J$113)</f>
        <v>126</v>
      </c>
      <c r="M264" s="4">
        <f>COUNTIF($J$3:J264,$J$3)</f>
        <v>194</v>
      </c>
      <c r="N264" s="4">
        <f t="shared" si="25"/>
        <v>68</v>
      </c>
      <c r="O264" s="34">
        <f>COUNTIF($J$3:J264,$J$113)</f>
        <v>68</v>
      </c>
      <c r="P264" s="40">
        <f t="shared" si="26"/>
        <v>0.35051546391752575</v>
      </c>
      <c r="Q264" s="41">
        <f t="shared" si="27"/>
        <v>0.74045801526717558</v>
      </c>
      <c r="R264" s="39"/>
      <c r="S264" s="4">
        <f t="shared" si="28"/>
        <v>0.74045801526717558</v>
      </c>
      <c r="T264" s="4">
        <f t="shared" si="29"/>
        <v>0.74045801526717558</v>
      </c>
      <c r="U264" s="3"/>
      <c r="V264" s="3"/>
      <c r="W264" s="2" t="s">
        <v>1684</v>
      </c>
      <c r="X264" s="3"/>
      <c r="Y264" s="4" t="b">
        <v>0</v>
      </c>
    </row>
    <row r="265" spans="1:25" ht="13.5" customHeight="1" x14ac:dyDescent="0.25">
      <c r="A265" s="2" t="s">
        <v>1928</v>
      </c>
      <c r="B265" s="2" t="s">
        <v>1427</v>
      </c>
      <c r="C265" s="2" t="s">
        <v>2192</v>
      </c>
      <c r="D265" s="3"/>
      <c r="E265" s="2" t="s">
        <v>501</v>
      </c>
      <c r="F265" s="2" t="s">
        <v>502</v>
      </c>
      <c r="G265" s="4">
        <v>1352.3</v>
      </c>
      <c r="H265" s="4">
        <v>0</v>
      </c>
      <c r="I265" s="34">
        <v>1</v>
      </c>
      <c r="J265" s="35" t="str">
        <f t="shared" si="24"/>
        <v>no</v>
      </c>
      <c r="K265" s="36"/>
      <c r="L265" s="4">
        <f>COUNTIF(J266:$J$458,$J$113)</f>
        <v>125</v>
      </c>
      <c r="M265" s="4">
        <f>COUNTIF($J$3:J265,$J$3)</f>
        <v>194</v>
      </c>
      <c r="N265" s="4">
        <f t="shared" si="25"/>
        <v>68</v>
      </c>
      <c r="O265" s="34">
        <f>COUNTIF($J$3:J265,$J$113)</f>
        <v>69</v>
      </c>
      <c r="P265" s="40">
        <f t="shared" si="26"/>
        <v>0.35567010309278346</v>
      </c>
      <c r="Q265" s="41">
        <f t="shared" si="27"/>
        <v>0.74045801526717558</v>
      </c>
      <c r="R265" s="39"/>
      <c r="S265" s="4">
        <f t="shared" si="28"/>
        <v>0.73764258555133078</v>
      </c>
      <c r="T265" s="4">
        <f t="shared" si="29"/>
        <v>0.73904761904761895</v>
      </c>
      <c r="U265" s="3"/>
      <c r="V265" s="3"/>
      <c r="W265" s="47"/>
      <c r="X265" s="3"/>
      <c r="Y265" s="4" t="b">
        <v>1</v>
      </c>
    </row>
    <row r="266" spans="1:25" ht="13.5" customHeight="1" x14ac:dyDescent="0.25">
      <c r="A266" s="2" t="s">
        <v>1928</v>
      </c>
      <c r="B266" s="2" t="s">
        <v>1686</v>
      </c>
      <c r="C266" s="2" t="s">
        <v>2193</v>
      </c>
      <c r="D266" s="3"/>
      <c r="E266" s="2" t="s">
        <v>11</v>
      </c>
      <c r="F266" s="2" t="s">
        <v>498</v>
      </c>
      <c r="G266" s="4">
        <v>1352.1</v>
      </c>
      <c r="H266" s="4">
        <v>0</v>
      </c>
      <c r="I266" s="34">
        <v>1</v>
      </c>
      <c r="J266" s="35" t="str">
        <f t="shared" si="24"/>
        <v>yes</v>
      </c>
      <c r="K266" s="36"/>
      <c r="L266" s="4">
        <f>COUNTIF(J267:$J$458,$J$113)</f>
        <v>125</v>
      </c>
      <c r="M266" s="4">
        <f>COUNTIF($J$3:J266,$J$3)</f>
        <v>195</v>
      </c>
      <c r="N266" s="4">
        <f t="shared" si="25"/>
        <v>67</v>
      </c>
      <c r="O266" s="34">
        <f>COUNTIF($J$3:J266,$J$113)</f>
        <v>69</v>
      </c>
      <c r="P266" s="40">
        <f t="shared" si="26"/>
        <v>0.35567010309278346</v>
      </c>
      <c r="Q266" s="41">
        <f t="shared" si="27"/>
        <v>0.74427480916030531</v>
      </c>
      <c r="R266" s="39"/>
      <c r="S266" s="4">
        <f t="shared" si="28"/>
        <v>0.73863636363636365</v>
      </c>
      <c r="T266" s="4">
        <f t="shared" si="29"/>
        <v>0.74144486692015199</v>
      </c>
      <c r="U266" s="3"/>
      <c r="V266" s="3"/>
      <c r="W266" s="2" t="s">
        <v>1686</v>
      </c>
      <c r="X266" s="3"/>
      <c r="Y266" s="4" t="b">
        <v>0</v>
      </c>
    </row>
    <row r="267" spans="1:25" ht="13.5" customHeight="1" x14ac:dyDescent="0.25">
      <c r="A267" s="2" t="s">
        <v>1928</v>
      </c>
      <c r="B267" s="2" t="s">
        <v>1695</v>
      </c>
      <c r="C267" s="2" t="s">
        <v>2194</v>
      </c>
      <c r="D267" s="3"/>
      <c r="E267" s="2" t="s">
        <v>11</v>
      </c>
      <c r="F267" s="2" t="s">
        <v>507</v>
      </c>
      <c r="G267" s="4">
        <v>1351.1</v>
      </c>
      <c r="H267" s="4">
        <v>0</v>
      </c>
      <c r="I267" s="34">
        <v>1</v>
      </c>
      <c r="J267" s="35" t="str">
        <f t="shared" si="24"/>
        <v>yes</v>
      </c>
      <c r="K267" s="36"/>
      <c r="L267" s="4">
        <f>COUNTIF(J268:$J$458,$J$113)</f>
        <v>125</v>
      </c>
      <c r="M267" s="4">
        <f>COUNTIF($J$3:J267,$J$3)</f>
        <v>196</v>
      </c>
      <c r="N267" s="4">
        <f t="shared" si="25"/>
        <v>66</v>
      </c>
      <c r="O267" s="34">
        <f>COUNTIF($J$3:J267,$J$113)</f>
        <v>69</v>
      </c>
      <c r="P267" s="40">
        <f t="shared" si="26"/>
        <v>0.35567010309278346</v>
      </c>
      <c r="Q267" s="41">
        <f t="shared" si="27"/>
        <v>0.74809160305343514</v>
      </c>
      <c r="R267" s="39"/>
      <c r="S267" s="4">
        <f t="shared" si="28"/>
        <v>0.73962264150943391</v>
      </c>
      <c r="T267" s="4">
        <f t="shared" si="29"/>
        <v>0.74383301707779892</v>
      </c>
      <c r="U267" s="3"/>
      <c r="V267" s="3"/>
      <c r="W267" s="2" t="s">
        <v>1695</v>
      </c>
      <c r="X267" s="3"/>
      <c r="Y267" s="4" t="b">
        <v>0</v>
      </c>
    </row>
    <row r="268" spans="1:25" ht="13.5" customHeight="1" x14ac:dyDescent="0.25">
      <c r="A268" s="2" t="s">
        <v>1928</v>
      </c>
      <c r="B268" s="2" t="s">
        <v>1878</v>
      </c>
      <c r="C268" s="2" t="s">
        <v>2195</v>
      </c>
      <c r="D268" s="3"/>
      <c r="E268" s="2" t="s">
        <v>11</v>
      </c>
      <c r="F268" s="2" t="s">
        <v>12</v>
      </c>
      <c r="G268" s="4">
        <v>1350.2</v>
      </c>
      <c r="H268" s="4">
        <v>0</v>
      </c>
      <c r="I268" s="34">
        <v>1</v>
      </c>
      <c r="J268" s="35" t="str">
        <f t="shared" si="24"/>
        <v>yes</v>
      </c>
      <c r="K268" s="36"/>
      <c r="L268" s="4">
        <f>COUNTIF(J269:$J$458,$J$113)</f>
        <v>125</v>
      </c>
      <c r="M268" s="4">
        <f>COUNTIF($J$3:J268,$J$3)</f>
        <v>197</v>
      </c>
      <c r="N268" s="4">
        <f t="shared" si="25"/>
        <v>65</v>
      </c>
      <c r="O268" s="34">
        <f>COUNTIF($J$3:J268,$J$113)</f>
        <v>69</v>
      </c>
      <c r="P268" s="40">
        <f t="shared" si="26"/>
        <v>0.35567010309278346</v>
      </c>
      <c r="Q268" s="41">
        <f t="shared" si="27"/>
        <v>0.75190839694656486</v>
      </c>
      <c r="R268" s="39"/>
      <c r="S268" s="4">
        <f t="shared" si="28"/>
        <v>0.74060150375939848</v>
      </c>
      <c r="T268" s="4">
        <f t="shared" si="29"/>
        <v>0.74621212121212122</v>
      </c>
      <c r="U268" s="3"/>
      <c r="V268" s="3"/>
      <c r="W268" s="2" t="s">
        <v>1878</v>
      </c>
      <c r="X268" s="3"/>
      <c r="Y268" s="4" t="b">
        <v>0</v>
      </c>
    </row>
    <row r="269" spans="1:25" ht="13.5" customHeight="1" x14ac:dyDescent="0.25">
      <c r="A269" s="2" t="s">
        <v>1928</v>
      </c>
      <c r="B269" s="2" t="s">
        <v>1345</v>
      </c>
      <c r="C269" s="2" t="s">
        <v>2196</v>
      </c>
      <c r="D269" s="3"/>
      <c r="E269" s="2" t="s">
        <v>11</v>
      </c>
      <c r="F269" s="2" t="s">
        <v>204</v>
      </c>
      <c r="G269" s="4">
        <v>1350.1</v>
      </c>
      <c r="H269" s="4">
        <v>0</v>
      </c>
      <c r="I269" s="34">
        <v>1</v>
      </c>
      <c r="J269" s="35" t="str">
        <f t="shared" si="24"/>
        <v>no</v>
      </c>
      <c r="K269" s="36"/>
      <c r="L269" s="4">
        <f>COUNTIF(J270:$J$458,$J$113)</f>
        <v>124</v>
      </c>
      <c r="M269" s="4">
        <f>COUNTIF($J$3:J269,$J$3)</f>
        <v>197</v>
      </c>
      <c r="N269" s="4">
        <f t="shared" si="25"/>
        <v>65</v>
      </c>
      <c r="O269" s="34">
        <f>COUNTIF($J$3:J269,$J$113)</f>
        <v>70</v>
      </c>
      <c r="P269" s="40">
        <f t="shared" si="26"/>
        <v>0.36082474226804129</v>
      </c>
      <c r="Q269" s="41">
        <f t="shared" si="27"/>
        <v>0.75190839694656486</v>
      </c>
      <c r="R269" s="39"/>
      <c r="S269" s="4">
        <f t="shared" si="28"/>
        <v>0.73782771535580527</v>
      </c>
      <c r="T269" s="4">
        <f t="shared" si="29"/>
        <v>0.7448015122873346</v>
      </c>
      <c r="U269" s="3"/>
      <c r="V269" s="3"/>
      <c r="W269" s="47"/>
      <c r="X269" s="3"/>
      <c r="Y269" s="4" t="b">
        <v>1</v>
      </c>
    </row>
    <row r="270" spans="1:25" ht="13.5" customHeight="1" x14ac:dyDescent="0.25">
      <c r="A270" s="2" t="s">
        <v>1928</v>
      </c>
      <c r="B270" s="2" t="s">
        <v>1352</v>
      </c>
      <c r="C270" s="2" t="s">
        <v>2197</v>
      </c>
      <c r="D270" s="3"/>
      <c r="E270" s="2" t="s">
        <v>11</v>
      </c>
      <c r="F270" s="2" t="s">
        <v>204</v>
      </c>
      <c r="G270" s="4">
        <v>1350.1</v>
      </c>
      <c r="H270" s="4">
        <v>0</v>
      </c>
      <c r="I270" s="34">
        <v>1</v>
      </c>
      <c r="J270" s="35" t="str">
        <f t="shared" si="24"/>
        <v>no</v>
      </c>
      <c r="K270" s="36"/>
      <c r="L270" s="4">
        <f>COUNTIF(J271:$J$458,$J$113)</f>
        <v>123</v>
      </c>
      <c r="M270" s="4">
        <f>COUNTIF($J$3:J270,$J$3)</f>
        <v>197</v>
      </c>
      <c r="N270" s="4">
        <f t="shared" si="25"/>
        <v>65</v>
      </c>
      <c r="O270" s="34">
        <f>COUNTIF($J$3:J270,$J$113)</f>
        <v>71</v>
      </c>
      <c r="P270" s="40">
        <f t="shared" si="26"/>
        <v>0.365979381443299</v>
      </c>
      <c r="Q270" s="41">
        <f t="shared" si="27"/>
        <v>0.75190839694656486</v>
      </c>
      <c r="R270" s="39"/>
      <c r="S270" s="4">
        <f t="shared" si="28"/>
        <v>0.7350746268656716</v>
      </c>
      <c r="T270" s="4">
        <f t="shared" si="29"/>
        <v>0.74339622641509429</v>
      </c>
      <c r="U270" s="3"/>
      <c r="V270" s="3"/>
      <c r="W270" s="47"/>
      <c r="X270" s="3"/>
      <c r="Y270" s="4" t="b">
        <v>1</v>
      </c>
    </row>
    <row r="271" spans="1:25" ht="13.5" customHeight="1" x14ac:dyDescent="0.25">
      <c r="A271" s="2" t="s">
        <v>1928</v>
      </c>
      <c r="B271" s="2" t="s">
        <v>1362</v>
      </c>
      <c r="C271" s="2" t="s">
        <v>2198</v>
      </c>
      <c r="D271" s="3"/>
      <c r="E271" s="2" t="s">
        <v>11</v>
      </c>
      <c r="F271" s="2" t="s">
        <v>204</v>
      </c>
      <c r="G271" s="4">
        <v>1350.1</v>
      </c>
      <c r="H271" s="4">
        <v>0</v>
      </c>
      <c r="I271" s="34">
        <v>1</v>
      </c>
      <c r="J271" s="35" t="str">
        <f t="shared" si="24"/>
        <v>no</v>
      </c>
      <c r="K271" s="36"/>
      <c r="L271" s="4">
        <f>COUNTIF(J272:$J$458,$J$113)</f>
        <v>122</v>
      </c>
      <c r="M271" s="4">
        <f>COUNTIF($J$3:J271,$J$3)</f>
        <v>197</v>
      </c>
      <c r="N271" s="4">
        <f t="shared" si="25"/>
        <v>65</v>
      </c>
      <c r="O271" s="34">
        <f>COUNTIF($J$3:J271,$J$113)</f>
        <v>72</v>
      </c>
      <c r="P271" s="40">
        <f t="shared" si="26"/>
        <v>0.37113402061855671</v>
      </c>
      <c r="Q271" s="41">
        <f t="shared" si="27"/>
        <v>0.75190839694656486</v>
      </c>
      <c r="R271" s="39"/>
      <c r="S271" s="4">
        <f t="shared" si="28"/>
        <v>0.73234200743494426</v>
      </c>
      <c r="T271" s="4">
        <f t="shared" si="29"/>
        <v>0.74199623352165733</v>
      </c>
      <c r="U271" s="3"/>
      <c r="V271" s="3"/>
      <c r="W271" s="47"/>
      <c r="X271" s="3"/>
      <c r="Y271" s="4" t="b">
        <v>1</v>
      </c>
    </row>
    <row r="272" spans="1:25" ht="13.5" customHeight="1" x14ac:dyDescent="0.25">
      <c r="A272" s="2" t="s">
        <v>1928</v>
      </c>
      <c r="B272" s="2" t="s">
        <v>1339</v>
      </c>
      <c r="C272" s="2" t="s">
        <v>2199</v>
      </c>
      <c r="D272" s="3"/>
      <c r="E272" s="2" t="s">
        <v>11</v>
      </c>
      <c r="F272" s="2" t="s">
        <v>252</v>
      </c>
      <c r="G272" s="4">
        <v>1348.1</v>
      </c>
      <c r="H272" s="4">
        <v>0</v>
      </c>
      <c r="I272" s="34">
        <v>1</v>
      </c>
      <c r="J272" s="35" t="str">
        <f t="shared" si="24"/>
        <v>no</v>
      </c>
      <c r="K272" s="36"/>
      <c r="L272" s="4">
        <f>COUNTIF(J273:$J$458,$J$113)</f>
        <v>121</v>
      </c>
      <c r="M272" s="4">
        <f>COUNTIF($J$3:J272,$J$3)</f>
        <v>197</v>
      </c>
      <c r="N272" s="4">
        <f t="shared" si="25"/>
        <v>65</v>
      </c>
      <c r="O272" s="34">
        <f>COUNTIF($J$3:J272,$J$113)</f>
        <v>73</v>
      </c>
      <c r="P272" s="40">
        <f t="shared" si="26"/>
        <v>0.37628865979381443</v>
      </c>
      <c r="Q272" s="41">
        <f t="shared" si="27"/>
        <v>0.75190839694656486</v>
      </c>
      <c r="R272" s="39"/>
      <c r="S272" s="4">
        <f t="shared" si="28"/>
        <v>0.72962962962962963</v>
      </c>
      <c r="T272" s="4">
        <f t="shared" si="29"/>
        <v>0.74060150375939837</v>
      </c>
      <c r="U272" s="3"/>
      <c r="V272" s="3"/>
      <c r="W272" s="47"/>
      <c r="X272" s="3"/>
      <c r="Y272" s="4" t="b">
        <v>1</v>
      </c>
    </row>
    <row r="273" spans="1:25" ht="13.5" customHeight="1" x14ac:dyDescent="0.25">
      <c r="A273" s="2" t="s">
        <v>1928</v>
      </c>
      <c r="B273" s="2" t="s">
        <v>1653</v>
      </c>
      <c r="C273" s="2" t="s">
        <v>2200</v>
      </c>
      <c r="D273" s="3"/>
      <c r="E273" s="2" t="s">
        <v>11</v>
      </c>
      <c r="F273" s="2" t="s">
        <v>498</v>
      </c>
      <c r="G273" s="4">
        <v>1347.3</v>
      </c>
      <c r="H273" s="4">
        <v>0</v>
      </c>
      <c r="I273" s="34">
        <v>1</v>
      </c>
      <c r="J273" s="35" t="str">
        <f t="shared" si="24"/>
        <v>yes</v>
      </c>
      <c r="K273" s="36"/>
      <c r="L273" s="4">
        <f>COUNTIF(J274:$J$458,$J$113)</f>
        <v>121</v>
      </c>
      <c r="M273" s="4">
        <f>COUNTIF($J$3:J273,$J$3)</f>
        <v>198</v>
      </c>
      <c r="N273" s="4">
        <f t="shared" si="25"/>
        <v>64</v>
      </c>
      <c r="O273" s="34">
        <f>COUNTIF($J$3:J273,$J$113)</f>
        <v>73</v>
      </c>
      <c r="P273" s="40">
        <f t="shared" si="26"/>
        <v>0.37628865979381443</v>
      </c>
      <c r="Q273" s="41">
        <f t="shared" si="27"/>
        <v>0.75572519083969469</v>
      </c>
      <c r="R273" s="39"/>
      <c r="S273" s="4">
        <f t="shared" si="28"/>
        <v>0.73062730627306272</v>
      </c>
      <c r="T273" s="4">
        <f t="shared" si="29"/>
        <v>0.74296435272045036</v>
      </c>
      <c r="U273" s="3"/>
      <c r="V273" s="3"/>
      <c r="W273" s="2" t="s">
        <v>1653</v>
      </c>
      <c r="X273" s="3"/>
      <c r="Y273" s="4" t="b">
        <v>0</v>
      </c>
    </row>
    <row r="274" spans="1:25" ht="13.5" customHeight="1" x14ac:dyDescent="0.25">
      <c r="A274" s="2" t="s">
        <v>1928</v>
      </c>
      <c r="B274" s="2" t="s">
        <v>1383</v>
      </c>
      <c r="C274" s="2" t="s">
        <v>2201</v>
      </c>
      <c r="D274" s="3"/>
      <c r="E274" s="2" t="s">
        <v>11</v>
      </c>
      <c r="F274" s="2" t="s">
        <v>520</v>
      </c>
      <c r="G274" s="4">
        <v>1346.8</v>
      </c>
      <c r="H274" s="4">
        <v>0</v>
      </c>
      <c r="I274" s="34">
        <v>1</v>
      </c>
      <c r="J274" s="35" t="str">
        <f t="shared" si="24"/>
        <v>no</v>
      </c>
      <c r="K274" s="36"/>
      <c r="L274" s="4">
        <f>COUNTIF(J275:$J$458,$J$113)</f>
        <v>120</v>
      </c>
      <c r="M274" s="4">
        <f>COUNTIF($J$3:J274,$J$3)</f>
        <v>198</v>
      </c>
      <c r="N274" s="4">
        <f t="shared" si="25"/>
        <v>64</v>
      </c>
      <c r="O274" s="34">
        <f>COUNTIF($J$3:J274,$J$113)</f>
        <v>74</v>
      </c>
      <c r="P274" s="40">
        <f t="shared" si="26"/>
        <v>0.38144329896907214</v>
      </c>
      <c r="Q274" s="41">
        <f t="shared" si="27"/>
        <v>0.75572519083969469</v>
      </c>
      <c r="R274" s="39"/>
      <c r="S274" s="4">
        <f t="shared" si="28"/>
        <v>0.7279411764705882</v>
      </c>
      <c r="T274" s="4">
        <f t="shared" si="29"/>
        <v>0.7415730337078652</v>
      </c>
      <c r="U274" s="3"/>
      <c r="V274" s="3"/>
      <c r="W274" s="47"/>
      <c r="X274" s="3"/>
      <c r="Y274" s="4" t="b">
        <v>1</v>
      </c>
    </row>
    <row r="275" spans="1:25" ht="13.5" customHeight="1" x14ac:dyDescent="0.25">
      <c r="A275" s="2" t="s">
        <v>1928</v>
      </c>
      <c r="B275" s="2" t="s">
        <v>1348</v>
      </c>
      <c r="C275" s="2" t="s">
        <v>2202</v>
      </c>
      <c r="D275" s="3"/>
      <c r="E275" s="2" t="s">
        <v>11</v>
      </c>
      <c r="F275" s="2" t="s">
        <v>204</v>
      </c>
      <c r="G275" s="4">
        <v>1345.9</v>
      </c>
      <c r="H275" s="4">
        <v>0</v>
      </c>
      <c r="I275" s="34">
        <v>1</v>
      </c>
      <c r="J275" s="35" t="str">
        <f t="shared" si="24"/>
        <v>no</v>
      </c>
      <c r="K275" s="36"/>
      <c r="L275" s="4">
        <f>COUNTIF(J276:$J$458,$J$113)</f>
        <v>119</v>
      </c>
      <c r="M275" s="4">
        <f>COUNTIF($J$3:J275,$J$3)</f>
        <v>198</v>
      </c>
      <c r="N275" s="4">
        <f t="shared" si="25"/>
        <v>64</v>
      </c>
      <c r="O275" s="34">
        <f>COUNTIF($J$3:J275,$J$113)</f>
        <v>75</v>
      </c>
      <c r="P275" s="40">
        <f t="shared" si="26"/>
        <v>0.38659793814432986</v>
      </c>
      <c r="Q275" s="41">
        <f t="shared" si="27"/>
        <v>0.75572519083969469</v>
      </c>
      <c r="R275" s="39"/>
      <c r="S275" s="4">
        <f t="shared" si="28"/>
        <v>0.72527472527472525</v>
      </c>
      <c r="T275" s="4">
        <f t="shared" si="29"/>
        <v>0.74018691588785035</v>
      </c>
      <c r="U275" s="3"/>
      <c r="V275" s="3"/>
      <c r="W275" s="47"/>
      <c r="X275" s="3"/>
      <c r="Y275" s="4" t="b">
        <v>1</v>
      </c>
    </row>
    <row r="276" spans="1:25" ht="13.5" customHeight="1" x14ac:dyDescent="0.25">
      <c r="A276" s="2" t="s">
        <v>1928</v>
      </c>
      <c r="B276" s="2" t="s">
        <v>1350</v>
      </c>
      <c r="C276" s="2" t="s">
        <v>2203</v>
      </c>
      <c r="D276" s="3"/>
      <c r="E276" s="2" t="s">
        <v>11</v>
      </c>
      <c r="F276" s="2" t="s">
        <v>204</v>
      </c>
      <c r="G276" s="4">
        <v>1345.9</v>
      </c>
      <c r="H276" s="4">
        <v>0</v>
      </c>
      <c r="I276" s="34">
        <v>1</v>
      </c>
      <c r="J276" s="35" t="str">
        <f t="shared" si="24"/>
        <v>no</v>
      </c>
      <c r="K276" s="36"/>
      <c r="L276" s="4">
        <f>COUNTIF(J277:$J$458,$J$113)</f>
        <v>118</v>
      </c>
      <c r="M276" s="4">
        <f>COUNTIF($J$3:J276,$J$3)</f>
        <v>198</v>
      </c>
      <c r="N276" s="4">
        <f t="shared" si="25"/>
        <v>64</v>
      </c>
      <c r="O276" s="34">
        <f>COUNTIF($J$3:J276,$J$113)</f>
        <v>76</v>
      </c>
      <c r="P276" s="40">
        <f t="shared" si="26"/>
        <v>0.39175257731958768</v>
      </c>
      <c r="Q276" s="41">
        <f t="shared" si="27"/>
        <v>0.75572519083969469</v>
      </c>
      <c r="R276" s="39"/>
      <c r="S276" s="4">
        <f t="shared" si="28"/>
        <v>0.72262773722627738</v>
      </c>
      <c r="T276" s="4">
        <f t="shared" si="29"/>
        <v>0.73880597014925364</v>
      </c>
      <c r="U276" s="3"/>
      <c r="V276" s="3"/>
      <c r="W276" s="47"/>
      <c r="X276" s="3"/>
      <c r="Y276" s="4" t="b">
        <v>1</v>
      </c>
    </row>
    <row r="277" spans="1:25" ht="13.5" customHeight="1" x14ac:dyDescent="0.25">
      <c r="A277" s="2" t="s">
        <v>1928</v>
      </c>
      <c r="B277" s="2" t="s">
        <v>1354</v>
      </c>
      <c r="C277" s="2" t="s">
        <v>2204</v>
      </c>
      <c r="D277" s="3"/>
      <c r="E277" s="2" t="s">
        <v>11</v>
      </c>
      <c r="F277" s="2" t="s">
        <v>204</v>
      </c>
      <c r="G277" s="4">
        <v>1345.9</v>
      </c>
      <c r="H277" s="4">
        <v>0</v>
      </c>
      <c r="I277" s="34">
        <v>1</v>
      </c>
      <c r="J277" s="35" t="str">
        <f t="shared" si="24"/>
        <v>no</v>
      </c>
      <c r="K277" s="36"/>
      <c r="L277" s="4">
        <f>COUNTIF(J278:$J$458,$J$113)</f>
        <v>117</v>
      </c>
      <c r="M277" s="4">
        <f>COUNTIF($J$3:J277,$J$3)</f>
        <v>198</v>
      </c>
      <c r="N277" s="4">
        <f t="shared" si="25"/>
        <v>64</v>
      </c>
      <c r="O277" s="34">
        <f>COUNTIF($J$3:J277,$J$113)</f>
        <v>77</v>
      </c>
      <c r="P277" s="40">
        <f t="shared" si="26"/>
        <v>0.39690721649484539</v>
      </c>
      <c r="Q277" s="41">
        <f t="shared" si="27"/>
        <v>0.75572519083969469</v>
      </c>
      <c r="R277" s="39"/>
      <c r="S277" s="4">
        <f t="shared" si="28"/>
        <v>0.72</v>
      </c>
      <c r="T277" s="4">
        <f t="shared" si="29"/>
        <v>0.73743016759776536</v>
      </c>
      <c r="U277" s="3"/>
      <c r="V277" s="3"/>
      <c r="W277" s="47"/>
      <c r="X277" s="3"/>
      <c r="Y277" s="4" t="b">
        <v>1</v>
      </c>
    </row>
    <row r="278" spans="1:25" ht="13.5" customHeight="1" x14ac:dyDescent="0.25">
      <c r="A278" s="2" t="s">
        <v>1928</v>
      </c>
      <c r="B278" s="2" t="s">
        <v>1736</v>
      </c>
      <c r="C278" s="2" t="s">
        <v>2205</v>
      </c>
      <c r="D278" s="3"/>
      <c r="E278" s="2" t="s">
        <v>11</v>
      </c>
      <c r="F278" s="2" t="s">
        <v>498</v>
      </c>
      <c r="G278" s="4">
        <v>1345.5</v>
      </c>
      <c r="H278" s="4">
        <v>0</v>
      </c>
      <c r="I278" s="34">
        <v>1</v>
      </c>
      <c r="J278" s="35" t="str">
        <f t="shared" si="24"/>
        <v>yes</v>
      </c>
      <c r="K278" s="36"/>
      <c r="L278" s="4">
        <f>COUNTIF(J279:$J$458,$J$113)</f>
        <v>117</v>
      </c>
      <c r="M278" s="4">
        <f>COUNTIF($J$3:J278,$J$3)</f>
        <v>199</v>
      </c>
      <c r="N278" s="4">
        <f t="shared" si="25"/>
        <v>63</v>
      </c>
      <c r="O278" s="34">
        <f>COUNTIF($J$3:J278,$J$113)</f>
        <v>77</v>
      </c>
      <c r="P278" s="40">
        <f t="shared" si="26"/>
        <v>0.39690721649484539</v>
      </c>
      <c r="Q278" s="41">
        <f t="shared" si="27"/>
        <v>0.75954198473282442</v>
      </c>
      <c r="R278" s="39"/>
      <c r="S278" s="4">
        <f t="shared" si="28"/>
        <v>0.72101449275362317</v>
      </c>
      <c r="T278" s="4">
        <f t="shared" si="29"/>
        <v>0.73977695167286239</v>
      </c>
      <c r="U278" s="3"/>
      <c r="V278" s="3"/>
      <c r="W278" s="2" t="s">
        <v>1736</v>
      </c>
      <c r="X278" s="3"/>
      <c r="Y278" s="4" t="b">
        <v>0</v>
      </c>
    </row>
    <row r="279" spans="1:25" ht="13.5" customHeight="1" x14ac:dyDescent="0.25">
      <c r="A279" s="2" t="s">
        <v>1928</v>
      </c>
      <c r="B279" s="2" t="s">
        <v>1509</v>
      </c>
      <c r="C279" s="2" t="s">
        <v>2206</v>
      </c>
      <c r="D279" s="3"/>
      <c r="E279" s="2" t="s">
        <v>11</v>
      </c>
      <c r="F279" s="2" t="s">
        <v>366</v>
      </c>
      <c r="G279" s="4">
        <v>1343.7</v>
      </c>
      <c r="H279" s="4">
        <v>0</v>
      </c>
      <c r="I279" s="34">
        <v>1</v>
      </c>
      <c r="J279" s="35" t="str">
        <f t="shared" si="24"/>
        <v>no</v>
      </c>
      <c r="K279" s="36"/>
      <c r="L279" s="4">
        <f>COUNTIF(J280:$J$458,$J$113)</f>
        <v>116</v>
      </c>
      <c r="M279" s="4">
        <f>COUNTIF($J$3:J279,$J$3)</f>
        <v>199</v>
      </c>
      <c r="N279" s="4">
        <f t="shared" si="25"/>
        <v>63</v>
      </c>
      <c r="O279" s="34">
        <f>COUNTIF($J$3:J279,$J$113)</f>
        <v>78</v>
      </c>
      <c r="P279" s="40">
        <f t="shared" si="26"/>
        <v>0.40206185567010311</v>
      </c>
      <c r="Q279" s="41">
        <f t="shared" si="27"/>
        <v>0.75954198473282442</v>
      </c>
      <c r="R279" s="39"/>
      <c r="S279" s="4">
        <f t="shared" si="28"/>
        <v>0.71841155234657039</v>
      </c>
      <c r="T279" s="4">
        <f t="shared" si="29"/>
        <v>0.73840445269016697</v>
      </c>
      <c r="U279" s="3"/>
      <c r="V279" s="3"/>
      <c r="W279" s="47"/>
      <c r="X279" s="3"/>
      <c r="Y279" s="4" t="b">
        <v>1</v>
      </c>
    </row>
    <row r="280" spans="1:25" ht="13.5" customHeight="1" x14ac:dyDescent="0.25">
      <c r="A280" s="2" t="s">
        <v>1928</v>
      </c>
      <c r="B280" s="2" t="s">
        <v>1356</v>
      </c>
      <c r="C280" s="2" t="s">
        <v>2207</v>
      </c>
      <c r="D280" s="3"/>
      <c r="E280" s="2" t="s">
        <v>11</v>
      </c>
      <c r="F280" s="2" t="s">
        <v>204</v>
      </c>
      <c r="G280" s="4">
        <v>1339.3</v>
      </c>
      <c r="H280" s="4">
        <v>0</v>
      </c>
      <c r="I280" s="34">
        <v>1</v>
      </c>
      <c r="J280" s="35" t="str">
        <f t="shared" si="24"/>
        <v>no</v>
      </c>
      <c r="K280" s="36"/>
      <c r="L280" s="4">
        <f>COUNTIF(J281:$J$458,$J$113)</f>
        <v>115</v>
      </c>
      <c r="M280" s="4">
        <f>COUNTIF($J$3:J280,$J$3)</f>
        <v>199</v>
      </c>
      <c r="N280" s="4">
        <f t="shared" si="25"/>
        <v>63</v>
      </c>
      <c r="O280" s="34">
        <f>COUNTIF($J$3:J280,$J$113)</f>
        <v>79</v>
      </c>
      <c r="P280" s="40">
        <f t="shared" si="26"/>
        <v>0.40721649484536082</v>
      </c>
      <c r="Q280" s="41">
        <f t="shared" si="27"/>
        <v>0.75954198473282442</v>
      </c>
      <c r="R280" s="39"/>
      <c r="S280" s="4">
        <f t="shared" si="28"/>
        <v>0.71582733812949639</v>
      </c>
      <c r="T280" s="4">
        <f t="shared" si="29"/>
        <v>0.73703703703703694</v>
      </c>
      <c r="U280" s="3"/>
      <c r="V280" s="3"/>
      <c r="W280" s="47"/>
      <c r="X280" s="3"/>
      <c r="Y280" s="4" t="b">
        <v>1</v>
      </c>
    </row>
    <row r="281" spans="1:25" ht="13.5" customHeight="1" x14ac:dyDescent="0.25">
      <c r="A281" s="2" t="s">
        <v>1928</v>
      </c>
      <c r="B281" s="2" t="s">
        <v>1360</v>
      </c>
      <c r="C281" s="2" t="s">
        <v>2208</v>
      </c>
      <c r="D281" s="3"/>
      <c r="E281" s="2" t="s">
        <v>11</v>
      </c>
      <c r="F281" s="2" t="s">
        <v>204</v>
      </c>
      <c r="G281" s="4">
        <v>1339.3</v>
      </c>
      <c r="H281" s="4">
        <v>0</v>
      </c>
      <c r="I281" s="34">
        <v>1</v>
      </c>
      <c r="J281" s="35" t="str">
        <f t="shared" si="24"/>
        <v>no</v>
      </c>
      <c r="K281" s="36"/>
      <c r="L281" s="4">
        <f>COUNTIF(J282:$J$458,$J$113)</f>
        <v>114</v>
      </c>
      <c r="M281" s="4">
        <f>COUNTIF($J$3:J281,$J$3)</f>
        <v>199</v>
      </c>
      <c r="N281" s="4">
        <f t="shared" si="25"/>
        <v>63</v>
      </c>
      <c r="O281" s="34">
        <f>COUNTIF($J$3:J281,$J$113)</f>
        <v>80</v>
      </c>
      <c r="P281" s="40">
        <f t="shared" si="26"/>
        <v>0.41237113402061853</v>
      </c>
      <c r="Q281" s="41">
        <f t="shared" si="27"/>
        <v>0.75954198473282442</v>
      </c>
      <c r="R281" s="39"/>
      <c r="S281" s="4">
        <f t="shared" si="28"/>
        <v>0.71326164874551967</v>
      </c>
      <c r="T281" s="4">
        <f t="shared" si="29"/>
        <v>0.73567467652495377</v>
      </c>
      <c r="U281" s="3"/>
      <c r="V281" s="3"/>
      <c r="W281" s="47"/>
      <c r="X281" s="3"/>
      <c r="Y281" s="4" t="b">
        <v>1</v>
      </c>
    </row>
    <row r="282" spans="1:25" ht="13.5" customHeight="1" x14ac:dyDescent="0.25">
      <c r="A282" s="2" t="s">
        <v>1928</v>
      </c>
      <c r="B282" s="2" t="s">
        <v>1630</v>
      </c>
      <c r="C282" s="2" t="s">
        <v>2209</v>
      </c>
      <c r="D282" s="3"/>
      <c r="E282" s="2" t="s">
        <v>11</v>
      </c>
      <c r="F282" s="2" t="s">
        <v>291</v>
      </c>
      <c r="G282" s="4">
        <v>1337.6</v>
      </c>
      <c r="H282" s="4">
        <v>0</v>
      </c>
      <c r="I282" s="34">
        <v>1</v>
      </c>
      <c r="J282" s="35" t="str">
        <f t="shared" si="24"/>
        <v>yes</v>
      </c>
      <c r="K282" s="36"/>
      <c r="L282" s="4">
        <f>COUNTIF(J283:$J$458,$J$113)</f>
        <v>114</v>
      </c>
      <c r="M282" s="4">
        <f>COUNTIF($J$3:J282,$J$3)</f>
        <v>200</v>
      </c>
      <c r="N282" s="4">
        <f t="shared" si="25"/>
        <v>62</v>
      </c>
      <c r="O282" s="34">
        <f>COUNTIF($J$3:J282,$J$113)</f>
        <v>80</v>
      </c>
      <c r="P282" s="40">
        <f t="shared" si="26"/>
        <v>0.41237113402061853</v>
      </c>
      <c r="Q282" s="41">
        <f t="shared" si="27"/>
        <v>0.76335877862595425</v>
      </c>
      <c r="R282" s="39"/>
      <c r="S282" s="4">
        <f t="shared" si="28"/>
        <v>0.7142857142857143</v>
      </c>
      <c r="T282" s="4">
        <f t="shared" si="29"/>
        <v>0.73800738007380084</v>
      </c>
      <c r="U282" s="3"/>
      <c r="V282" s="3"/>
      <c r="W282" s="2" t="s">
        <v>1630</v>
      </c>
      <c r="X282" s="3"/>
      <c r="Y282" s="4" t="b">
        <v>0</v>
      </c>
    </row>
    <row r="283" spans="1:25" ht="13.5" customHeight="1" x14ac:dyDescent="0.25">
      <c r="A283" s="2" t="s">
        <v>1928</v>
      </c>
      <c r="B283" s="2" t="s">
        <v>1632</v>
      </c>
      <c r="C283" s="2" t="s">
        <v>2210</v>
      </c>
      <c r="D283" s="3"/>
      <c r="E283" s="2" t="s">
        <v>11</v>
      </c>
      <c r="F283" s="2" t="s">
        <v>536</v>
      </c>
      <c r="G283" s="4">
        <v>1337.6</v>
      </c>
      <c r="H283" s="4">
        <v>0</v>
      </c>
      <c r="I283" s="34">
        <v>1</v>
      </c>
      <c r="J283" s="35" t="str">
        <f t="shared" si="24"/>
        <v>yes</v>
      </c>
      <c r="K283" s="36"/>
      <c r="L283" s="4">
        <f>COUNTIF(J284:$J$458,$J$113)</f>
        <v>114</v>
      </c>
      <c r="M283" s="4">
        <f>COUNTIF($J$3:J283,$J$3)</f>
        <v>201</v>
      </c>
      <c r="N283" s="4">
        <f t="shared" si="25"/>
        <v>61</v>
      </c>
      <c r="O283" s="34">
        <f>COUNTIF($J$3:J283,$J$113)</f>
        <v>80</v>
      </c>
      <c r="P283" s="40">
        <f t="shared" si="26"/>
        <v>0.41237113402061853</v>
      </c>
      <c r="Q283" s="41">
        <f t="shared" si="27"/>
        <v>0.76717557251908397</v>
      </c>
      <c r="R283" s="39"/>
      <c r="S283" s="4">
        <f t="shared" si="28"/>
        <v>0.71530249110320288</v>
      </c>
      <c r="T283" s="4">
        <f t="shared" si="29"/>
        <v>0.74033149171270707</v>
      </c>
      <c r="U283" s="3"/>
      <c r="V283" s="3"/>
      <c r="W283" s="2" t="s">
        <v>1632</v>
      </c>
      <c r="X283" s="3"/>
      <c r="Y283" s="4" t="b">
        <v>0</v>
      </c>
    </row>
    <row r="284" spans="1:25" ht="13.5" customHeight="1" x14ac:dyDescent="0.25">
      <c r="A284" s="2" t="s">
        <v>1928</v>
      </c>
      <c r="B284" s="2" t="s">
        <v>1429</v>
      </c>
      <c r="C284" s="2" t="s">
        <v>2211</v>
      </c>
      <c r="D284" s="3"/>
      <c r="E284" s="2" t="s">
        <v>11</v>
      </c>
      <c r="F284" s="2" t="s">
        <v>487</v>
      </c>
      <c r="G284" s="4">
        <v>1337</v>
      </c>
      <c r="H284" s="4">
        <v>0</v>
      </c>
      <c r="I284" s="34">
        <v>1</v>
      </c>
      <c r="J284" s="35" t="str">
        <f t="shared" si="24"/>
        <v>no</v>
      </c>
      <c r="K284" s="36"/>
      <c r="L284" s="4">
        <f>COUNTIF(J285:$J$458,$J$113)</f>
        <v>113</v>
      </c>
      <c r="M284" s="4">
        <f>COUNTIF($J$3:J284,$J$3)</f>
        <v>201</v>
      </c>
      <c r="N284" s="4">
        <f t="shared" si="25"/>
        <v>61</v>
      </c>
      <c r="O284" s="34">
        <f>COUNTIF($J$3:J284,$J$113)</f>
        <v>81</v>
      </c>
      <c r="P284" s="40">
        <f t="shared" si="26"/>
        <v>0.41752577319587625</v>
      </c>
      <c r="Q284" s="41">
        <f t="shared" si="27"/>
        <v>0.76717557251908397</v>
      </c>
      <c r="R284" s="39"/>
      <c r="S284" s="4">
        <f t="shared" si="28"/>
        <v>0.71276595744680848</v>
      </c>
      <c r="T284" s="4">
        <f t="shared" si="29"/>
        <v>0.73897058823529416</v>
      </c>
      <c r="U284" s="3"/>
      <c r="V284" s="3"/>
      <c r="W284" s="47"/>
      <c r="X284" s="3"/>
      <c r="Y284" s="4" t="b">
        <v>1</v>
      </c>
    </row>
    <row r="285" spans="1:25" ht="13.5" customHeight="1" x14ac:dyDescent="0.25">
      <c r="A285" s="2" t="s">
        <v>1928</v>
      </c>
      <c r="B285" s="2" t="s">
        <v>1097</v>
      </c>
      <c r="C285" s="2" t="s">
        <v>2212</v>
      </c>
      <c r="D285" s="3"/>
      <c r="E285" s="2" t="s">
        <v>11</v>
      </c>
      <c r="F285" s="2" t="s">
        <v>540</v>
      </c>
      <c r="G285" s="4">
        <v>1330.8</v>
      </c>
      <c r="H285" s="4">
        <v>0</v>
      </c>
      <c r="I285" s="34">
        <v>1</v>
      </c>
      <c r="J285" s="35" t="str">
        <f t="shared" si="24"/>
        <v>no</v>
      </c>
      <c r="K285" s="36"/>
      <c r="L285" s="4">
        <f>COUNTIF(J286:$J$458,$J$113)</f>
        <v>112</v>
      </c>
      <c r="M285" s="4">
        <f>COUNTIF($J$3:J285,$J$3)</f>
        <v>201</v>
      </c>
      <c r="N285" s="4">
        <f t="shared" si="25"/>
        <v>61</v>
      </c>
      <c r="O285" s="34">
        <f>COUNTIF($J$3:J285,$J$113)</f>
        <v>82</v>
      </c>
      <c r="P285" s="40">
        <f t="shared" si="26"/>
        <v>0.42268041237113407</v>
      </c>
      <c r="Q285" s="41">
        <f t="shared" si="27"/>
        <v>0.76717557251908397</v>
      </c>
      <c r="R285" s="39"/>
      <c r="S285" s="4">
        <f t="shared" si="28"/>
        <v>0.71024734982332161</v>
      </c>
      <c r="T285" s="4">
        <f t="shared" si="29"/>
        <v>0.73761467889908261</v>
      </c>
      <c r="U285" s="3"/>
      <c r="V285" s="3"/>
      <c r="W285" s="47"/>
      <c r="X285" s="3"/>
      <c r="Y285" s="4" t="b">
        <v>1</v>
      </c>
    </row>
    <row r="286" spans="1:25" ht="13.5" customHeight="1" x14ac:dyDescent="0.25">
      <c r="A286" s="2" t="s">
        <v>1928</v>
      </c>
      <c r="B286" s="2" t="s">
        <v>1205</v>
      </c>
      <c r="C286" s="2" t="s">
        <v>2213</v>
      </c>
      <c r="D286" s="3"/>
      <c r="E286" s="2" t="s">
        <v>11</v>
      </c>
      <c r="F286" s="2" t="s">
        <v>540</v>
      </c>
      <c r="G286" s="4">
        <v>1328.6</v>
      </c>
      <c r="H286" s="4">
        <v>0</v>
      </c>
      <c r="I286" s="34">
        <v>1</v>
      </c>
      <c r="J286" s="35" t="str">
        <f t="shared" si="24"/>
        <v>no</v>
      </c>
      <c r="K286" s="36"/>
      <c r="L286" s="4">
        <f>COUNTIF(J287:$J$458,$J$113)</f>
        <v>111</v>
      </c>
      <c r="M286" s="4">
        <f>COUNTIF($J$3:J286,$J$3)</f>
        <v>201</v>
      </c>
      <c r="N286" s="4">
        <f t="shared" si="25"/>
        <v>61</v>
      </c>
      <c r="O286" s="34">
        <f>COUNTIF($J$3:J286,$J$113)</f>
        <v>83</v>
      </c>
      <c r="P286" s="40">
        <f t="shared" si="26"/>
        <v>0.42783505154639179</v>
      </c>
      <c r="Q286" s="41">
        <f t="shared" si="27"/>
        <v>0.76717557251908397</v>
      </c>
      <c r="R286" s="39"/>
      <c r="S286" s="4">
        <f t="shared" si="28"/>
        <v>0.70774647887323938</v>
      </c>
      <c r="T286" s="4">
        <f t="shared" si="29"/>
        <v>0.7362637362637362</v>
      </c>
      <c r="U286" s="3"/>
      <c r="V286" s="3"/>
      <c r="W286" s="47"/>
      <c r="X286" s="3"/>
      <c r="Y286" s="4" t="b">
        <v>1</v>
      </c>
    </row>
    <row r="287" spans="1:25" ht="13.5" customHeight="1" x14ac:dyDescent="0.25">
      <c r="A287" s="2" t="s">
        <v>1928</v>
      </c>
      <c r="B287" s="2" t="s">
        <v>1436</v>
      </c>
      <c r="C287" s="2" t="s">
        <v>2214</v>
      </c>
      <c r="D287" s="3"/>
      <c r="E287" s="2" t="s">
        <v>11</v>
      </c>
      <c r="F287" s="2" t="s">
        <v>50</v>
      </c>
      <c r="G287" s="4">
        <v>1327.8</v>
      </c>
      <c r="H287" s="4">
        <v>0</v>
      </c>
      <c r="I287" s="34">
        <v>1</v>
      </c>
      <c r="J287" s="35" t="str">
        <f t="shared" si="24"/>
        <v>no</v>
      </c>
      <c r="K287" s="36"/>
      <c r="L287" s="4">
        <f>COUNTIF(J288:$J$458,$J$113)</f>
        <v>110</v>
      </c>
      <c r="M287" s="4">
        <f>COUNTIF($J$3:J287,$J$3)</f>
        <v>201</v>
      </c>
      <c r="N287" s="4">
        <f t="shared" si="25"/>
        <v>61</v>
      </c>
      <c r="O287" s="34">
        <f>COUNTIF($J$3:J287,$J$113)</f>
        <v>84</v>
      </c>
      <c r="P287" s="40">
        <f t="shared" si="26"/>
        <v>0.4329896907216495</v>
      </c>
      <c r="Q287" s="41">
        <f t="shared" si="27"/>
        <v>0.76717557251908397</v>
      </c>
      <c r="R287" s="39"/>
      <c r="S287" s="4">
        <f t="shared" si="28"/>
        <v>0.70526315789473681</v>
      </c>
      <c r="T287" s="4">
        <f t="shared" si="29"/>
        <v>0.73491773308957942</v>
      </c>
      <c r="U287" s="3"/>
      <c r="V287" s="3"/>
      <c r="W287" s="47"/>
      <c r="X287" s="3"/>
      <c r="Y287" s="4" t="b">
        <v>1</v>
      </c>
    </row>
    <row r="288" spans="1:25" ht="13.5" customHeight="1" x14ac:dyDescent="0.25">
      <c r="A288" s="2" t="s">
        <v>1928</v>
      </c>
      <c r="B288" s="2" t="s">
        <v>1283</v>
      </c>
      <c r="C288" s="2" t="s">
        <v>2215</v>
      </c>
      <c r="D288" s="3"/>
      <c r="E288" s="2" t="s">
        <v>11</v>
      </c>
      <c r="F288" s="2" t="s">
        <v>547</v>
      </c>
      <c r="G288" s="4">
        <v>1327.5</v>
      </c>
      <c r="H288" s="4">
        <v>0</v>
      </c>
      <c r="I288" s="34">
        <v>1</v>
      </c>
      <c r="J288" s="35" t="str">
        <f t="shared" si="24"/>
        <v>no</v>
      </c>
      <c r="K288" s="36"/>
      <c r="L288" s="4">
        <f>COUNTIF(J289:$J$458,$J$113)</f>
        <v>109</v>
      </c>
      <c r="M288" s="4">
        <f>COUNTIF($J$3:J288,$J$3)</f>
        <v>201</v>
      </c>
      <c r="N288" s="4">
        <f t="shared" si="25"/>
        <v>61</v>
      </c>
      <c r="O288" s="34">
        <f>COUNTIF($J$3:J288,$J$113)</f>
        <v>85</v>
      </c>
      <c r="P288" s="40">
        <f t="shared" si="26"/>
        <v>0.43814432989690721</v>
      </c>
      <c r="Q288" s="41">
        <f t="shared" si="27"/>
        <v>0.76717557251908397</v>
      </c>
      <c r="R288" s="39"/>
      <c r="S288" s="4">
        <f t="shared" si="28"/>
        <v>0.70279720279720281</v>
      </c>
      <c r="T288" s="4">
        <f t="shared" si="29"/>
        <v>0.73357664233576636</v>
      </c>
      <c r="U288" s="3"/>
      <c r="V288" s="3"/>
      <c r="W288" s="47"/>
      <c r="X288" s="3"/>
      <c r="Y288" s="4" t="b">
        <v>1</v>
      </c>
    </row>
    <row r="289" spans="1:25" ht="13.5" customHeight="1" x14ac:dyDescent="0.25">
      <c r="A289" s="2" t="s">
        <v>1928</v>
      </c>
      <c r="B289" s="2" t="s">
        <v>1201</v>
      </c>
      <c r="C289" s="2" t="s">
        <v>2216</v>
      </c>
      <c r="D289" s="3"/>
      <c r="E289" s="2" t="s">
        <v>11</v>
      </c>
      <c r="F289" s="2" t="s">
        <v>540</v>
      </c>
      <c r="G289" s="4">
        <v>1326.6</v>
      </c>
      <c r="H289" s="4">
        <v>0</v>
      </c>
      <c r="I289" s="34">
        <v>1</v>
      </c>
      <c r="J289" s="35" t="str">
        <f t="shared" si="24"/>
        <v>no</v>
      </c>
      <c r="K289" s="36"/>
      <c r="L289" s="4">
        <f>COUNTIF(J290:$J$458,$J$113)</f>
        <v>108</v>
      </c>
      <c r="M289" s="4">
        <f>COUNTIF($J$3:J289,$J$3)</f>
        <v>201</v>
      </c>
      <c r="N289" s="4">
        <f t="shared" si="25"/>
        <v>61</v>
      </c>
      <c r="O289" s="34">
        <f>COUNTIF($J$3:J289,$J$113)</f>
        <v>86</v>
      </c>
      <c r="P289" s="40">
        <f t="shared" si="26"/>
        <v>0.44329896907216493</v>
      </c>
      <c r="Q289" s="41">
        <f t="shared" si="27"/>
        <v>0.76717557251908397</v>
      </c>
      <c r="R289" s="39"/>
      <c r="S289" s="4">
        <f t="shared" si="28"/>
        <v>0.70034843205574915</v>
      </c>
      <c r="T289" s="4">
        <f t="shared" si="29"/>
        <v>0.73224043715846998</v>
      </c>
      <c r="U289" s="3"/>
      <c r="V289" s="3"/>
      <c r="W289" s="47"/>
      <c r="X289" s="3"/>
      <c r="Y289" s="4" t="b">
        <v>1</v>
      </c>
    </row>
    <row r="290" spans="1:25" ht="13.5" customHeight="1" x14ac:dyDescent="0.25">
      <c r="A290" s="2" t="s">
        <v>1928</v>
      </c>
      <c r="B290" s="2" t="s">
        <v>1904</v>
      </c>
      <c r="C290" s="2" t="s">
        <v>2217</v>
      </c>
      <c r="D290" s="3"/>
      <c r="E290" s="2" t="s">
        <v>11</v>
      </c>
      <c r="F290" s="2" t="s">
        <v>65</v>
      </c>
      <c r="G290" s="4">
        <v>1325</v>
      </c>
      <c r="H290" s="4">
        <v>0</v>
      </c>
      <c r="I290" s="34">
        <v>1</v>
      </c>
      <c r="J290" s="35" t="str">
        <f t="shared" si="24"/>
        <v>yes</v>
      </c>
      <c r="K290" s="36"/>
      <c r="L290" s="4">
        <f>COUNTIF(J291:$J$458,$J$113)</f>
        <v>108</v>
      </c>
      <c r="M290" s="4">
        <f>COUNTIF($J$3:J290,$J$3)</f>
        <v>202</v>
      </c>
      <c r="N290" s="4">
        <f t="shared" si="25"/>
        <v>60</v>
      </c>
      <c r="O290" s="34">
        <f>COUNTIF($J$3:J290,$J$113)</f>
        <v>86</v>
      </c>
      <c r="P290" s="40">
        <f t="shared" si="26"/>
        <v>0.44329896907216493</v>
      </c>
      <c r="Q290" s="41">
        <f t="shared" si="27"/>
        <v>0.77099236641221369</v>
      </c>
      <c r="R290" s="39"/>
      <c r="S290" s="4">
        <f t="shared" si="28"/>
        <v>0.70138888888888884</v>
      </c>
      <c r="T290" s="4">
        <f t="shared" si="29"/>
        <v>0.73454545454545461</v>
      </c>
      <c r="U290" s="3"/>
      <c r="V290" s="3"/>
      <c r="W290" s="2" t="s">
        <v>1904</v>
      </c>
      <c r="X290" s="3"/>
      <c r="Y290" s="4" t="b">
        <v>0</v>
      </c>
    </row>
    <row r="291" spans="1:25" ht="13.5" customHeight="1" x14ac:dyDescent="0.25">
      <c r="A291" s="2" t="s">
        <v>1928</v>
      </c>
      <c r="B291" s="2" t="s">
        <v>1203</v>
      </c>
      <c r="C291" s="2" t="s">
        <v>2218</v>
      </c>
      <c r="D291" s="3"/>
      <c r="E291" s="2" t="s">
        <v>11</v>
      </c>
      <c r="F291" s="2" t="s">
        <v>204</v>
      </c>
      <c r="G291" s="4">
        <v>1321.8</v>
      </c>
      <c r="H291" s="4">
        <v>0</v>
      </c>
      <c r="I291" s="34">
        <v>1</v>
      </c>
      <c r="J291" s="35" t="str">
        <f t="shared" si="24"/>
        <v>no</v>
      </c>
      <c r="K291" s="36"/>
      <c r="L291" s="4">
        <f>COUNTIF(J292:$J$458,$J$113)</f>
        <v>107</v>
      </c>
      <c r="M291" s="4">
        <f>COUNTIF($J$3:J291,$J$3)</f>
        <v>202</v>
      </c>
      <c r="N291" s="4">
        <f t="shared" si="25"/>
        <v>60</v>
      </c>
      <c r="O291" s="34">
        <f>COUNTIF($J$3:J291,$J$113)</f>
        <v>87</v>
      </c>
      <c r="P291" s="40">
        <f t="shared" si="26"/>
        <v>0.44845360824742264</v>
      </c>
      <c r="Q291" s="41">
        <f t="shared" si="27"/>
        <v>0.77099236641221369</v>
      </c>
      <c r="R291" s="39"/>
      <c r="S291" s="4">
        <f t="shared" si="28"/>
        <v>0.69896193771626303</v>
      </c>
      <c r="T291" s="4">
        <f t="shared" si="29"/>
        <v>0.73321234119782219</v>
      </c>
      <c r="U291" s="3"/>
      <c r="V291" s="3"/>
      <c r="W291" s="47"/>
      <c r="X291" s="3"/>
      <c r="Y291" s="4" t="b">
        <v>1</v>
      </c>
    </row>
    <row r="292" spans="1:25" ht="13.5" customHeight="1" x14ac:dyDescent="0.25">
      <c r="A292" s="2" t="s">
        <v>1928</v>
      </c>
      <c r="B292" s="2" t="s">
        <v>1113</v>
      </c>
      <c r="C292" s="2" t="s">
        <v>2219</v>
      </c>
      <c r="D292" s="3"/>
      <c r="E292" s="2" t="s">
        <v>11</v>
      </c>
      <c r="F292" s="2" t="s">
        <v>540</v>
      </c>
      <c r="G292" s="4">
        <v>1318.6</v>
      </c>
      <c r="H292" s="4">
        <v>0</v>
      </c>
      <c r="I292" s="34">
        <v>1</v>
      </c>
      <c r="J292" s="35" t="str">
        <f t="shared" si="24"/>
        <v>no</v>
      </c>
      <c r="K292" s="36"/>
      <c r="L292" s="4">
        <f>COUNTIF(J293:$J$458,$J$113)</f>
        <v>106</v>
      </c>
      <c r="M292" s="4">
        <f>COUNTIF($J$3:J292,$J$3)</f>
        <v>202</v>
      </c>
      <c r="N292" s="4">
        <f t="shared" si="25"/>
        <v>60</v>
      </c>
      <c r="O292" s="34">
        <f>COUNTIF($J$3:J292,$J$113)</f>
        <v>88</v>
      </c>
      <c r="P292" s="40">
        <f t="shared" si="26"/>
        <v>0.45360824742268047</v>
      </c>
      <c r="Q292" s="41">
        <f t="shared" si="27"/>
        <v>0.77099236641221369</v>
      </c>
      <c r="R292" s="39"/>
      <c r="S292" s="4">
        <f t="shared" si="28"/>
        <v>0.69655172413793098</v>
      </c>
      <c r="T292" s="4">
        <f t="shared" si="29"/>
        <v>0.73188405797101452</v>
      </c>
      <c r="U292" s="3"/>
      <c r="V292" s="3"/>
      <c r="W292" s="47"/>
      <c r="X292" s="3"/>
      <c r="Y292" s="4" t="b">
        <v>1</v>
      </c>
    </row>
    <row r="293" spans="1:25" ht="13.5" customHeight="1" x14ac:dyDescent="0.25">
      <c r="A293" s="2" t="s">
        <v>1928</v>
      </c>
      <c r="B293" s="2" t="s">
        <v>1112</v>
      </c>
      <c r="C293" s="2" t="s">
        <v>2220</v>
      </c>
      <c r="D293" s="3"/>
      <c r="E293" s="2" t="s">
        <v>11</v>
      </c>
      <c r="F293" s="2" t="s">
        <v>540</v>
      </c>
      <c r="G293" s="4">
        <v>1316.8</v>
      </c>
      <c r="H293" s="4">
        <v>0</v>
      </c>
      <c r="I293" s="34">
        <v>1</v>
      </c>
      <c r="J293" s="35" t="str">
        <f t="shared" si="24"/>
        <v>no</v>
      </c>
      <c r="K293" s="36"/>
      <c r="L293" s="4">
        <f>COUNTIF(J294:$J$458,$J$113)</f>
        <v>105</v>
      </c>
      <c r="M293" s="4">
        <f>COUNTIF($J$3:J293,$J$3)</f>
        <v>202</v>
      </c>
      <c r="N293" s="4">
        <f t="shared" si="25"/>
        <v>60</v>
      </c>
      <c r="O293" s="34">
        <f>COUNTIF($J$3:J293,$J$113)</f>
        <v>89</v>
      </c>
      <c r="P293" s="40">
        <f t="shared" si="26"/>
        <v>0.45876288659793818</v>
      </c>
      <c r="Q293" s="41">
        <f t="shared" si="27"/>
        <v>0.77099236641221369</v>
      </c>
      <c r="R293" s="39"/>
      <c r="S293" s="4">
        <f t="shared" si="28"/>
        <v>0.69415807560137455</v>
      </c>
      <c r="T293" s="4">
        <f t="shared" si="29"/>
        <v>0.73056057866184443</v>
      </c>
      <c r="U293" s="3"/>
      <c r="V293" s="3"/>
      <c r="W293" s="47"/>
      <c r="X293" s="3"/>
      <c r="Y293" s="4" t="b">
        <v>1</v>
      </c>
    </row>
    <row r="294" spans="1:25" ht="13.5" customHeight="1" x14ac:dyDescent="0.25">
      <c r="A294" s="2" t="s">
        <v>1928</v>
      </c>
      <c r="B294" s="2" t="s">
        <v>1111</v>
      </c>
      <c r="C294" s="2" t="s">
        <v>2221</v>
      </c>
      <c r="D294" s="3"/>
      <c r="E294" s="2" t="s">
        <v>11</v>
      </c>
      <c r="F294" s="2" t="s">
        <v>540</v>
      </c>
      <c r="G294" s="4">
        <v>1314.8</v>
      </c>
      <c r="H294" s="4">
        <v>0</v>
      </c>
      <c r="I294" s="34">
        <v>1</v>
      </c>
      <c r="J294" s="35" t="str">
        <f t="shared" si="24"/>
        <v>no</v>
      </c>
      <c r="K294" s="36"/>
      <c r="L294" s="4">
        <f>COUNTIF(J295:$J$458,$J$113)</f>
        <v>104</v>
      </c>
      <c r="M294" s="4">
        <f>COUNTIF($J$3:J294,$J$3)</f>
        <v>202</v>
      </c>
      <c r="N294" s="4">
        <f t="shared" si="25"/>
        <v>60</v>
      </c>
      <c r="O294" s="34">
        <f>COUNTIF($J$3:J294,$J$113)</f>
        <v>90</v>
      </c>
      <c r="P294" s="40">
        <f t="shared" si="26"/>
        <v>0.46391752577319589</v>
      </c>
      <c r="Q294" s="41">
        <f t="shared" si="27"/>
        <v>0.77099236641221369</v>
      </c>
      <c r="R294" s="39"/>
      <c r="S294" s="4">
        <f t="shared" si="28"/>
        <v>0.69178082191780821</v>
      </c>
      <c r="T294" s="4">
        <f t="shared" si="29"/>
        <v>0.72924187725631762</v>
      </c>
      <c r="U294" s="3"/>
      <c r="V294" s="3"/>
      <c r="W294" s="47"/>
      <c r="X294" s="3"/>
      <c r="Y294" s="4" t="b">
        <v>1</v>
      </c>
    </row>
    <row r="295" spans="1:25" ht="13.5" customHeight="1" x14ac:dyDescent="0.25">
      <c r="A295" s="2" t="s">
        <v>1928</v>
      </c>
      <c r="B295" s="2" t="s">
        <v>1104</v>
      </c>
      <c r="C295" s="2" t="s">
        <v>2222</v>
      </c>
      <c r="D295" s="3"/>
      <c r="E295" s="2" t="s">
        <v>11</v>
      </c>
      <c r="F295" s="2" t="s">
        <v>540</v>
      </c>
      <c r="G295" s="4">
        <v>1314.3</v>
      </c>
      <c r="H295" s="4">
        <v>0</v>
      </c>
      <c r="I295" s="34">
        <v>1</v>
      </c>
      <c r="J295" s="35" t="str">
        <f t="shared" si="24"/>
        <v>no</v>
      </c>
      <c r="K295" s="36"/>
      <c r="L295" s="4">
        <f>COUNTIF(J296:$J$458,$J$113)</f>
        <v>103</v>
      </c>
      <c r="M295" s="4">
        <f>COUNTIF($J$3:J295,$J$3)</f>
        <v>202</v>
      </c>
      <c r="N295" s="4">
        <f t="shared" si="25"/>
        <v>60</v>
      </c>
      <c r="O295" s="34">
        <f>COUNTIF($J$3:J295,$J$113)</f>
        <v>91</v>
      </c>
      <c r="P295" s="40">
        <f t="shared" si="26"/>
        <v>0.46907216494845361</v>
      </c>
      <c r="Q295" s="41">
        <f t="shared" si="27"/>
        <v>0.77099236641221369</v>
      </c>
      <c r="R295" s="39"/>
      <c r="S295" s="4">
        <f t="shared" si="28"/>
        <v>0.68941979522184305</v>
      </c>
      <c r="T295" s="4">
        <f t="shared" si="29"/>
        <v>0.72792792792792793</v>
      </c>
      <c r="U295" s="3"/>
      <c r="V295" s="3"/>
      <c r="W295" s="47"/>
      <c r="X295" s="3"/>
      <c r="Y295" s="4" t="b">
        <v>1</v>
      </c>
    </row>
    <row r="296" spans="1:25" ht="13.5" customHeight="1" x14ac:dyDescent="0.25">
      <c r="A296" s="2" t="s">
        <v>1928</v>
      </c>
      <c r="B296" s="2" t="s">
        <v>1101</v>
      </c>
      <c r="C296" s="2" t="s">
        <v>2223</v>
      </c>
      <c r="D296" s="3"/>
      <c r="E296" s="2" t="s">
        <v>11</v>
      </c>
      <c r="F296" s="2" t="s">
        <v>540</v>
      </c>
      <c r="G296" s="4">
        <v>1311.5</v>
      </c>
      <c r="H296" s="4">
        <v>0</v>
      </c>
      <c r="I296" s="34">
        <v>1</v>
      </c>
      <c r="J296" s="35" t="str">
        <f t="shared" si="24"/>
        <v>no</v>
      </c>
      <c r="K296" s="36"/>
      <c r="L296" s="4">
        <f>COUNTIF(J297:$J$458,$J$113)</f>
        <v>102</v>
      </c>
      <c r="M296" s="4">
        <f>COUNTIF($J$3:J296,$J$3)</f>
        <v>202</v>
      </c>
      <c r="N296" s="4">
        <f t="shared" si="25"/>
        <v>60</v>
      </c>
      <c r="O296" s="34">
        <f>COUNTIF($J$3:J296,$J$113)</f>
        <v>92</v>
      </c>
      <c r="P296" s="40">
        <f t="shared" si="26"/>
        <v>0.47422680412371132</v>
      </c>
      <c r="Q296" s="41">
        <f t="shared" si="27"/>
        <v>0.77099236641221369</v>
      </c>
      <c r="R296" s="39"/>
      <c r="S296" s="4">
        <f t="shared" si="28"/>
        <v>0.68707482993197277</v>
      </c>
      <c r="T296" s="4">
        <f t="shared" si="29"/>
        <v>0.72661870503597126</v>
      </c>
      <c r="U296" s="3"/>
      <c r="V296" s="3"/>
      <c r="W296" s="47"/>
      <c r="X296" s="3"/>
      <c r="Y296" s="4" t="b">
        <v>1</v>
      </c>
    </row>
    <row r="297" spans="1:25" ht="13.5" customHeight="1" x14ac:dyDescent="0.25">
      <c r="A297" s="2" t="s">
        <v>1928</v>
      </c>
      <c r="B297" s="2" t="s">
        <v>1758</v>
      </c>
      <c r="C297" s="2" t="s">
        <v>2224</v>
      </c>
      <c r="D297" s="3"/>
      <c r="E297" s="2" t="s">
        <v>11</v>
      </c>
      <c r="F297" s="2" t="s">
        <v>249</v>
      </c>
      <c r="G297" s="4">
        <v>1308.8</v>
      </c>
      <c r="H297" s="4">
        <v>0</v>
      </c>
      <c r="I297" s="34">
        <v>1</v>
      </c>
      <c r="J297" s="35" t="str">
        <f t="shared" si="24"/>
        <v>yes</v>
      </c>
      <c r="K297" s="36"/>
      <c r="L297" s="4">
        <f>COUNTIF(J298:$J$458,$J$113)</f>
        <v>102</v>
      </c>
      <c r="M297" s="4">
        <f>COUNTIF($J$3:J297,$J$3)</f>
        <v>203</v>
      </c>
      <c r="N297" s="4">
        <f t="shared" si="25"/>
        <v>59</v>
      </c>
      <c r="O297" s="34">
        <f>COUNTIF($J$3:J297,$J$113)</f>
        <v>92</v>
      </c>
      <c r="P297" s="40">
        <f t="shared" si="26"/>
        <v>0.47422680412371132</v>
      </c>
      <c r="Q297" s="41">
        <f t="shared" si="27"/>
        <v>0.77480916030534353</v>
      </c>
      <c r="R297" s="39"/>
      <c r="S297" s="4">
        <f t="shared" si="28"/>
        <v>0.68813559322033901</v>
      </c>
      <c r="T297" s="4">
        <f t="shared" si="29"/>
        <v>0.72890484739676842</v>
      </c>
      <c r="U297" s="3"/>
      <c r="V297" s="3"/>
      <c r="W297" s="2" t="s">
        <v>1758</v>
      </c>
      <c r="X297" s="3"/>
      <c r="Y297" s="4" t="b">
        <v>0</v>
      </c>
    </row>
    <row r="298" spans="1:25" ht="13.5" customHeight="1" x14ac:dyDescent="0.25">
      <c r="A298" s="2" t="s">
        <v>1928</v>
      </c>
      <c r="B298" s="2" t="s">
        <v>1582</v>
      </c>
      <c r="C298" s="2" t="s">
        <v>2225</v>
      </c>
      <c r="D298" s="3"/>
      <c r="E298" s="2" t="s">
        <v>11</v>
      </c>
      <c r="F298" s="2" t="s">
        <v>520</v>
      </c>
      <c r="G298" s="4">
        <v>1304</v>
      </c>
      <c r="H298" s="4">
        <v>0</v>
      </c>
      <c r="I298" s="34">
        <v>1</v>
      </c>
      <c r="J298" s="35" t="str">
        <f t="shared" si="24"/>
        <v>no</v>
      </c>
      <c r="K298" s="36"/>
      <c r="L298" s="4">
        <f>COUNTIF(J299:$J$458,$J$113)</f>
        <v>101</v>
      </c>
      <c r="M298" s="4">
        <f>COUNTIF($J$3:J298,$J$3)</f>
        <v>203</v>
      </c>
      <c r="N298" s="4">
        <f t="shared" si="25"/>
        <v>59</v>
      </c>
      <c r="O298" s="34">
        <f>COUNTIF($J$3:J298,$J$113)</f>
        <v>93</v>
      </c>
      <c r="P298" s="40">
        <f t="shared" si="26"/>
        <v>0.47938144329896903</v>
      </c>
      <c r="Q298" s="41">
        <f t="shared" si="27"/>
        <v>0.77480916030534353</v>
      </c>
      <c r="R298" s="39"/>
      <c r="S298" s="4">
        <f t="shared" si="28"/>
        <v>0.68581081081081086</v>
      </c>
      <c r="T298" s="4">
        <f t="shared" si="29"/>
        <v>0.72759856630824382</v>
      </c>
      <c r="U298" s="3"/>
      <c r="V298" s="3"/>
      <c r="W298" s="47"/>
      <c r="X298" s="3"/>
      <c r="Y298" s="4" t="b">
        <v>1</v>
      </c>
    </row>
    <row r="299" spans="1:25" ht="13.5" customHeight="1" x14ac:dyDescent="0.25">
      <c r="A299" s="2" t="s">
        <v>1928</v>
      </c>
      <c r="B299" s="2" t="s">
        <v>1910</v>
      </c>
      <c r="C299" s="2" t="s">
        <v>2226</v>
      </c>
      <c r="D299" s="3"/>
      <c r="E299" s="2" t="s">
        <v>11</v>
      </c>
      <c r="F299" s="2" t="s">
        <v>35</v>
      </c>
      <c r="G299" s="4">
        <v>1303.3</v>
      </c>
      <c r="H299" s="4">
        <v>0</v>
      </c>
      <c r="I299" s="34">
        <v>1</v>
      </c>
      <c r="J299" s="35" t="str">
        <f t="shared" si="24"/>
        <v>yes</v>
      </c>
      <c r="K299" s="36"/>
      <c r="L299" s="4">
        <f>COUNTIF(J300:$J$458,$J$113)</f>
        <v>101</v>
      </c>
      <c r="M299" s="4">
        <f>COUNTIF($J$3:J299,$J$3)</f>
        <v>204</v>
      </c>
      <c r="N299" s="4">
        <f t="shared" si="25"/>
        <v>58</v>
      </c>
      <c r="O299" s="34">
        <f>COUNTIF($J$3:J299,$J$113)</f>
        <v>93</v>
      </c>
      <c r="P299" s="40">
        <f t="shared" si="26"/>
        <v>0.47938144329896903</v>
      </c>
      <c r="Q299" s="41">
        <f t="shared" si="27"/>
        <v>0.77862595419847325</v>
      </c>
      <c r="R299" s="39"/>
      <c r="S299" s="4">
        <f t="shared" si="28"/>
        <v>0.68686868686868685</v>
      </c>
      <c r="T299" s="4">
        <f t="shared" si="29"/>
        <v>0.72987477638640419</v>
      </c>
      <c r="U299" s="3"/>
      <c r="V299" s="3"/>
      <c r="W299" s="2" t="s">
        <v>1910</v>
      </c>
      <c r="X299" s="3"/>
      <c r="Y299" s="4" t="b">
        <v>0</v>
      </c>
    </row>
    <row r="300" spans="1:25" ht="13.5" customHeight="1" x14ac:dyDescent="0.25">
      <c r="A300" s="2" t="s">
        <v>1928</v>
      </c>
      <c r="B300" s="2" t="s">
        <v>1225</v>
      </c>
      <c r="C300" s="2" t="s">
        <v>2227</v>
      </c>
      <c r="D300" s="3"/>
      <c r="E300" s="2" t="s">
        <v>11</v>
      </c>
      <c r="F300" s="2" t="s">
        <v>204</v>
      </c>
      <c r="G300" s="4">
        <v>1299.8</v>
      </c>
      <c r="H300" s="4">
        <v>0</v>
      </c>
      <c r="I300" s="34">
        <v>1</v>
      </c>
      <c r="J300" s="35" t="str">
        <f t="shared" si="24"/>
        <v>no</v>
      </c>
      <c r="K300" s="36"/>
      <c r="L300" s="4">
        <f>COUNTIF(J301:$J$458,$J$113)</f>
        <v>100</v>
      </c>
      <c r="M300" s="4">
        <f>COUNTIF($J$3:J300,$J$3)</f>
        <v>204</v>
      </c>
      <c r="N300" s="4">
        <f t="shared" si="25"/>
        <v>58</v>
      </c>
      <c r="O300" s="34">
        <f>COUNTIF($J$3:J300,$J$113)</f>
        <v>94</v>
      </c>
      <c r="P300" s="40">
        <f t="shared" si="26"/>
        <v>0.48453608247422686</v>
      </c>
      <c r="Q300" s="41">
        <f t="shared" si="27"/>
        <v>0.77862595419847325</v>
      </c>
      <c r="R300" s="39"/>
      <c r="S300" s="4">
        <f t="shared" si="28"/>
        <v>0.68456375838926176</v>
      </c>
      <c r="T300" s="4">
        <f t="shared" si="29"/>
        <v>0.72857142857142854</v>
      </c>
      <c r="U300" s="3"/>
      <c r="V300" s="3"/>
      <c r="W300" s="47"/>
      <c r="X300" s="3"/>
      <c r="Y300" s="4" t="b">
        <v>1</v>
      </c>
    </row>
    <row r="301" spans="1:25" ht="13.5" customHeight="1" x14ac:dyDescent="0.25">
      <c r="A301" s="2" t="s">
        <v>1928</v>
      </c>
      <c r="B301" s="2" t="s">
        <v>1089</v>
      </c>
      <c r="C301" s="2" t="s">
        <v>2228</v>
      </c>
      <c r="D301" s="3"/>
      <c r="E301" s="2" t="s">
        <v>11</v>
      </c>
      <c r="F301" s="2" t="s">
        <v>291</v>
      </c>
      <c r="G301" s="4">
        <v>1299.2</v>
      </c>
      <c r="H301" s="4">
        <v>0</v>
      </c>
      <c r="I301" s="34">
        <v>1</v>
      </c>
      <c r="J301" s="35" t="str">
        <f t="shared" si="24"/>
        <v>no</v>
      </c>
      <c r="K301" s="36"/>
      <c r="L301" s="4">
        <f>COUNTIF(J302:$J$458,$J$113)</f>
        <v>99</v>
      </c>
      <c r="M301" s="4">
        <f>COUNTIF($J$3:J301,$J$3)</f>
        <v>204</v>
      </c>
      <c r="N301" s="4">
        <f t="shared" si="25"/>
        <v>58</v>
      </c>
      <c r="O301" s="34">
        <f>COUNTIF($J$3:J301,$J$113)</f>
        <v>95</v>
      </c>
      <c r="P301" s="40">
        <f t="shared" si="26"/>
        <v>0.48969072164948457</v>
      </c>
      <c r="Q301" s="41">
        <f t="shared" si="27"/>
        <v>0.77862595419847325</v>
      </c>
      <c r="R301" s="39"/>
      <c r="S301" s="4">
        <f t="shared" si="28"/>
        <v>0.68227424749163879</v>
      </c>
      <c r="T301" s="4">
        <f t="shared" si="29"/>
        <v>0.72727272727272729</v>
      </c>
      <c r="U301" s="3"/>
      <c r="V301" s="3"/>
      <c r="W301" s="47"/>
      <c r="X301" s="3"/>
      <c r="Y301" s="4" t="b">
        <v>1</v>
      </c>
    </row>
    <row r="302" spans="1:25" ht="13.5" customHeight="1" x14ac:dyDescent="0.25">
      <c r="A302" s="2" t="s">
        <v>1928</v>
      </c>
      <c r="B302" s="2" t="s">
        <v>1855</v>
      </c>
      <c r="C302" s="2" t="s">
        <v>2229</v>
      </c>
      <c r="D302" s="3"/>
      <c r="E302" s="2" t="s">
        <v>11</v>
      </c>
      <c r="F302" s="2" t="s">
        <v>249</v>
      </c>
      <c r="G302" s="4">
        <v>1293.2</v>
      </c>
      <c r="H302" s="4">
        <v>0</v>
      </c>
      <c r="I302" s="34">
        <v>1</v>
      </c>
      <c r="J302" s="35" t="str">
        <f t="shared" si="24"/>
        <v>yes</v>
      </c>
      <c r="K302" s="36"/>
      <c r="L302" s="4">
        <f>COUNTIF(J303:$J$458,$J$113)</f>
        <v>99</v>
      </c>
      <c r="M302" s="4">
        <f>COUNTIF($J$3:J302,$J$3)</f>
        <v>205</v>
      </c>
      <c r="N302" s="4">
        <f t="shared" si="25"/>
        <v>57</v>
      </c>
      <c r="O302" s="34">
        <f>COUNTIF($J$3:J302,$J$113)</f>
        <v>95</v>
      </c>
      <c r="P302" s="40">
        <f t="shared" si="26"/>
        <v>0.48969072164948457</v>
      </c>
      <c r="Q302" s="41">
        <f t="shared" si="27"/>
        <v>0.78244274809160308</v>
      </c>
      <c r="R302" s="39"/>
      <c r="S302" s="4">
        <f t="shared" si="28"/>
        <v>0.68333333333333335</v>
      </c>
      <c r="T302" s="4">
        <f t="shared" si="29"/>
        <v>0.72953736654804269</v>
      </c>
      <c r="U302" s="3"/>
      <c r="V302" s="3"/>
      <c r="W302" s="2" t="s">
        <v>1855</v>
      </c>
      <c r="X302" s="3"/>
      <c r="Y302" s="4" t="b">
        <v>0</v>
      </c>
    </row>
    <row r="303" spans="1:25" ht="13.5" customHeight="1" x14ac:dyDescent="0.25">
      <c r="A303" s="2" t="s">
        <v>1928</v>
      </c>
      <c r="B303" s="2" t="s">
        <v>1371</v>
      </c>
      <c r="C303" s="2" t="s">
        <v>2230</v>
      </c>
      <c r="D303" s="3"/>
      <c r="E303" s="2" t="s">
        <v>11</v>
      </c>
      <c r="F303" s="2" t="s">
        <v>12</v>
      </c>
      <c r="G303" s="4">
        <v>1289.9000000000001</v>
      </c>
      <c r="H303" s="4">
        <v>0</v>
      </c>
      <c r="I303" s="34">
        <v>1</v>
      </c>
      <c r="J303" s="35" t="str">
        <f t="shared" si="24"/>
        <v>no</v>
      </c>
      <c r="K303" s="36"/>
      <c r="L303" s="4">
        <f>COUNTIF(J304:$J$458,$J$113)</f>
        <v>98</v>
      </c>
      <c r="M303" s="4">
        <f>COUNTIF($J$3:J303,$J$3)</f>
        <v>205</v>
      </c>
      <c r="N303" s="4">
        <f t="shared" si="25"/>
        <v>57</v>
      </c>
      <c r="O303" s="34">
        <f>COUNTIF($J$3:J303,$J$113)</f>
        <v>96</v>
      </c>
      <c r="P303" s="40">
        <f t="shared" si="26"/>
        <v>0.49484536082474229</v>
      </c>
      <c r="Q303" s="41">
        <f t="shared" si="27"/>
        <v>0.78244274809160308</v>
      </c>
      <c r="R303" s="39"/>
      <c r="S303" s="4">
        <f t="shared" si="28"/>
        <v>0.68106312292358806</v>
      </c>
      <c r="T303" s="4">
        <f t="shared" si="29"/>
        <v>0.72824156305506227</v>
      </c>
      <c r="U303" s="3"/>
      <c r="V303" s="3"/>
      <c r="W303" s="47"/>
      <c r="X303" s="3"/>
      <c r="Y303" s="4" t="b">
        <v>1</v>
      </c>
    </row>
    <row r="304" spans="1:25" ht="13.5" customHeight="1" x14ac:dyDescent="0.25">
      <c r="A304" s="2" t="s">
        <v>1928</v>
      </c>
      <c r="B304" s="2" t="s">
        <v>1399</v>
      </c>
      <c r="C304" s="2" t="s">
        <v>2231</v>
      </c>
      <c r="D304" s="3"/>
      <c r="E304" s="2" t="s">
        <v>11</v>
      </c>
      <c r="F304" s="2" t="s">
        <v>12</v>
      </c>
      <c r="G304" s="4">
        <v>1289.9000000000001</v>
      </c>
      <c r="H304" s="4">
        <v>0</v>
      </c>
      <c r="I304" s="34">
        <v>1</v>
      </c>
      <c r="J304" s="35" t="str">
        <f t="shared" si="24"/>
        <v>no</v>
      </c>
      <c r="K304" s="36"/>
      <c r="L304" s="4">
        <f>COUNTIF(J305:$J$458,$J$113)</f>
        <v>97</v>
      </c>
      <c r="M304" s="4">
        <f>COUNTIF($J$3:J304,$J$3)</f>
        <v>205</v>
      </c>
      <c r="N304" s="4">
        <f t="shared" si="25"/>
        <v>57</v>
      </c>
      <c r="O304" s="34">
        <f>COUNTIF($J$3:J304,$J$113)</f>
        <v>97</v>
      </c>
      <c r="P304" s="40">
        <f t="shared" si="26"/>
        <v>0.5</v>
      </c>
      <c r="Q304" s="41">
        <f t="shared" si="27"/>
        <v>0.78244274809160308</v>
      </c>
      <c r="R304" s="39"/>
      <c r="S304" s="4">
        <f t="shared" si="28"/>
        <v>0.67880794701986757</v>
      </c>
      <c r="T304" s="4">
        <f t="shared" si="29"/>
        <v>0.72695035460992907</v>
      </c>
      <c r="U304" s="3"/>
      <c r="V304" s="3"/>
      <c r="W304" s="47"/>
      <c r="X304" s="3"/>
      <c r="Y304" s="4" t="b">
        <v>1</v>
      </c>
    </row>
    <row r="305" spans="1:25" ht="13.5" customHeight="1" x14ac:dyDescent="0.25">
      <c r="A305" s="2" t="s">
        <v>1928</v>
      </c>
      <c r="B305" s="2" t="s">
        <v>1465</v>
      </c>
      <c r="C305" s="2" t="s">
        <v>2232</v>
      </c>
      <c r="D305" s="3"/>
      <c r="E305" s="2" t="s">
        <v>11</v>
      </c>
      <c r="F305" s="2" t="s">
        <v>27</v>
      </c>
      <c r="G305" s="4">
        <v>1287.5</v>
      </c>
      <c r="H305" s="4">
        <v>0</v>
      </c>
      <c r="I305" s="34">
        <v>1</v>
      </c>
      <c r="J305" s="35" t="str">
        <f t="shared" si="24"/>
        <v>no</v>
      </c>
      <c r="K305" s="36"/>
      <c r="L305" s="4">
        <f>COUNTIF(J306:$J$458,$J$113)</f>
        <v>96</v>
      </c>
      <c r="M305" s="4">
        <f>COUNTIF($J$3:J305,$J$3)</f>
        <v>205</v>
      </c>
      <c r="N305" s="4">
        <f t="shared" si="25"/>
        <v>57</v>
      </c>
      <c r="O305" s="34">
        <f>COUNTIF($J$3:J305,$J$113)</f>
        <v>98</v>
      </c>
      <c r="P305" s="40">
        <f t="shared" si="26"/>
        <v>0.50515463917525771</v>
      </c>
      <c r="Q305" s="41">
        <f t="shared" si="27"/>
        <v>0.78244274809160308</v>
      </c>
      <c r="R305" s="39"/>
      <c r="S305" s="4">
        <f t="shared" si="28"/>
        <v>0.67656765676567654</v>
      </c>
      <c r="T305" s="4">
        <f t="shared" si="29"/>
        <v>0.72566371681415931</v>
      </c>
      <c r="U305" s="3"/>
      <c r="V305" s="3"/>
      <c r="W305" s="47"/>
      <c r="X305" s="3"/>
      <c r="Y305" s="4" t="b">
        <v>1</v>
      </c>
    </row>
    <row r="306" spans="1:25" ht="13.5" customHeight="1" x14ac:dyDescent="0.25">
      <c r="A306" s="2" t="s">
        <v>1928</v>
      </c>
      <c r="B306" s="2" t="s">
        <v>1474</v>
      </c>
      <c r="C306" s="2" t="s">
        <v>2233</v>
      </c>
      <c r="D306" s="3"/>
      <c r="E306" s="2" t="s">
        <v>11</v>
      </c>
      <c r="F306" s="2" t="s">
        <v>42</v>
      </c>
      <c r="G306" s="4">
        <v>1287.5</v>
      </c>
      <c r="H306" s="4">
        <v>0</v>
      </c>
      <c r="I306" s="34">
        <v>1</v>
      </c>
      <c r="J306" s="35" t="str">
        <f t="shared" si="24"/>
        <v>no</v>
      </c>
      <c r="K306" s="36"/>
      <c r="L306" s="4">
        <f>COUNTIF(J307:$J$458,$J$113)</f>
        <v>95</v>
      </c>
      <c r="M306" s="4">
        <f>COUNTIF($J$3:J306,$J$3)</f>
        <v>205</v>
      </c>
      <c r="N306" s="4">
        <f t="shared" si="25"/>
        <v>57</v>
      </c>
      <c r="O306" s="34">
        <f>COUNTIF($J$3:J306,$J$113)</f>
        <v>99</v>
      </c>
      <c r="P306" s="40">
        <f t="shared" si="26"/>
        <v>0.51030927835051543</v>
      </c>
      <c r="Q306" s="41">
        <f t="shared" si="27"/>
        <v>0.78244274809160308</v>
      </c>
      <c r="R306" s="39"/>
      <c r="S306" s="4">
        <f t="shared" si="28"/>
        <v>0.67434210526315785</v>
      </c>
      <c r="T306" s="4">
        <f t="shared" si="29"/>
        <v>0.72438162544169604</v>
      </c>
      <c r="U306" s="3"/>
      <c r="V306" s="3"/>
      <c r="W306" s="47"/>
      <c r="X306" s="3"/>
      <c r="Y306" s="4" t="b">
        <v>1</v>
      </c>
    </row>
    <row r="307" spans="1:25" ht="13.5" customHeight="1" x14ac:dyDescent="0.25">
      <c r="A307" s="2" t="s">
        <v>1928</v>
      </c>
      <c r="B307" s="2" t="s">
        <v>1481</v>
      </c>
      <c r="C307" s="2" t="s">
        <v>2234</v>
      </c>
      <c r="D307" s="3"/>
      <c r="E307" s="2" t="s">
        <v>11</v>
      </c>
      <c r="F307" s="2" t="s">
        <v>42</v>
      </c>
      <c r="G307" s="4">
        <v>1287.5</v>
      </c>
      <c r="H307" s="4">
        <v>0</v>
      </c>
      <c r="I307" s="34">
        <v>1</v>
      </c>
      <c r="J307" s="35" t="str">
        <f t="shared" si="24"/>
        <v>no</v>
      </c>
      <c r="K307" s="36"/>
      <c r="L307" s="4">
        <f>COUNTIF(J308:$J$458,$J$113)</f>
        <v>94</v>
      </c>
      <c r="M307" s="4">
        <f>COUNTIF($J$3:J307,$J$3)</f>
        <v>205</v>
      </c>
      <c r="N307" s="4">
        <f t="shared" si="25"/>
        <v>57</v>
      </c>
      <c r="O307" s="34">
        <f>COUNTIF($J$3:J307,$J$113)</f>
        <v>100</v>
      </c>
      <c r="P307" s="40">
        <f t="shared" si="26"/>
        <v>0.51546391752577314</v>
      </c>
      <c r="Q307" s="41">
        <f t="shared" si="27"/>
        <v>0.78244274809160308</v>
      </c>
      <c r="R307" s="39"/>
      <c r="S307" s="4">
        <f t="shared" si="28"/>
        <v>0.67213114754098358</v>
      </c>
      <c r="T307" s="4">
        <f t="shared" si="29"/>
        <v>0.72310405643738973</v>
      </c>
      <c r="U307" s="3"/>
      <c r="V307" s="3"/>
      <c r="W307" s="47"/>
      <c r="X307" s="3"/>
      <c r="Y307" s="4" t="b">
        <v>1</v>
      </c>
    </row>
    <row r="308" spans="1:25" ht="13.5" customHeight="1" x14ac:dyDescent="0.25">
      <c r="A308" s="2" t="s">
        <v>1928</v>
      </c>
      <c r="B308" s="2" t="s">
        <v>1505</v>
      </c>
      <c r="C308" s="2" t="s">
        <v>2235</v>
      </c>
      <c r="D308" s="3"/>
      <c r="E308" s="2" t="s">
        <v>11</v>
      </c>
      <c r="F308" s="2" t="s">
        <v>42</v>
      </c>
      <c r="G308" s="4">
        <v>1287.5</v>
      </c>
      <c r="H308" s="4">
        <v>0</v>
      </c>
      <c r="I308" s="34">
        <v>1</v>
      </c>
      <c r="J308" s="35" t="str">
        <f t="shared" si="24"/>
        <v>no</v>
      </c>
      <c r="K308" s="36"/>
      <c r="L308" s="4">
        <f>COUNTIF(J309:$J$458,$J$113)</f>
        <v>93</v>
      </c>
      <c r="M308" s="4">
        <f>COUNTIF($J$3:J308,$J$3)</f>
        <v>205</v>
      </c>
      <c r="N308" s="4">
        <f t="shared" si="25"/>
        <v>57</v>
      </c>
      <c r="O308" s="34">
        <f>COUNTIF($J$3:J308,$J$113)</f>
        <v>101</v>
      </c>
      <c r="P308" s="40">
        <f t="shared" si="26"/>
        <v>0.52061855670103085</v>
      </c>
      <c r="Q308" s="41">
        <f t="shared" si="27"/>
        <v>0.78244274809160308</v>
      </c>
      <c r="R308" s="39"/>
      <c r="S308" s="4">
        <f t="shared" si="28"/>
        <v>0.66993464052287577</v>
      </c>
      <c r="T308" s="4">
        <f t="shared" si="29"/>
        <v>0.721830985915493</v>
      </c>
      <c r="U308" s="3"/>
      <c r="V308" s="3"/>
      <c r="W308" s="47"/>
      <c r="X308" s="3"/>
      <c r="Y308" s="4" t="b">
        <v>1</v>
      </c>
    </row>
    <row r="309" spans="1:25" ht="13.5" customHeight="1" x14ac:dyDescent="0.25">
      <c r="A309" s="2" t="s">
        <v>1928</v>
      </c>
      <c r="B309" s="2" t="s">
        <v>1401</v>
      </c>
      <c r="C309" s="2" t="s">
        <v>2236</v>
      </c>
      <c r="D309" s="3"/>
      <c r="E309" s="2" t="s">
        <v>11</v>
      </c>
      <c r="F309" s="2" t="s">
        <v>12</v>
      </c>
      <c r="G309" s="4">
        <v>1287.3</v>
      </c>
      <c r="H309" s="4">
        <v>0</v>
      </c>
      <c r="I309" s="34">
        <v>1</v>
      </c>
      <c r="J309" s="35" t="str">
        <f t="shared" si="24"/>
        <v>no</v>
      </c>
      <c r="K309" s="36"/>
      <c r="L309" s="4">
        <f>COUNTIF(J310:$J$458,$J$113)</f>
        <v>92</v>
      </c>
      <c r="M309" s="4">
        <f>COUNTIF($J$3:J309,$J$3)</f>
        <v>205</v>
      </c>
      <c r="N309" s="4">
        <f t="shared" si="25"/>
        <v>57</v>
      </c>
      <c r="O309" s="34">
        <f>COUNTIF($J$3:J309,$J$113)</f>
        <v>102</v>
      </c>
      <c r="P309" s="40">
        <f t="shared" si="26"/>
        <v>0.52577319587628868</v>
      </c>
      <c r="Q309" s="41">
        <f t="shared" si="27"/>
        <v>0.78244274809160308</v>
      </c>
      <c r="R309" s="39"/>
      <c r="S309" s="4">
        <f t="shared" si="28"/>
        <v>0.66775244299674263</v>
      </c>
      <c r="T309" s="4">
        <f t="shared" si="29"/>
        <v>0.72056239015817225</v>
      </c>
      <c r="U309" s="3"/>
      <c r="V309" s="3"/>
      <c r="W309" s="47"/>
      <c r="X309" s="3"/>
      <c r="Y309" s="4" t="b">
        <v>1</v>
      </c>
    </row>
    <row r="310" spans="1:25" ht="13.5" customHeight="1" x14ac:dyDescent="0.25">
      <c r="A310" s="2" t="s">
        <v>1928</v>
      </c>
      <c r="B310" s="2" t="s">
        <v>1402</v>
      </c>
      <c r="C310" s="2" t="s">
        <v>2237</v>
      </c>
      <c r="D310" s="3"/>
      <c r="E310" s="2" t="s">
        <v>11</v>
      </c>
      <c r="F310" s="2" t="s">
        <v>12</v>
      </c>
      <c r="G310" s="4">
        <v>1287.3</v>
      </c>
      <c r="H310" s="4">
        <v>0</v>
      </c>
      <c r="I310" s="34">
        <v>1</v>
      </c>
      <c r="J310" s="35" t="str">
        <f t="shared" si="24"/>
        <v>no</v>
      </c>
      <c r="K310" s="36"/>
      <c r="L310" s="4">
        <f>COUNTIF(J311:$J$458,$J$113)</f>
        <v>91</v>
      </c>
      <c r="M310" s="4">
        <f>COUNTIF($J$3:J310,$J$3)</f>
        <v>205</v>
      </c>
      <c r="N310" s="4">
        <f t="shared" si="25"/>
        <v>57</v>
      </c>
      <c r="O310" s="34">
        <f>COUNTIF($J$3:J310,$J$113)</f>
        <v>103</v>
      </c>
      <c r="P310" s="40">
        <f t="shared" si="26"/>
        <v>0.53092783505154639</v>
      </c>
      <c r="Q310" s="41">
        <f t="shared" si="27"/>
        <v>0.78244274809160308</v>
      </c>
      <c r="R310" s="39"/>
      <c r="S310" s="4">
        <f t="shared" si="28"/>
        <v>0.66558441558441561</v>
      </c>
      <c r="T310" s="4">
        <f t="shared" si="29"/>
        <v>0.7192982456140351</v>
      </c>
      <c r="U310" s="3"/>
      <c r="V310" s="3"/>
      <c r="W310" s="47"/>
      <c r="X310" s="3"/>
      <c r="Y310" s="4" t="b">
        <v>1</v>
      </c>
    </row>
    <row r="311" spans="1:25" ht="13.5" customHeight="1" x14ac:dyDescent="0.25">
      <c r="A311" s="2" t="s">
        <v>1928</v>
      </c>
      <c r="B311" s="2" t="s">
        <v>1051</v>
      </c>
      <c r="C311" s="2" t="s">
        <v>2238</v>
      </c>
      <c r="D311" s="3"/>
      <c r="E311" s="2" t="s">
        <v>11</v>
      </c>
      <c r="F311" s="2" t="s">
        <v>589</v>
      </c>
      <c r="G311" s="4">
        <v>1285.0999999999999</v>
      </c>
      <c r="H311" s="4">
        <v>0</v>
      </c>
      <c r="I311" s="34">
        <v>1</v>
      </c>
      <c r="J311" s="35" t="str">
        <f t="shared" si="24"/>
        <v>no</v>
      </c>
      <c r="K311" s="36"/>
      <c r="L311" s="4">
        <f>COUNTIF(J312:$J$458,$J$113)</f>
        <v>90</v>
      </c>
      <c r="M311" s="4">
        <f>COUNTIF($J$3:J311,$J$3)</f>
        <v>205</v>
      </c>
      <c r="N311" s="4">
        <f t="shared" si="25"/>
        <v>57</v>
      </c>
      <c r="O311" s="34">
        <f>COUNTIF($J$3:J311,$J$113)</f>
        <v>104</v>
      </c>
      <c r="P311" s="40">
        <f t="shared" si="26"/>
        <v>0.53608247422680411</v>
      </c>
      <c r="Q311" s="41">
        <f t="shared" si="27"/>
        <v>0.78244274809160308</v>
      </c>
      <c r="R311" s="39"/>
      <c r="S311" s="4">
        <f t="shared" si="28"/>
        <v>0.66343042071197411</v>
      </c>
      <c r="T311" s="4">
        <f t="shared" si="29"/>
        <v>0.71803852889667252</v>
      </c>
      <c r="U311" s="3"/>
      <c r="V311" s="3"/>
      <c r="W311" s="47"/>
      <c r="X311" s="3"/>
      <c r="Y311" s="4" t="b">
        <v>1</v>
      </c>
    </row>
    <row r="312" spans="1:25" ht="13.5" customHeight="1" x14ac:dyDescent="0.25">
      <c r="A312" s="2" t="s">
        <v>1928</v>
      </c>
      <c r="B312" s="2" t="s">
        <v>1715</v>
      </c>
      <c r="C312" s="2" t="s">
        <v>2239</v>
      </c>
      <c r="D312" s="3"/>
      <c r="E312" s="2" t="s">
        <v>11</v>
      </c>
      <c r="F312" s="2" t="s">
        <v>249</v>
      </c>
      <c r="G312" s="4">
        <v>1280.7</v>
      </c>
      <c r="H312" s="4">
        <v>0</v>
      </c>
      <c r="I312" s="34">
        <v>1</v>
      </c>
      <c r="J312" s="35" t="str">
        <f t="shared" si="24"/>
        <v>yes</v>
      </c>
      <c r="K312" s="36"/>
      <c r="L312" s="4">
        <f>COUNTIF(J313:$J$458,$J$113)</f>
        <v>90</v>
      </c>
      <c r="M312" s="4">
        <f>COUNTIF($J$3:J312,$J$3)</f>
        <v>206</v>
      </c>
      <c r="N312" s="4">
        <f t="shared" si="25"/>
        <v>56</v>
      </c>
      <c r="O312" s="34">
        <f>COUNTIF($J$3:J312,$J$113)</f>
        <v>104</v>
      </c>
      <c r="P312" s="40">
        <f t="shared" si="26"/>
        <v>0.53608247422680411</v>
      </c>
      <c r="Q312" s="41">
        <f t="shared" si="27"/>
        <v>0.7862595419847328</v>
      </c>
      <c r="R312" s="39"/>
      <c r="S312" s="4">
        <f t="shared" si="28"/>
        <v>0.6645161290322581</v>
      </c>
      <c r="T312" s="4">
        <f t="shared" si="29"/>
        <v>0.7202797202797202</v>
      </c>
      <c r="U312" s="3"/>
      <c r="V312" s="3"/>
      <c r="W312" s="2" t="s">
        <v>1715</v>
      </c>
      <c r="X312" s="3"/>
      <c r="Y312" s="4" t="b">
        <v>0</v>
      </c>
    </row>
    <row r="313" spans="1:25" ht="13.5" customHeight="1" x14ac:dyDescent="0.25">
      <c r="A313" s="2" t="s">
        <v>1928</v>
      </c>
      <c r="B313" s="2" t="s">
        <v>1268</v>
      </c>
      <c r="C313" s="2" t="s">
        <v>2240</v>
      </c>
      <c r="D313" s="3"/>
      <c r="E313" s="2" t="s">
        <v>11</v>
      </c>
      <c r="F313" s="2" t="s">
        <v>249</v>
      </c>
      <c r="G313" s="4">
        <v>1276</v>
      </c>
      <c r="H313" s="4">
        <v>0</v>
      </c>
      <c r="I313" s="34">
        <v>1</v>
      </c>
      <c r="J313" s="35" t="str">
        <f t="shared" si="24"/>
        <v>no</v>
      </c>
      <c r="K313" s="36"/>
      <c r="L313" s="4">
        <f>COUNTIF(J314:$J$458,$J$113)</f>
        <v>89</v>
      </c>
      <c r="M313" s="4">
        <f>COUNTIF($J$3:J313,$J$3)</f>
        <v>206</v>
      </c>
      <c r="N313" s="4">
        <f t="shared" si="25"/>
        <v>56</v>
      </c>
      <c r="O313" s="34">
        <f>COUNTIF($J$3:J313,$J$113)</f>
        <v>105</v>
      </c>
      <c r="P313" s="40">
        <f t="shared" si="26"/>
        <v>0.54123711340206193</v>
      </c>
      <c r="Q313" s="41">
        <f t="shared" si="27"/>
        <v>0.7862595419847328</v>
      </c>
      <c r="R313" s="39"/>
      <c r="S313" s="4">
        <f t="shared" si="28"/>
        <v>0.66237942122186499</v>
      </c>
      <c r="T313" s="4">
        <f t="shared" si="29"/>
        <v>0.71902268760907495</v>
      </c>
      <c r="U313" s="3"/>
      <c r="V313" s="3"/>
      <c r="W313" s="47"/>
      <c r="X313" s="3"/>
      <c r="Y313" s="4" t="b">
        <v>1</v>
      </c>
    </row>
    <row r="314" spans="1:25" ht="13.5" customHeight="1" x14ac:dyDescent="0.25">
      <c r="A314" s="2" t="s">
        <v>1928</v>
      </c>
      <c r="B314" s="2" t="s">
        <v>1188</v>
      </c>
      <c r="C314" s="2" t="s">
        <v>2241</v>
      </c>
      <c r="D314" s="3"/>
      <c r="E314" s="2" t="s">
        <v>11</v>
      </c>
      <c r="F314" s="2" t="s">
        <v>42</v>
      </c>
      <c r="G314" s="4">
        <v>1272</v>
      </c>
      <c r="H314" s="4">
        <v>0</v>
      </c>
      <c r="I314" s="34">
        <v>1</v>
      </c>
      <c r="J314" s="35" t="str">
        <f t="shared" si="24"/>
        <v>no</v>
      </c>
      <c r="K314" s="36"/>
      <c r="L314" s="4">
        <f>COUNTIF(J315:$J$458,$J$113)</f>
        <v>88</v>
      </c>
      <c r="M314" s="4">
        <f>COUNTIF($J$3:J314,$J$3)</f>
        <v>206</v>
      </c>
      <c r="N314" s="4">
        <f t="shared" si="25"/>
        <v>56</v>
      </c>
      <c r="O314" s="34">
        <f>COUNTIF($J$3:J314,$J$113)</f>
        <v>106</v>
      </c>
      <c r="P314" s="40">
        <f t="shared" si="26"/>
        <v>0.54639175257731964</v>
      </c>
      <c r="Q314" s="41">
        <f t="shared" si="27"/>
        <v>0.7862595419847328</v>
      </c>
      <c r="R314" s="39"/>
      <c r="S314" s="4">
        <f t="shared" si="28"/>
        <v>0.66025641025641024</v>
      </c>
      <c r="T314" s="4">
        <f t="shared" si="29"/>
        <v>0.71777003484320545</v>
      </c>
      <c r="U314" s="3"/>
      <c r="V314" s="3"/>
      <c r="W314" s="47"/>
      <c r="X314" s="3"/>
      <c r="Y314" s="4" t="b">
        <v>1</v>
      </c>
    </row>
    <row r="315" spans="1:25" ht="13.5" customHeight="1" x14ac:dyDescent="0.25">
      <c r="A315" s="2" t="s">
        <v>1928</v>
      </c>
      <c r="B315" s="2" t="s">
        <v>1317</v>
      </c>
      <c r="C315" s="2" t="s">
        <v>2242</v>
      </c>
      <c r="D315" s="3"/>
      <c r="E315" s="2" t="s">
        <v>11</v>
      </c>
      <c r="F315" s="2" t="s">
        <v>65</v>
      </c>
      <c r="G315" s="4">
        <v>1261.2</v>
      </c>
      <c r="H315" s="4">
        <v>0</v>
      </c>
      <c r="I315" s="34">
        <v>1</v>
      </c>
      <c r="J315" s="35" t="str">
        <f t="shared" si="24"/>
        <v>no</v>
      </c>
      <c r="K315" s="36"/>
      <c r="L315" s="4">
        <f>COUNTIF(J316:$J$458,$J$113)</f>
        <v>87</v>
      </c>
      <c r="M315" s="4">
        <f>COUNTIF($J$3:J315,$J$3)</f>
        <v>206</v>
      </c>
      <c r="N315" s="4">
        <f t="shared" si="25"/>
        <v>56</v>
      </c>
      <c r="O315" s="34">
        <f>COUNTIF($J$3:J315,$J$113)</f>
        <v>107</v>
      </c>
      <c r="P315" s="40">
        <f t="shared" si="26"/>
        <v>0.55154639175257736</v>
      </c>
      <c r="Q315" s="41">
        <f t="shared" si="27"/>
        <v>0.7862595419847328</v>
      </c>
      <c r="R315" s="39"/>
      <c r="S315" s="4">
        <f t="shared" si="28"/>
        <v>0.65814696485623003</v>
      </c>
      <c r="T315" s="4">
        <f t="shared" si="29"/>
        <v>0.71652173913043471</v>
      </c>
      <c r="U315" s="3"/>
      <c r="V315" s="3"/>
      <c r="W315" s="47"/>
      <c r="X315" s="3"/>
      <c r="Y315" s="4" t="b">
        <v>1</v>
      </c>
    </row>
    <row r="316" spans="1:25" ht="13.5" customHeight="1" x14ac:dyDescent="0.25">
      <c r="A316" s="2" t="s">
        <v>1928</v>
      </c>
      <c r="B316" s="2" t="s">
        <v>1466</v>
      </c>
      <c r="C316" s="2" t="s">
        <v>2243</v>
      </c>
      <c r="D316" s="3"/>
      <c r="E316" s="2" t="s">
        <v>11</v>
      </c>
      <c r="F316" s="2" t="s">
        <v>228</v>
      </c>
      <c r="G316" s="4">
        <v>1257.0999999999999</v>
      </c>
      <c r="H316" s="4">
        <v>0</v>
      </c>
      <c r="I316" s="34">
        <v>1</v>
      </c>
      <c r="J316" s="35" t="str">
        <f t="shared" si="24"/>
        <v>no</v>
      </c>
      <c r="K316" s="36"/>
      <c r="L316" s="4">
        <f>COUNTIF(J317:$J$458,$J$113)</f>
        <v>86</v>
      </c>
      <c r="M316" s="4">
        <f>COUNTIF($J$3:J316,$J$3)</f>
        <v>206</v>
      </c>
      <c r="N316" s="4">
        <f t="shared" si="25"/>
        <v>56</v>
      </c>
      <c r="O316" s="34">
        <f>COUNTIF($J$3:J316,$J$113)</f>
        <v>108</v>
      </c>
      <c r="P316" s="40">
        <f t="shared" si="26"/>
        <v>0.55670103092783507</v>
      </c>
      <c r="Q316" s="41">
        <f t="shared" si="27"/>
        <v>0.7862595419847328</v>
      </c>
      <c r="R316" s="39"/>
      <c r="S316" s="4">
        <f t="shared" si="28"/>
        <v>0.6560509554140127</v>
      </c>
      <c r="T316" s="4">
        <f t="shared" si="29"/>
        <v>0.71527777777777768</v>
      </c>
      <c r="U316" s="3"/>
      <c r="V316" s="3"/>
      <c r="W316" s="47"/>
      <c r="X316" s="3"/>
      <c r="Y316" s="4" t="b">
        <v>1</v>
      </c>
    </row>
    <row r="317" spans="1:25" ht="13.5" customHeight="1" x14ac:dyDescent="0.25">
      <c r="A317" s="2" t="s">
        <v>1928</v>
      </c>
      <c r="B317" s="2" t="s">
        <v>1507</v>
      </c>
      <c r="C317" s="2" t="s">
        <v>2244</v>
      </c>
      <c r="D317" s="3"/>
      <c r="E317" s="2" t="s">
        <v>11</v>
      </c>
      <c r="F317" s="2" t="s">
        <v>536</v>
      </c>
      <c r="G317" s="4">
        <v>1248.3</v>
      </c>
      <c r="H317" s="4">
        <v>0</v>
      </c>
      <c r="I317" s="34">
        <v>1</v>
      </c>
      <c r="J317" s="35" t="str">
        <f t="shared" si="24"/>
        <v>no</v>
      </c>
      <c r="K317" s="36"/>
      <c r="L317" s="4">
        <f>COUNTIF(J318:$J$458,$J$113)</f>
        <v>85</v>
      </c>
      <c r="M317" s="4">
        <f>COUNTIF($J$3:J317,$J$3)</f>
        <v>206</v>
      </c>
      <c r="N317" s="4">
        <f t="shared" si="25"/>
        <v>56</v>
      </c>
      <c r="O317" s="34">
        <f>COUNTIF($J$3:J317,$J$113)</f>
        <v>109</v>
      </c>
      <c r="P317" s="40">
        <f t="shared" si="26"/>
        <v>0.56185567010309279</v>
      </c>
      <c r="Q317" s="41">
        <f t="shared" si="27"/>
        <v>0.7862595419847328</v>
      </c>
      <c r="R317" s="39"/>
      <c r="S317" s="4">
        <f t="shared" si="28"/>
        <v>0.65396825396825398</v>
      </c>
      <c r="T317" s="4">
        <f t="shared" si="29"/>
        <v>0.71403812824956669</v>
      </c>
      <c r="U317" s="3"/>
      <c r="V317" s="3"/>
      <c r="W317" s="47"/>
      <c r="X317" s="3"/>
      <c r="Y317" s="4" t="b">
        <v>1</v>
      </c>
    </row>
    <row r="318" spans="1:25" ht="13.5" customHeight="1" x14ac:dyDescent="0.25">
      <c r="A318" s="2" t="s">
        <v>1928</v>
      </c>
      <c r="B318" s="2" t="s">
        <v>1176</v>
      </c>
      <c r="C318" s="2" t="s">
        <v>2245</v>
      </c>
      <c r="D318" s="3"/>
      <c r="E318" s="2" t="s">
        <v>11</v>
      </c>
      <c r="F318" s="2" t="s">
        <v>249</v>
      </c>
      <c r="G318" s="4">
        <v>1244.0999999999999</v>
      </c>
      <c r="H318" s="4">
        <v>0</v>
      </c>
      <c r="I318" s="34">
        <v>1</v>
      </c>
      <c r="J318" s="35" t="str">
        <f t="shared" si="24"/>
        <v>no</v>
      </c>
      <c r="K318" s="36"/>
      <c r="L318" s="4">
        <f>COUNTIF(J319:$J$458,$J$113)</f>
        <v>84</v>
      </c>
      <c r="M318" s="4">
        <f>COUNTIF($J$3:J318,$J$3)</f>
        <v>206</v>
      </c>
      <c r="N318" s="4">
        <f t="shared" si="25"/>
        <v>56</v>
      </c>
      <c r="O318" s="34">
        <f>COUNTIF($J$3:J318,$J$113)</f>
        <v>110</v>
      </c>
      <c r="P318" s="40">
        <f t="shared" si="26"/>
        <v>0.5670103092783505</v>
      </c>
      <c r="Q318" s="41">
        <f t="shared" si="27"/>
        <v>0.7862595419847328</v>
      </c>
      <c r="R318" s="39"/>
      <c r="S318" s="4">
        <f t="shared" si="28"/>
        <v>0.65189873417721522</v>
      </c>
      <c r="T318" s="4">
        <f t="shared" si="29"/>
        <v>0.7128027681660899</v>
      </c>
      <c r="U318" s="3"/>
      <c r="V318" s="3"/>
      <c r="W318" s="47"/>
      <c r="X318" s="3"/>
      <c r="Y318" s="4" t="b">
        <v>1</v>
      </c>
    </row>
    <row r="319" spans="1:25" ht="13.5" customHeight="1" x14ac:dyDescent="0.25">
      <c r="A319" s="2" t="s">
        <v>1928</v>
      </c>
      <c r="B319" s="2" t="s">
        <v>1178</v>
      </c>
      <c r="C319" s="2" t="s">
        <v>2246</v>
      </c>
      <c r="D319" s="3"/>
      <c r="E319" s="2" t="s">
        <v>11</v>
      </c>
      <c r="F319" s="2" t="s">
        <v>249</v>
      </c>
      <c r="G319" s="4">
        <v>1244.0999999999999</v>
      </c>
      <c r="H319" s="4">
        <v>0</v>
      </c>
      <c r="I319" s="34">
        <v>1</v>
      </c>
      <c r="J319" s="35" t="str">
        <f t="shared" si="24"/>
        <v>no</v>
      </c>
      <c r="K319" s="36"/>
      <c r="L319" s="4">
        <f>COUNTIF(J320:$J$458,$J$113)</f>
        <v>83</v>
      </c>
      <c r="M319" s="4">
        <f>COUNTIF($J$3:J319,$J$3)</f>
        <v>206</v>
      </c>
      <c r="N319" s="4">
        <f t="shared" si="25"/>
        <v>56</v>
      </c>
      <c r="O319" s="34">
        <f>COUNTIF($J$3:J319,$J$113)</f>
        <v>111</v>
      </c>
      <c r="P319" s="40">
        <f t="shared" si="26"/>
        <v>0.57216494845360821</v>
      </c>
      <c r="Q319" s="41">
        <f t="shared" si="27"/>
        <v>0.7862595419847328</v>
      </c>
      <c r="R319" s="39"/>
      <c r="S319" s="4">
        <f t="shared" si="28"/>
        <v>0.64984227129337535</v>
      </c>
      <c r="T319" s="4">
        <f t="shared" si="29"/>
        <v>0.71157167530224519</v>
      </c>
      <c r="U319" s="3"/>
      <c r="V319" s="3"/>
      <c r="W319" s="47"/>
      <c r="X319" s="3"/>
      <c r="Y319" s="4" t="b">
        <v>1</v>
      </c>
    </row>
    <row r="320" spans="1:25" ht="13.5" customHeight="1" x14ac:dyDescent="0.25">
      <c r="A320" s="2" t="s">
        <v>1928</v>
      </c>
      <c r="B320" s="2" t="s">
        <v>1180</v>
      </c>
      <c r="C320" s="2" t="s">
        <v>2247</v>
      </c>
      <c r="D320" s="3"/>
      <c r="E320" s="2" t="s">
        <v>11</v>
      </c>
      <c r="F320" s="2" t="s">
        <v>249</v>
      </c>
      <c r="G320" s="4">
        <v>1244.0999999999999</v>
      </c>
      <c r="H320" s="4">
        <v>0</v>
      </c>
      <c r="I320" s="34">
        <v>1</v>
      </c>
      <c r="J320" s="35" t="str">
        <f t="shared" si="24"/>
        <v>no</v>
      </c>
      <c r="K320" s="36"/>
      <c r="L320" s="4">
        <f>COUNTIF(J321:$J$458,$J$113)</f>
        <v>82</v>
      </c>
      <c r="M320" s="4">
        <f>COUNTIF($J$3:J320,$J$3)</f>
        <v>206</v>
      </c>
      <c r="N320" s="4">
        <f t="shared" si="25"/>
        <v>56</v>
      </c>
      <c r="O320" s="34">
        <f>COUNTIF($J$3:J320,$J$113)</f>
        <v>112</v>
      </c>
      <c r="P320" s="40">
        <f t="shared" si="26"/>
        <v>0.57731958762886593</v>
      </c>
      <c r="Q320" s="41">
        <f t="shared" si="27"/>
        <v>0.7862595419847328</v>
      </c>
      <c r="R320" s="39"/>
      <c r="S320" s="4">
        <f t="shared" si="28"/>
        <v>0.64779874213836475</v>
      </c>
      <c r="T320" s="4">
        <f t="shared" si="29"/>
        <v>0.71034482758620687</v>
      </c>
      <c r="U320" s="3"/>
      <c r="V320" s="3"/>
      <c r="W320" s="47"/>
      <c r="X320" s="3"/>
      <c r="Y320" s="4" t="b">
        <v>1</v>
      </c>
    </row>
    <row r="321" spans="1:25" ht="13.5" customHeight="1" x14ac:dyDescent="0.25">
      <c r="A321" s="2" t="s">
        <v>1928</v>
      </c>
      <c r="B321" s="2" t="s">
        <v>1186</v>
      </c>
      <c r="C321" s="2" t="s">
        <v>2248</v>
      </c>
      <c r="D321" s="3"/>
      <c r="E321" s="2" t="s">
        <v>11</v>
      </c>
      <c r="F321" s="2" t="s">
        <v>50</v>
      </c>
      <c r="G321" s="4">
        <v>1232.4000000000001</v>
      </c>
      <c r="H321" s="4">
        <v>0</v>
      </c>
      <c r="I321" s="34">
        <v>1</v>
      </c>
      <c r="J321" s="35" t="str">
        <f t="shared" si="24"/>
        <v>no</v>
      </c>
      <c r="K321" s="36"/>
      <c r="L321" s="4">
        <f>COUNTIF(J322:$J$458,$J$113)</f>
        <v>81</v>
      </c>
      <c r="M321" s="4">
        <f>COUNTIF($J$3:J321,$J$3)</f>
        <v>206</v>
      </c>
      <c r="N321" s="4">
        <f t="shared" si="25"/>
        <v>56</v>
      </c>
      <c r="O321" s="34">
        <f>COUNTIF($J$3:J321,$J$113)</f>
        <v>113</v>
      </c>
      <c r="P321" s="40">
        <f t="shared" si="26"/>
        <v>0.58247422680412364</v>
      </c>
      <c r="Q321" s="41">
        <f t="shared" si="27"/>
        <v>0.7862595419847328</v>
      </c>
      <c r="R321" s="39"/>
      <c r="S321" s="4">
        <f t="shared" si="28"/>
        <v>0.64576802507836994</v>
      </c>
      <c r="T321" s="4">
        <f t="shared" si="29"/>
        <v>0.7091222030981067</v>
      </c>
      <c r="U321" s="3"/>
      <c r="V321" s="3"/>
      <c r="W321" s="47"/>
      <c r="X321" s="3"/>
      <c r="Y321" s="4" t="b">
        <v>1</v>
      </c>
    </row>
    <row r="322" spans="1:25" ht="13.5" customHeight="1" x14ac:dyDescent="0.25">
      <c r="A322" s="2" t="s">
        <v>1928</v>
      </c>
      <c r="B322" s="2" t="s">
        <v>1707</v>
      </c>
      <c r="C322" s="2" t="s">
        <v>2249</v>
      </c>
      <c r="D322" s="3"/>
      <c r="E322" s="2" t="s">
        <v>11</v>
      </c>
      <c r="F322" s="2" t="s">
        <v>610</v>
      </c>
      <c r="G322" s="4">
        <v>1227.5</v>
      </c>
      <c r="H322" s="4">
        <v>0</v>
      </c>
      <c r="I322" s="34">
        <v>1</v>
      </c>
      <c r="J322" s="35" t="str">
        <f t="shared" si="24"/>
        <v>yes</v>
      </c>
      <c r="K322" s="36"/>
      <c r="L322" s="4">
        <f>COUNTIF(J323:$J$458,$J$113)</f>
        <v>81</v>
      </c>
      <c r="M322" s="4">
        <f>COUNTIF($J$3:J322,$J$3)</f>
        <v>207</v>
      </c>
      <c r="N322" s="4">
        <f t="shared" si="25"/>
        <v>55</v>
      </c>
      <c r="O322" s="34">
        <f>COUNTIF($J$3:J322,$J$113)</f>
        <v>113</v>
      </c>
      <c r="P322" s="40">
        <f t="shared" si="26"/>
        <v>0.58247422680412364</v>
      </c>
      <c r="Q322" s="41">
        <f t="shared" si="27"/>
        <v>0.79007633587786263</v>
      </c>
      <c r="R322" s="39"/>
      <c r="S322" s="4">
        <f t="shared" si="28"/>
        <v>0.64687499999999998</v>
      </c>
      <c r="T322" s="4">
        <f t="shared" si="29"/>
        <v>0.71134020618556704</v>
      </c>
      <c r="U322" s="3"/>
      <c r="V322" s="3"/>
      <c r="W322" s="2" t="s">
        <v>1707</v>
      </c>
      <c r="X322" s="3"/>
      <c r="Y322" s="4" t="b">
        <v>0</v>
      </c>
    </row>
    <row r="323" spans="1:25" ht="13.5" customHeight="1" x14ac:dyDescent="0.25">
      <c r="A323" s="2" t="s">
        <v>1928</v>
      </c>
      <c r="B323" s="2" t="s">
        <v>1701</v>
      </c>
      <c r="C323" s="2" t="s">
        <v>2250</v>
      </c>
      <c r="D323" s="3"/>
      <c r="E323" s="2" t="s">
        <v>11</v>
      </c>
      <c r="F323" s="2" t="s">
        <v>610</v>
      </c>
      <c r="G323" s="4">
        <v>1224.3</v>
      </c>
      <c r="H323" s="4">
        <v>0</v>
      </c>
      <c r="I323" s="34">
        <v>1</v>
      </c>
      <c r="J323" s="35" t="str">
        <f t="shared" ref="J323:J386" si="30">IF(Y323,"no","yes")</f>
        <v>yes</v>
      </c>
      <c r="K323" s="36"/>
      <c r="L323" s="4">
        <f>COUNTIF(J324:$J$458,$J$113)</f>
        <v>81</v>
      </c>
      <c r="M323" s="4">
        <f>COUNTIF($J$3:J323,$J$3)</f>
        <v>208</v>
      </c>
      <c r="N323" s="4">
        <f t="shared" ref="N323:N386" si="31">COUNTIF(J324:J778,$J$3)</f>
        <v>54</v>
      </c>
      <c r="O323" s="34">
        <f>COUNTIF($J$3:J323,$J$113)</f>
        <v>113</v>
      </c>
      <c r="P323" s="40">
        <f t="shared" ref="P323:P386" si="32">1-(L323/(L323+O323))</f>
        <v>0.58247422680412364</v>
      </c>
      <c r="Q323" s="41">
        <f t="shared" ref="Q323:Q386" si="33">M323/(M323+N323)</f>
        <v>0.79389312977099236</v>
      </c>
      <c r="R323" s="39"/>
      <c r="S323" s="4">
        <f t="shared" ref="S323:S386" si="34">M323/(M323+O323)</f>
        <v>0.6479750778816199</v>
      </c>
      <c r="T323" s="4">
        <f t="shared" ref="T323:T386" si="35">2*Q323*S323/(Q323+S323)</f>
        <v>0.71355060034305307</v>
      </c>
      <c r="U323" s="3"/>
      <c r="V323" s="3"/>
      <c r="W323" s="2" t="s">
        <v>1701</v>
      </c>
      <c r="X323" s="3"/>
      <c r="Y323" s="4" t="b">
        <v>0</v>
      </c>
    </row>
    <row r="324" spans="1:25" ht="13.5" customHeight="1" x14ac:dyDescent="0.25">
      <c r="A324" s="2" t="s">
        <v>1928</v>
      </c>
      <c r="B324" s="2" t="s">
        <v>1734</v>
      </c>
      <c r="C324" s="2" t="s">
        <v>2251</v>
      </c>
      <c r="D324" s="3"/>
      <c r="E324" s="2" t="s">
        <v>11</v>
      </c>
      <c r="F324" s="2" t="s">
        <v>615</v>
      </c>
      <c r="G324" s="4">
        <v>1200.7</v>
      </c>
      <c r="H324" s="4">
        <v>0</v>
      </c>
      <c r="I324" s="34">
        <v>1</v>
      </c>
      <c r="J324" s="35" t="str">
        <f t="shared" si="30"/>
        <v>yes</v>
      </c>
      <c r="K324" s="36"/>
      <c r="L324" s="4">
        <f>COUNTIF(J325:$J$458,$J$113)</f>
        <v>81</v>
      </c>
      <c r="M324" s="4">
        <f>COUNTIF($J$3:J324,$J$3)</f>
        <v>209</v>
      </c>
      <c r="N324" s="4">
        <f t="shared" si="31"/>
        <v>53</v>
      </c>
      <c r="O324" s="34">
        <f>COUNTIF($J$3:J324,$J$113)</f>
        <v>113</v>
      </c>
      <c r="P324" s="40">
        <f t="shared" si="32"/>
        <v>0.58247422680412364</v>
      </c>
      <c r="Q324" s="41">
        <f t="shared" si="33"/>
        <v>0.79770992366412219</v>
      </c>
      <c r="R324" s="39"/>
      <c r="S324" s="4">
        <f t="shared" si="34"/>
        <v>0.64906832298136641</v>
      </c>
      <c r="T324" s="4">
        <f t="shared" si="35"/>
        <v>0.71575342465753422</v>
      </c>
      <c r="U324" s="3"/>
      <c r="V324" s="3"/>
      <c r="W324" s="2" t="s">
        <v>1734</v>
      </c>
      <c r="X324" s="3"/>
      <c r="Y324" s="4" t="b">
        <v>0</v>
      </c>
    </row>
    <row r="325" spans="1:25" ht="13.5" customHeight="1" x14ac:dyDescent="0.25">
      <c r="A325" s="2" t="s">
        <v>1928</v>
      </c>
      <c r="B325" s="2" t="s">
        <v>1854</v>
      </c>
      <c r="C325" s="2" t="s">
        <v>2252</v>
      </c>
      <c r="D325" s="3"/>
      <c r="E325" s="2" t="s">
        <v>11</v>
      </c>
      <c r="F325" s="2" t="s">
        <v>615</v>
      </c>
      <c r="G325" s="4">
        <v>1196.2</v>
      </c>
      <c r="H325" s="4">
        <v>0</v>
      </c>
      <c r="I325" s="34">
        <v>1</v>
      </c>
      <c r="J325" s="35" t="str">
        <f t="shared" si="30"/>
        <v>yes</v>
      </c>
      <c r="K325" s="36"/>
      <c r="L325" s="4">
        <f>COUNTIF(J326:$J$458,$J$113)</f>
        <v>81</v>
      </c>
      <c r="M325" s="4">
        <f>COUNTIF($J$3:J325,$J$3)</f>
        <v>210</v>
      </c>
      <c r="N325" s="4">
        <f t="shared" si="31"/>
        <v>52</v>
      </c>
      <c r="O325" s="34">
        <f>COUNTIF($J$3:J325,$J$113)</f>
        <v>113</v>
      </c>
      <c r="P325" s="40">
        <f t="shared" si="32"/>
        <v>0.58247422680412364</v>
      </c>
      <c r="Q325" s="41">
        <f t="shared" si="33"/>
        <v>0.80152671755725191</v>
      </c>
      <c r="R325" s="39"/>
      <c r="S325" s="4">
        <f t="shared" si="34"/>
        <v>0.65015479876160986</v>
      </c>
      <c r="T325" s="4">
        <f t="shared" si="35"/>
        <v>0.71794871794871806</v>
      </c>
      <c r="U325" s="3"/>
      <c r="V325" s="3"/>
      <c r="W325" s="2" t="s">
        <v>1854</v>
      </c>
      <c r="X325" s="3"/>
      <c r="Y325" s="4" t="b">
        <v>0</v>
      </c>
    </row>
    <row r="326" spans="1:25" ht="13.5" customHeight="1" x14ac:dyDescent="0.25">
      <c r="A326" s="2" t="s">
        <v>1928</v>
      </c>
      <c r="B326" s="2" t="s">
        <v>1503</v>
      </c>
      <c r="C326" s="2" t="s">
        <v>2253</v>
      </c>
      <c r="D326" s="3"/>
      <c r="E326" s="2" t="s">
        <v>11</v>
      </c>
      <c r="F326" s="2" t="s">
        <v>204</v>
      </c>
      <c r="G326" s="4">
        <v>1195.0999999999999</v>
      </c>
      <c r="H326" s="4">
        <v>0</v>
      </c>
      <c r="I326" s="34">
        <v>1</v>
      </c>
      <c r="J326" s="35" t="str">
        <f t="shared" si="30"/>
        <v>no</v>
      </c>
      <c r="K326" s="36"/>
      <c r="L326" s="4">
        <f>COUNTIF(J327:$J$458,$J$113)</f>
        <v>80</v>
      </c>
      <c r="M326" s="4">
        <f>COUNTIF($J$3:J326,$J$3)</f>
        <v>210</v>
      </c>
      <c r="N326" s="4">
        <f t="shared" si="31"/>
        <v>52</v>
      </c>
      <c r="O326" s="34">
        <f>COUNTIF($J$3:J326,$J$113)</f>
        <v>114</v>
      </c>
      <c r="P326" s="40">
        <f t="shared" si="32"/>
        <v>0.58762886597938147</v>
      </c>
      <c r="Q326" s="41">
        <f t="shared" si="33"/>
        <v>0.80152671755725191</v>
      </c>
      <c r="R326" s="39"/>
      <c r="S326" s="4">
        <f t="shared" si="34"/>
        <v>0.64814814814814814</v>
      </c>
      <c r="T326" s="4">
        <f t="shared" si="35"/>
        <v>0.71672354948805461</v>
      </c>
      <c r="U326" s="3"/>
      <c r="V326" s="3"/>
      <c r="W326" s="47"/>
      <c r="X326" s="3"/>
      <c r="Y326" s="4" t="b">
        <v>1</v>
      </c>
    </row>
    <row r="327" spans="1:25" ht="13.5" customHeight="1" x14ac:dyDescent="0.25">
      <c r="A327" s="2" t="s">
        <v>1928</v>
      </c>
      <c r="B327" s="2" t="s">
        <v>1670</v>
      </c>
      <c r="C327" s="2" t="s">
        <v>2254</v>
      </c>
      <c r="D327" s="3"/>
      <c r="E327" s="2" t="s">
        <v>11</v>
      </c>
      <c r="F327" s="2" t="s">
        <v>138</v>
      </c>
      <c r="G327" s="4">
        <v>1193.3</v>
      </c>
      <c r="H327" s="4">
        <v>0</v>
      </c>
      <c r="I327" s="34">
        <v>1</v>
      </c>
      <c r="J327" s="35" t="str">
        <f t="shared" si="30"/>
        <v>yes</v>
      </c>
      <c r="K327" s="36"/>
      <c r="L327" s="4">
        <f>COUNTIF(J328:$J$458,$J$113)</f>
        <v>80</v>
      </c>
      <c r="M327" s="4">
        <f>COUNTIF($J$3:J327,$J$3)</f>
        <v>211</v>
      </c>
      <c r="N327" s="4">
        <f t="shared" si="31"/>
        <v>51</v>
      </c>
      <c r="O327" s="34">
        <f>COUNTIF($J$3:J327,$J$113)</f>
        <v>114</v>
      </c>
      <c r="P327" s="40">
        <f t="shared" si="32"/>
        <v>0.58762886597938147</v>
      </c>
      <c r="Q327" s="41">
        <f t="shared" si="33"/>
        <v>0.80534351145038163</v>
      </c>
      <c r="R327" s="39"/>
      <c r="S327" s="4">
        <f t="shared" si="34"/>
        <v>0.64923076923076928</v>
      </c>
      <c r="T327" s="4">
        <f t="shared" si="35"/>
        <v>0.71890971039182283</v>
      </c>
      <c r="U327" s="3"/>
      <c r="V327" s="3"/>
      <c r="W327" s="2" t="s">
        <v>1670</v>
      </c>
      <c r="X327" s="3"/>
      <c r="Y327" s="4" t="b">
        <v>0</v>
      </c>
    </row>
    <row r="328" spans="1:25" ht="13.5" customHeight="1" x14ac:dyDescent="0.25">
      <c r="A328" s="2" t="s">
        <v>1928</v>
      </c>
      <c r="B328" s="2" t="s">
        <v>1391</v>
      </c>
      <c r="C328" s="2" t="s">
        <v>2255</v>
      </c>
      <c r="D328" s="3"/>
      <c r="E328" s="2" t="s">
        <v>11</v>
      </c>
      <c r="F328" s="2" t="s">
        <v>547</v>
      </c>
      <c r="G328" s="4">
        <v>1189</v>
      </c>
      <c r="H328" s="4">
        <v>0</v>
      </c>
      <c r="I328" s="34">
        <v>1</v>
      </c>
      <c r="J328" s="35" t="str">
        <f t="shared" si="30"/>
        <v>no</v>
      </c>
      <c r="K328" s="36"/>
      <c r="L328" s="4">
        <f>COUNTIF(J329:$J$458,$J$113)</f>
        <v>79</v>
      </c>
      <c r="M328" s="4">
        <f>COUNTIF($J$3:J328,$J$3)</f>
        <v>211</v>
      </c>
      <c r="N328" s="4">
        <f t="shared" si="31"/>
        <v>51</v>
      </c>
      <c r="O328" s="34">
        <f>COUNTIF($J$3:J328,$J$113)</f>
        <v>115</v>
      </c>
      <c r="P328" s="40">
        <f t="shared" si="32"/>
        <v>0.59278350515463918</v>
      </c>
      <c r="Q328" s="41">
        <f t="shared" si="33"/>
        <v>0.80534351145038163</v>
      </c>
      <c r="R328" s="39"/>
      <c r="S328" s="4">
        <f t="shared" si="34"/>
        <v>0.64723926380368102</v>
      </c>
      <c r="T328" s="4">
        <f t="shared" si="35"/>
        <v>0.71768707482993199</v>
      </c>
      <c r="U328" s="3"/>
      <c r="V328" s="3"/>
      <c r="W328" s="47"/>
      <c r="X328" s="3"/>
      <c r="Y328" s="4" t="b">
        <v>1</v>
      </c>
    </row>
    <row r="329" spans="1:25" ht="13.5" customHeight="1" x14ac:dyDescent="0.25">
      <c r="A329" s="2" t="s">
        <v>1928</v>
      </c>
      <c r="B329" s="2" t="s">
        <v>1528</v>
      </c>
      <c r="C329" s="2" t="s">
        <v>2256</v>
      </c>
      <c r="D329" s="3"/>
      <c r="E329" s="2" t="s">
        <v>11</v>
      </c>
      <c r="F329" s="2" t="s">
        <v>291</v>
      </c>
      <c r="G329" s="4">
        <v>1177</v>
      </c>
      <c r="H329" s="4">
        <v>0</v>
      </c>
      <c r="I329" s="34">
        <v>1</v>
      </c>
      <c r="J329" s="35" t="str">
        <f t="shared" si="30"/>
        <v>no</v>
      </c>
      <c r="K329" s="36"/>
      <c r="L329" s="4">
        <f>COUNTIF(J330:$J$458,$J$113)</f>
        <v>78</v>
      </c>
      <c r="M329" s="4">
        <f>COUNTIF($J$3:J329,$J$3)</f>
        <v>211</v>
      </c>
      <c r="N329" s="4">
        <f t="shared" si="31"/>
        <v>51</v>
      </c>
      <c r="O329" s="34">
        <f>COUNTIF($J$3:J329,$J$113)</f>
        <v>116</v>
      </c>
      <c r="P329" s="40">
        <f t="shared" si="32"/>
        <v>0.59793814432989689</v>
      </c>
      <c r="Q329" s="41">
        <f t="shared" si="33"/>
        <v>0.80534351145038163</v>
      </c>
      <c r="R329" s="39"/>
      <c r="S329" s="4">
        <f t="shared" si="34"/>
        <v>0.64525993883792054</v>
      </c>
      <c r="T329" s="4">
        <f t="shared" si="35"/>
        <v>0.71646859083191849</v>
      </c>
      <c r="U329" s="3"/>
      <c r="V329" s="3"/>
      <c r="W329" s="47"/>
      <c r="X329" s="3"/>
      <c r="Y329" s="4" t="b">
        <v>1</v>
      </c>
    </row>
    <row r="330" spans="1:25" ht="13.5" customHeight="1" x14ac:dyDescent="0.25">
      <c r="A330" s="2" t="s">
        <v>1928</v>
      </c>
      <c r="B330" s="2" t="s">
        <v>1860</v>
      </c>
      <c r="C330" s="2" t="s">
        <v>2257</v>
      </c>
      <c r="D330" s="3"/>
      <c r="E330" s="2" t="s">
        <v>11</v>
      </c>
      <c r="F330" s="2" t="s">
        <v>310</v>
      </c>
      <c r="G330" s="4">
        <v>1167</v>
      </c>
      <c r="H330" s="4">
        <v>0</v>
      </c>
      <c r="I330" s="34">
        <v>1</v>
      </c>
      <c r="J330" s="35" t="str">
        <f t="shared" si="30"/>
        <v>yes</v>
      </c>
      <c r="K330" s="36"/>
      <c r="L330" s="4">
        <f>COUNTIF(J331:$J$458,$J$113)</f>
        <v>78</v>
      </c>
      <c r="M330" s="4">
        <f>COUNTIF($J$3:J330,$J$3)</f>
        <v>212</v>
      </c>
      <c r="N330" s="4">
        <f t="shared" si="31"/>
        <v>50</v>
      </c>
      <c r="O330" s="34">
        <f>COUNTIF($J$3:J330,$J$113)</f>
        <v>116</v>
      </c>
      <c r="P330" s="40">
        <f t="shared" si="32"/>
        <v>0.59793814432989689</v>
      </c>
      <c r="Q330" s="41">
        <f t="shared" si="33"/>
        <v>0.80916030534351147</v>
      </c>
      <c r="R330" s="39"/>
      <c r="S330" s="4">
        <f t="shared" si="34"/>
        <v>0.64634146341463417</v>
      </c>
      <c r="T330" s="4">
        <f t="shared" si="35"/>
        <v>0.71864406779661016</v>
      </c>
      <c r="U330" s="3"/>
      <c r="V330" s="3"/>
      <c r="W330" s="2" t="s">
        <v>1860</v>
      </c>
      <c r="X330" s="3"/>
      <c r="Y330" s="4" t="b">
        <v>0</v>
      </c>
    </row>
    <row r="331" spans="1:25" ht="13.5" customHeight="1" x14ac:dyDescent="0.25">
      <c r="A331" s="2" t="s">
        <v>1928</v>
      </c>
      <c r="B331" s="2" t="s">
        <v>1153</v>
      </c>
      <c r="C331" s="2" t="s">
        <v>2258</v>
      </c>
      <c r="D331" s="3"/>
      <c r="E331" s="2" t="s">
        <v>11</v>
      </c>
      <c r="F331" s="2" t="s">
        <v>310</v>
      </c>
      <c r="G331" s="4">
        <v>1151.4000000000001</v>
      </c>
      <c r="H331" s="4">
        <v>0</v>
      </c>
      <c r="I331" s="34">
        <v>1</v>
      </c>
      <c r="J331" s="35" t="str">
        <f t="shared" si="30"/>
        <v>no</v>
      </c>
      <c r="K331" s="36"/>
      <c r="L331" s="4">
        <f>COUNTIF(J332:$J$458,$J$113)</f>
        <v>77</v>
      </c>
      <c r="M331" s="4">
        <f>COUNTIF($J$3:J331,$J$3)</f>
        <v>212</v>
      </c>
      <c r="N331" s="4">
        <f t="shared" si="31"/>
        <v>50</v>
      </c>
      <c r="O331" s="34">
        <f>COUNTIF($J$3:J331,$J$113)</f>
        <v>117</v>
      </c>
      <c r="P331" s="40">
        <f t="shared" si="32"/>
        <v>0.60309278350515472</v>
      </c>
      <c r="Q331" s="41">
        <f t="shared" si="33"/>
        <v>0.80916030534351147</v>
      </c>
      <c r="R331" s="39"/>
      <c r="S331" s="4">
        <f t="shared" si="34"/>
        <v>0.64437689969604861</v>
      </c>
      <c r="T331" s="4">
        <f t="shared" si="35"/>
        <v>0.71742808798646351</v>
      </c>
      <c r="U331" s="3"/>
      <c r="V331" s="3"/>
      <c r="W331" s="47"/>
      <c r="X331" s="3"/>
      <c r="Y331" s="4" t="b">
        <v>1</v>
      </c>
    </row>
    <row r="332" spans="1:25" ht="13.5" customHeight="1" x14ac:dyDescent="0.25">
      <c r="A332" s="2" t="s">
        <v>1928</v>
      </c>
      <c r="B332" s="2" t="s">
        <v>1831</v>
      </c>
      <c r="C332" s="2" t="s">
        <v>2259</v>
      </c>
      <c r="D332" s="3"/>
      <c r="E332" s="2" t="s">
        <v>11</v>
      </c>
      <c r="F332" s="2" t="s">
        <v>65</v>
      </c>
      <c r="G332" s="4">
        <v>1149.5</v>
      </c>
      <c r="H332" s="4">
        <v>0</v>
      </c>
      <c r="I332" s="34">
        <v>1</v>
      </c>
      <c r="J332" s="35" t="str">
        <f t="shared" si="30"/>
        <v>yes</v>
      </c>
      <c r="K332" s="36"/>
      <c r="L332" s="4">
        <f>COUNTIF(J333:$J$458,$J$113)</f>
        <v>77</v>
      </c>
      <c r="M332" s="4">
        <f>COUNTIF($J$3:J332,$J$3)</f>
        <v>213</v>
      </c>
      <c r="N332" s="4">
        <f t="shared" si="31"/>
        <v>49</v>
      </c>
      <c r="O332" s="34">
        <f>COUNTIF($J$3:J332,$J$113)</f>
        <v>117</v>
      </c>
      <c r="P332" s="40">
        <f t="shared" si="32"/>
        <v>0.60309278350515472</v>
      </c>
      <c r="Q332" s="41">
        <f t="shared" si="33"/>
        <v>0.81297709923664119</v>
      </c>
      <c r="R332" s="39"/>
      <c r="S332" s="4">
        <f t="shared" si="34"/>
        <v>0.6454545454545455</v>
      </c>
      <c r="T332" s="4">
        <f t="shared" si="35"/>
        <v>0.71959459459459463</v>
      </c>
      <c r="U332" s="3"/>
      <c r="V332" s="3"/>
      <c r="W332" s="2" t="s">
        <v>1831</v>
      </c>
      <c r="X332" s="3"/>
      <c r="Y332" s="4" t="b">
        <v>0</v>
      </c>
    </row>
    <row r="333" spans="1:25" ht="13.5" customHeight="1" x14ac:dyDescent="0.25">
      <c r="A333" s="2" t="s">
        <v>1928</v>
      </c>
      <c r="B333" s="2" t="s">
        <v>1776</v>
      </c>
      <c r="C333" s="2" t="s">
        <v>2260</v>
      </c>
      <c r="D333" s="3"/>
      <c r="E333" s="2" t="s">
        <v>11</v>
      </c>
      <c r="F333" s="2" t="s">
        <v>65</v>
      </c>
      <c r="G333" s="4">
        <v>1149</v>
      </c>
      <c r="H333" s="4">
        <v>0</v>
      </c>
      <c r="I333" s="34">
        <v>1</v>
      </c>
      <c r="J333" s="35" t="str">
        <f t="shared" si="30"/>
        <v>yes</v>
      </c>
      <c r="K333" s="36"/>
      <c r="L333" s="4">
        <f>COUNTIF(J334:$J$458,$J$113)</f>
        <v>77</v>
      </c>
      <c r="M333" s="4">
        <f>COUNTIF($J$3:J333,$J$3)</f>
        <v>214</v>
      </c>
      <c r="N333" s="4">
        <f t="shared" si="31"/>
        <v>48</v>
      </c>
      <c r="O333" s="34">
        <f>COUNTIF($J$3:J333,$J$113)</f>
        <v>117</v>
      </c>
      <c r="P333" s="40">
        <f t="shared" si="32"/>
        <v>0.60309278350515472</v>
      </c>
      <c r="Q333" s="41">
        <f t="shared" si="33"/>
        <v>0.81679389312977102</v>
      </c>
      <c r="R333" s="39"/>
      <c r="S333" s="4">
        <f t="shared" si="34"/>
        <v>0.6465256797583081</v>
      </c>
      <c r="T333" s="4">
        <f t="shared" si="35"/>
        <v>0.72175379426644193</v>
      </c>
      <c r="U333" s="3"/>
      <c r="V333" s="3"/>
      <c r="W333" s="2" t="s">
        <v>1776</v>
      </c>
      <c r="X333" s="3"/>
      <c r="Y333" s="4" t="b">
        <v>0</v>
      </c>
    </row>
    <row r="334" spans="1:25" ht="13.5" customHeight="1" x14ac:dyDescent="0.25">
      <c r="A334" s="2" t="s">
        <v>1928</v>
      </c>
      <c r="B334" s="2" t="s">
        <v>1774</v>
      </c>
      <c r="C334" s="2" t="s">
        <v>2261</v>
      </c>
      <c r="D334" s="3"/>
      <c r="E334" s="2" t="s">
        <v>11</v>
      </c>
      <c r="F334" s="2" t="s">
        <v>65</v>
      </c>
      <c r="G334" s="4">
        <v>1149</v>
      </c>
      <c r="H334" s="4">
        <v>0</v>
      </c>
      <c r="I334" s="34">
        <v>1</v>
      </c>
      <c r="J334" s="35" t="str">
        <f t="shared" si="30"/>
        <v>yes</v>
      </c>
      <c r="K334" s="36"/>
      <c r="L334" s="4">
        <f>COUNTIF(J335:$J$458,$J$113)</f>
        <v>77</v>
      </c>
      <c r="M334" s="4">
        <f>COUNTIF($J$3:J334,$J$3)</f>
        <v>215</v>
      </c>
      <c r="N334" s="4">
        <f t="shared" si="31"/>
        <v>47</v>
      </c>
      <c r="O334" s="34">
        <f>COUNTIF($J$3:J334,$J$113)</f>
        <v>117</v>
      </c>
      <c r="P334" s="40">
        <f t="shared" si="32"/>
        <v>0.60309278350515472</v>
      </c>
      <c r="Q334" s="41">
        <f t="shared" si="33"/>
        <v>0.82061068702290074</v>
      </c>
      <c r="R334" s="39"/>
      <c r="S334" s="4">
        <f t="shared" si="34"/>
        <v>0.64759036144578308</v>
      </c>
      <c r="T334" s="4">
        <f t="shared" si="35"/>
        <v>0.72390572390572383</v>
      </c>
      <c r="U334" s="3"/>
      <c r="V334" s="3"/>
      <c r="W334" s="2" t="s">
        <v>1774</v>
      </c>
      <c r="X334" s="3"/>
      <c r="Y334" s="4" t="b">
        <v>0</v>
      </c>
    </row>
    <row r="335" spans="1:25" ht="13.5" customHeight="1" x14ac:dyDescent="0.25">
      <c r="A335" s="2" t="s">
        <v>1928</v>
      </c>
      <c r="B335" s="2" t="s">
        <v>1867</v>
      </c>
      <c r="C335" s="2" t="s">
        <v>2262</v>
      </c>
      <c r="D335" s="3"/>
      <c r="E335" s="2" t="s">
        <v>11</v>
      </c>
      <c r="F335" s="2" t="s">
        <v>637</v>
      </c>
      <c r="G335" s="4">
        <v>1148.4000000000001</v>
      </c>
      <c r="H335" s="4">
        <v>0</v>
      </c>
      <c r="I335" s="34">
        <v>1</v>
      </c>
      <c r="J335" s="35" t="str">
        <f t="shared" si="30"/>
        <v>yes</v>
      </c>
      <c r="K335" s="36"/>
      <c r="L335" s="4">
        <f>COUNTIF(J336:$J$458,$J$113)</f>
        <v>77</v>
      </c>
      <c r="M335" s="4">
        <f>COUNTIF($J$3:J335,$J$3)</f>
        <v>216</v>
      </c>
      <c r="N335" s="4">
        <f t="shared" si="31"/>
        <v>46</v>
      </c>
      <c r="O335" s="34">
        <f>COUNTIF($J$3:J335,$J$113)</f>
        <v>117</v>
      </c>
      <c r="P335" s="40">
        <f t="shared" si="32"/>
        <v>0.60309278350515472</v>
      </c>
      <c r="Q335" s="41">
        <f t="shared" si="33"/>
        <v>0.82442748091603058</v>
      </c>
      <c r="R335" s="39"/>
      <c r="S335" s="4">
        <f t="shared" si="34"/>
        <v>0.64864864864864868</v>
      </c>
      <c r="T335" s="4">
        <f t="shared" si="35"/>
        <v>0.72605042016806731</v>
      </c>
      <c r="U335" s="3"/>
      <c r="V335" s="3"/>
      <c r="W335" s="2" t="s">
        <v>1867</v>
      </c>
      <c r="X335" s="3"/>
      <c r="Y335" s="4" t="b">
        <v>0</v>
      </c>
    </row>
    <row r="336" spans="1:25" ht="13.5" customHeight="1" x14ac:dyDescent="0.25">
      <c r="A336" s="2" t="s">
        <v>1928</v>
      </c>
      <c r="B336" s="2" t="s">
        <v>1808</v>
      </c>
      <c r="C336" s="2" t="s">
        <v>2263</v>
      </c>
      <c r="D336" s="3"/>
      <c r="E336" s="2" t="s">
        <v>11</v>
      </c>
      <c r="F336" s="2" t="s">
        <v>65</v>
      </c>
      <c r="G336" s="4">
        <v>1146.9000000000001</v>
      </c>
      <c r="H336" s="4">
        <v>0</v>
      </c>
      <c r="I336" s="34">
        <v>1</v>
      </c>
      <c r="J336" s="35" t="str">
        <f t="shared" si="30"/>
        <v>yes</v>
      </c>
      <c r="K336" s="36"/>
      <c r="L336" s="4">
        <f>COUNTIF(J337:$J$458,$J$113)</f>
        <v>77</v>
      </c>
      <c r="M336" s="4">
        <f>COUNTIF($J$3:J336,$J$3)</f>
        <v>217</v>
      </c>
      <c r="N336" s="4">
        <f t="shared" si="31"/>
        <v>45</v>
      </c>
      <c r="O336" s="34">
        <f>COUNTIF($J$3:J336,$J$113)</f>
        <v>117</v>
      </c>
      <c r="P336" s="40">
        <f t="shared" si="32"/>
        <v>0.60309278350515472</v>
      </c>
      <c r="Q336" s="41">
        <f t="shared" si="33"/>
        <v>0.8282442748091603</v>
      </c>
      <c r="R336" s="39"/>
      <c r="S336" s="4">
        <f t="shared" si="34"/>
        <v>0.64970059880239517</v>
      </c>
      <c r="T336" s="4">
        <f t="shared" si="35"/>
        <v>0.72818791946308725</v>
      </c>
      <c r="U336" s="3"/>
      <c r="V336" s="3"/>
      <c r="W336" s="2" t="s">
        <v>1808</v>
      </c>
      <c r="X336" s="3"/>
      <c r="Y336" s="4" t="b">
        <v>0</v>
      </c>
    </row>
    <row r="337" spans="1:25" ht="13.5" customHeight="1" x14ac:dyDescent="0.25">
      <c r="A337" s="2" t="s">
        <v>1928</v>
      </c>
      <c r="B337" s="2" t="s">
        <v>1843</v>
      </c>
      <c r="C337" s="2" t="s">
        <v>2264</v>
      </c>
      <c r="D337" s="3"/>
      <c r="E337" s="2" t="s">
        <v>11</v>
      </c>
      <c r="F337" s="2" t="s">
        <v>65</v>
      </c>
      <c r="G337" s="4">
        <v>1146.9000000000001</v>
      </c>
      <c r="H337" s="4">
        <v>0</v>
      </c>
      <c r="I337" s="34">
        <v>1</v>
      </c>
      <c r="J337" s="35" t="str">
        <f t="shared" si="30"/>
        <v>yes</v>
      </c>
      <c r="K337" s="36"/>
      <c r="L337" s="4">
        <f>COUNTIF(J338:$J$458,$J$113)</f>
        <v>77</v>
      </c>
      <c r="M337" s="4">
        <f>COUNTIF($J$3:J337,$J$3)</f>
        <v>218</v>
      </c>
      <c r="N337" s="4">
        <f t="shared" si="31"/>
        <v>44</v>
      </c>
      <c r="O337" s="34">
        <f>COUNTIF($J$3:J337,$J$113)</f>
        <v>117</v>
      </c>
      <c r="P337" s="40">
        <f t="shared" si="32"/>
        <v>0.60309278350515472</v>
      </c>
      <c r="Q337" s="41">
        <f t="shared" si="33"/>
        <v>0.83206106870229013</v>
      </c>
      <c r="R337" s="39"/>
      <c r="S337" s="4">
        <f t="shared" si="34"/>
        <v>0.65074626865671636</v>
      </c>
      <c r="T337" s="4">
        <f t="shared" si="35"/>
        <v>0.73031825795644889</v>
      </c>
      <c r="U337" s="3"/>
      <c r="V337" s="3"/>
      <c r="W337" s="2" t="s">
        <v>1843</v>
      </c>
      <c r="X337" s="3"/>
      <c r="Y337" s="4" t="b">
        <v>0</v>
      </c>
    </row>
    <row r="338" spans="1:25" ht="13.5" customHeight="1" x14ac:dyDescent="0.25">
      <c r="A338" s="2" t="s">
        <v>1928</v>
      </c>
      <c r="B338" s="2" t="s">
        <v>1752</v>
      </c>
      <c r="C338" s="2" t="s">
        <v>2265</v>
      </c>
      <c r="D338" s="3"/>
      <c r="E338" s="2" t="s">
        <v>11</v>
      </c>
      <c r="F338" s="2" t="s">
        <v>65</v>
      </c>
      <c r="G338" s="4">
        <v>1146.2</v>
      </c>
      <c r="H338" s="4">
        <v>0</v>
      </c>
      <c r="I338" s="34">
        <v>1</v>
      </c>
      <c r="J338" s="35" t="str">
        <f t="shared" si="30"/>
        <v>yes</v>
      </c>
      <c r="K338" s="36"/>
      <c r="L338" s="4">
        <f>COUNTIF(J339:$J$458,$J$113)</f>
        <v>77</v>
      </c>
      <c r="M338" s="4">
        <f>COUNTIF($J$3:J338,$J$3)</f>
        <v>219</v>
      </c>
      <c r="N338" s="4">
        <f t="shared" si="31"/>
        <v>43</v>
      </c>
      <c r="O338" s="34">
        <f>COUNTIF($J$3:J338,$J$113)</f>
        <v>117</v>
      </c>
      <c r="P338" s="40">
        <f t="shared" si="32"/>
        <v>0.60309278350515472</v>
      </c>
      <c r="Q338" s="41">
        <f t="shared" si="33"/>
        <v>0.83587786259541985</v>
      </c>
      <c r="R338" s="39"/>
      <c r="S338" s="4">
        <f t="shared" si="34"/>
        <v>0.6517857142857143</v>
      </c>
      <c r="T338" s="4">
        <f t="shared" si="35"/>
        <v>0.73244147157190642</v>
      </c>
      <c r="U338" s="3"/>
      <c r="V338" s="3"/>
      <c r="W338" s="2" t="s">
        <v>1752</v>
      </c>
      <c r="X338" s="3"/>
      <c r="Y338" s="4" t="b">
        <v>0</v>
      </c>
    </row>
    <row r="339" spans="1:25" ht="13.5" customHeight="1" x14ac:dyDescent="0.25">
      <c r="A339" s="2" t="s">
        <v>1928</v>
      </c>
      <c r="B339" s="2" t="s">
        <v>1815</v>
      </c>
      <c r="C339" s="2" t="s">
        <v>2266</v>
      </c>
      <c r="D339" s="3"/>
      <c r="E339" s="2" t="s">
        <v>11</v>
      </c>
      <c r="F339" s="2" t="s">
        <v>65</v>
      </c>
      <c r="G339" s="4">
        <v>1146.2</v>
      </c>
      <c r="H339" s="4">
        <v>0</v>
      </c>
      <c r="I339" s="34">
        <v>1</v>
      </c>
      <c r="J339" s="35" t="str">
        <f t="shared" si="30"/>
        <v>yes</v>
      </c>
      <c r="K339" s="36"/>
      <c r="L339" s="4">
        <f>COUNTIF(J340:$J$458,$J$113)</f>
        <v>77</v>
      </c>
      <c r="M339" s="4">
        <f>COUNTIF($J$3:J339,$J$3)</f>
        <v>220</v>
      </c>
      <c r="N339" s="4">
        <f t="shared" si="31"/>
        <v>42</v>
      </c>
      <c r="O339" s="34">
        <f>COUNTIF($J$3:J339,$J$113)</f>
        <v>117</v>
      </c>
      <c r="P339" s="40">
        <f t="shared" si="32"/>
        <v>0.60309278350515472</v>
      </c>
      <c r="Q339" s="41">
        <f t="shared" si="33"/>
        <v>0.83969465648854957</v>
      </c>
      <c r="R339" s="39"/>
      <c r="S339" s="4">
        <f t="shared" si="34"/>
        <v>0.65281899109792285</v>
      </c>
      <c r="T339" s="4">
        <f t="shared" si="35"/>
        <v>0.73455759599332227</v>
      </c>
      <c r="U339" s="3"/>
      <c r="V339" s="3"/>
      <c r="W339" s="2" t="s">
        <v>1815</v>
      </c>
      <c r="X339" s="3"/>
      <c r="Y339" s="4" t="b">
        <v>0</v>
      </c>
    </row>
    <row r="340" spans="1:25" ht="13.5" customHeight="1" x14ac:dyDescent="0.25">
      <c r="A340" s="2" t="s">
        <v>1928</v>
      </c>
      <c r="B340" s="2" t="s">
        <v>1876</v>
      </c>
      <c r="C340" s="2" t="s">
        <v>2267</v>
      </c>
      <c r="D340" s="3"/>
      <c r="E340" s="2" t="s">
        <v>11</v>
      </c>
      <c r="F340" s="2" t="s">
        <v>646</v>
      </c>
      <c r="G340" s="4">
        <v>1145.8</v>
      </c>
      <c r="H340" s="4">
        <v>0</v>
      </c>
      <c r="I340" s="34">
        <v>1</v>
      </c>
      <c r="J340" s="35" t="str">
        <f t="shared" si="30"/>
        <v>yes</v>
      </c>
      <c r="K340" s="36"/>
      <c r="L340" s="4">
        <f>COUNTIF(J341:$J$458,$J$113)</f>
        <v>77</v>
      </c>
      <c r="M340" s="4">
        <f>COUNTIF($J$3:J340,$J$3)</f>
        <v>221</v>
      </c>
      <c r="N340" s="4">
        <f t="shared" si="31"/>
        <v>41</v>
      </c>
      <c r="O340" s="34">
        <f>COUNTIF($J$3:J340,$J$113)</f>
        <v>117</v>
      </c>
      <c r="P340" s="40">
        <f t="shared" si="32"/>
        <v>0.60309278350515472</v>
      </c>
      <c r="Q340" s="41">
        <f t="shared" si="33"/>
        <v>0.84351145038167941</v>
      </c>
      <c r="R340" s="39"/>
      <c r="S340" s="4">
        <f t="shared" si="34"/>
        <v>0.65384615384615385</v>
      </c>
      <c r="T340" s="4">
        <f t="shared" si="35"/>
        <v>0.73666666666666669</v>
      </c>
      <c r="U340" s="3"/>
      <c r="V340" s="3"/>
      <c r="W340" s="2" t="s">
        <v>1876</v>
      </c>
      <c r="X340" s="3"/>
      <c r="Y340" s="4" t="b">
        <v>0</v>
      </c>
    </row>
    <row r="341" spans="1:25" ht="13.5" customHeight="1" x14ac:dyDescent="0.25">
      <c r="A341" s="2" t="s">
        <v>1928</v>
      </c>
      <c r="B341" s="2" t="s">
        <v>1807</v>
      </c>
      <c r="C341" s="2" t="s">
        <v>2268</v>
      </c>
      <c r="D341" s="3"/>
      <c r="E341" s="2" t="s">
        <v>11</v>
      </c>
      <c r="F341" s="2" t="s">
        <v>65</v>
      </c>
      <c r="G341" s="4">
        <v>1145.5</v>
      </c>
      <c r="H341" s="4">
        <v>0</v>
      </c>
      <c r="I341" s="34">
        <v>1</v>
      </c>
      <c r="J341" s="35" t="str">
        <f t="shared" si="30"/>
        <v>yes</v>
      </c>
      <c r="K341" s="36"/>
      <c r="L341" s="4">
        <f>COUNTIF(J342:$J$458,$J$113)</f>
        <v>77</v>
      </c>
      <c r="M341" s="4">
        <f>COUNTIF($J$3:J341,$J$3)</f>
        <v>222</v>
      </c>
      <c r="N341" s="4">
        <f t="shared" si="31"/>
        <v>40</v>
      </c>
      <c r="O341" s="34">
        <f>COUNTIF($J$3:J341,$J$113)</f>
        <v>117</v>
      </c>
      <c r="P341" s="40">
        <f t="shared" si="32"/>
        <v>0.60309278350515472</v>
      </c>
      <c r="Q341" s="41">
        <f t="shared" si="33"/>
        <v>0.84732824427480913</v>
      </c>
      <c r="R341" s="39"/>
      <c r="S341" s="4">
        <f t="shared" si="34"/>
        <v>0.65486725663716816</v>
      </c>
      <c r="T341" s="4">
        <f t="shared" si="35"/>
        <v>0.73876871880199668</v>
      </c>
      <c r="U341" s="3"/>
      <c r="V341" s="3"/>
      <c r="W341" s="2" t="s">
        <v>1807</v>
      </c>
      <c r="X341" s="3"/>
      <c r="Y341" s="4" t="b">
        <v>0</v>
      </c>
    </row>
    <row r="342" spans="1:25" ht="13.5" customHeight="1" x14ac:dyDescent="0.25">
      <c r="A342" s="2" t="s">
        <v>1928</v>
      </c>
      <c r="B342" s="2" t="s">
        <v>1799</v>
      </c>
      <c r="C342" s="2" t="s">
        <v>2269</v>
      </c>
      <c r="D342" s="3"/>
      <c r="E342" s="2" t="s">
        <v>11</v>
      </c>
      <c r="F342" s="2" t="s">
        <v>65</v>
      </c>
      <c r="G342" s="4">
        <v>1145.4000000000001</v>
      </c>
      <c r="H342" s="4">
        <v>0</v>
      </c>
      <c r="I342" s="34">
        <v>1</v>
      </c>
      <c r="J342" s="35" t="str">
        <f t="shared" si="30"/>
        <v>yes</v>
      </c>
      <c r="K342" s="36"/>
      <c r="L342" s="4">
        <f>COUNTIF(J343:$J$458,$J$113)</f>
        <v>77</v>
      </c>
      <c r="M342" s="4">
        <f>COUNTIF($J$3:J342,$J$3)</f>
        <v>223</v>
      </c>
      <c r="N342" s="4">
        <f t="shared" si="31"/>
        <v>39</v>
      </c>
      <c r="O342" s="34">
        <f>COUNTIF($J$3:J342,$J$113)</f>
        <v>117</v>
      </c>
      <c r="P342" s="40">
        <f t="shared" si="32"/>
        <v>0.60309278350515472</v>
      </c>
      <c r="Q342" s="41">
        <f t="shared" si="33"/>
        <v>0.85114503816793896</v>
      </c>
      <c r="R342" s="39"/>
      <c r="S342" s="4">
        <f t="shared" si="34"/>
        <v>0.65588235294117647</v>
      </c>
      <c r="T342" s="4">
        <f t="shared" si="35"/>
        <v>0.74086378737541525</v>
      </c>
      <c r="U342" s="3"/>
      <c r="V342" s="3"/>
      <c r="W342" s="2" t="s">
        <v>1799</v>
      </c>
      <c r="X342" s="3"/>
      <c r="Y342" s="4" t="b">
        <v>0</v>
      </c>
    </row>
    <row r="343" spans="1:25" ht="13.5" customHeight="1" x14ac:dyDescent="0.25">
      <c r="A343" s="2" t="s">
        <v>1928</v>
      </c>
      <c r="B343" s="2" t="s">
        <v>1871</v>
      </c>
      <c r="C343" s="2" t="s">
        <v>2270</v>
      </c>
      <c r="D343" s="3"/>
      <c r="E343" s="2" t="s">
        <v>11</v>
      </c>
      <c r="F343" s="2" t="s">
        <v>646</v>
      </c>
      <c r="G343" s="4">
        <v>1145.3</v>
      </c>
      <c r="H343" s="4">
        <v>0</v>
      </c>
      <c r="I343" s="34">
        <v>1</v>
      </c>
      <c r="J343" s="35" t="str">
        <f t="shared" si="30"/>
        <v>yes</v>
      </c>
      <c r="K343" s="36"/>
      <c r="L343" s="4">
        <f>COUNTIF(J344:$J$458,$J$113)</f>
        <v>77</v>
      </c>
      <c r="M343" s="4">
        <f>COUNTIF($J$3:J343,$J$3)</f>
        <v>224</v>
      </c>
      <c r="N343" s="4">
        <f t="shared" si="31"/>
        <v>38</v>
      </c>
      <c r="O343" s="34">
        <f>COUNTIF($J$3:J343,$J$113)</f>
        <v>117</v>
      </c>
      <c r="P343" s="40">
        <f t="shared" si="32"/>
        <v>0.60309278350515472</v>
      </c>
      <c r="Q343" s="41">
        <f t="shared" si="33"/>
        <v>0.85496183206106868</v>
      </c>
      <c r="R343" s="39"/>
      <c r="S343" s="4">
        <f t="shared" si="34"/>
        <v>0.65689149560117299</v>
      </c>
      <c r="T343" s="4">
        <f t="shared" si="35"/>
        <v>0.74295190713101156</v>
      </c>
      <c r="U343" s="3"/>
      <c r="V343" s="3"/>
      <c r="W343" s="2" t="s">
        <v>1871</v>
      </c>
      <c r="X343" s="3"/>
      <c r="Y343" s="4" t="b">
        <v>0</v>
      </c>
    </row>
    <row r="344" spans="1:25" ht="13.5" customHeight="1" x14ac:dyDescent="0.25">
      <c r="A344" s="2" t="s">
        <v>1928</v>
      </c>
      <c r="B344" s="2" t="s">
        <v>1874</v>
      </c>
      <c r="C344" s="2" t="s">
        <v>2271</v>
      </c>
      <c r="D344" s="3"/>
      <c r="E344" s="2" t="s">
        <v>11</v>
      </c>
      <c r="F344" s="2" t="s">
        <v>646</v>
      </c>
      <c r="G344" s="4">
        <v>1145.3</v>
      </c>
      <c r="H344" s="4">
        <v>0</v>
      </c>
      <c r="I344" s="34">
        <v>1</v>
      </c>
      <c r="J344" s="35" t="str">
        <f t="shared" si="30"/>
        <v>yes</v>
      </c>
      <c r="K344" s="36"/>
      <c r="L344" s="4">
        <f>COUNTIF(J345:$J$458,$J$113)</f>
        <v>77</v>
      </c>
      <c r="M344" s="4">
        <f>COUNTIF($J$3:J344,$J$3)</f>
        <v>225</v>
      </c>
      <c r="N344" s="4">
        <f t="shared" si="31"/>
        <v>37</v>
      </c>
      <c r="O344" s="34">
        <f>COUNTIF($J$3:J344,$J$113)</f>
        <v>117</v>
      </c>
      <c r="P344" s="40">
        <f t="shared" si="32"/>
        <v>0.60309278350515472</v>
      </c>
      <c r="Q344" s="41">
        <f t="shared" si="33"/>
        <v>0.85877862595419852</v>
      </c>
      <c r="R344" s="39"/>
      <c r="S344" s="4">
        <f t="shared" si="34"/>
        <v>0.65789473684210531</v>
      </c>
      <c r="T344" s="4">
        <f t="shared" si="35"/>
        <v>0.74503311258278149</v>
      </c>
      <c r="U344" s="3"/>
      <c r="V344" s="3"/>
      <c r="W344" s="2" t="s">
        <v>1874</v>
      </c>
      <c r="X344" s="3"/>
      <c r="Y344" s="4" t="b">
        <v>0</v>
      </c>
    </row>
    <row r="345" spans="1:25" ht="13.5" customHeight="1" x14ac:dyDescent="0.25">
      <c r="A345" s="2" t="s">
        <v>1928</v>
      </c>
      <c r="B345" s="2" t="s">
        <v>1817</v>
      </c>
      <c r="C345" s="2" t="s">
        <v>2272</v>
      </c>
      <c r="D345" s="3"/>
      <c r="E345" s="2" t="s">
        <v>11</v>
      </c>
      <c r="F345" s="2" t="s">
        <v>65</v>
      </c>
      <c r="G345" s="4">
        <v>1145.3</v>
      </c>
      <c r="H345" s="4">
        <v>0</v>
      </c>
      <c r="I345" s="34">
        <v>1</v>
      </c>
      <c r="J345" s="35" t="str">
        <f t="shared" si="30"/>
        <v>yes</v>
      </c>
      <c r="K345" s="36"/>
      <c r="L345" s="4">
        <f>COUNTIF(J346:$J$458,$J$113)</f>
        <v>77</v>
      </c>
      <c r="M345" s="4">
        <f>COUNTIF($J$3:J345,$J$3)</f>
        <v>226</v>
      </c>
      <c r="N345" s="4">
        <f t="shared" si="31"/>
        <v>36</v>
      </c>
      <c r="O345" s="34">
        <f>COUNTIF($J$3:J345,$J$113)</f>
        <v>117</v>
      </c>
      <c r="P345" s="40">
        <f t="shared" si="32"/>
        <v>0.60309278350515472</v>
      </c>
      <c r="Q345" s="41">
        <f t="shared" si="33"/>
        <v>0.86259541984732824</v>
      </c>
      <c r="R345" s="39"/>
      <c r="S345" s="4">
        <f t="shared" si="34"/>
        <v>0.65889212827988342</v>
      </c>
      <c r="T345" s="4">
        <f t="shared" si="35"/>
        <v>0.7471074380165289</v>
      </c>
      <c r="U345" s="3"/>
      <c r="V345" s="3"/>
      <c r="W345" s="2" t="s">
        <v>1817</v>
      </c>
      <c r="X345" s="3"/>
      <c r="Y345" s="4" t="b">
        <v>0</v>
      </c>
    </row>
    <row r="346" spans="1:25" ht="13.5" customHeight="1" x14ac:dyDescent="0.25">
      <c r="A346" s="2" t="s">
        <v>1928</v>
      </c>
      <c r="B346" s="2" t="s">
        <v>1820</v>
      </c>
      <c r="C346" s="2" t="s">
        <v>2273</v>
      </c>
      <c r="D346" s="3"/>
      <c r="E346" s="2" t="s">
        <v>11</v>
      </c>
      <c r="F346" s="2" t="s">
        <v>657</v>
      </c>
      <c r="G346" s="4">
        <v>1145</v>
      </c>
      <c r="H346" s="4">
        <v>0</v>
      </c>
      <c r="I346" s="34">
        <v>1</v>
      </c>
      <c r="J346" s="35" t="str">
        <f t="shared" si="30"/>
        <v>yes</v>
      </c>
      <c r="K346" s="36"/>
      <c r="L346" s="4">
        <f>COUNTIF(J347:$J$458,$J$113)</f>
        <v>77</v>
      </c>
      <c r="M346" s="4">
        <f>COUNTIF($J$3:J346,$J$3)</f>
        <v>227</v>
      </c>
      <c r="N346" s="4">
        <f t="shared" si="31"/>
        <v>35</v>
      </c>
      <c r="O346" s="34">
        <f>COUNTIF($J$3:J346,$J$113)</f>
        <v>117</v>
      </c>
      <c r="P346" s="40">
        <f t="shared" si="32"/>
        <v>0.60309278350515472</v>
      </c>
      <c r="Q346" s="41">
        <f t="shared" si="33"/>
        <v>0.86641221374045807</v>
      </c>
      <c r="R346" s="39"/>
      <c r="S346" s="4">
        <f t="shared" si="34"/>
        <v>0.65988372093023251</v>
      </c>
      <c r="T346" s="4">
        <f t="shared" si="35"/>
        <v>0.74917491749174914</v>
      </c>
      <c r="U346" s="3"/>
      <c r="V346" s="3"/>
      <c r="W346" s="2" t="s">
        <v>1820</v>
      </c>
      <c r="X346" s="3"/>
      <c r="Y346" s="4" t="b">
        <v>0</v>
      </c>
    </row>
    <row r="347" spans="1:25" ht="13.5" customHeight="1" x14ac:dyDescent="0.25">
      <c r="A347" s="2" t="s">
        <v>1928</v>
      </c>
      <c r="B347" s="2" t="s">
        <v>970</v>
      </c>
      <c r="C347" s="2" t="s">
        <v>2274</v>
      </c>
      <c r="D347" s="3"/>
      <c r="E347" s="2" t="s">
        <v>11</v>
      </c>
      <c r="F347" s="2" t="s">
        <v>249</v>
      </c>
      <c r="G347" s="4">
        <v>1144.7</v>
      </c>
      <c r="H347" s="4">
        <v>0</v>
      </c>
      <c r="I347" s="34">
        <v>1</v>
      </c>
      <c r="J347" s="35" t="str">
        <f t="shared" si="30"/>
        <v>no</v>
      </c>
      <c r="K347" s="36"/>
      <c r="L347" s="4">
        <f>COUNTIF(J348:$J$458,$J$113)</f>
        <v>76</v>
      </c>
      <c r="M347" s="4">
        <f>COUNTIF($J$3:J347,$J$3)</f>
        <v>227</v>
      </c>
      <c r="N347" s="4">
        <f t="shared" si="31"/>
        <v>35</v>
      </c>
      <c r="O347" s="34">
        <f>COUNTIF($J$3:J347,$J$113)</f>
        <v>118</v>
      </c>
      <c r="P347" s="40">
        <f t="shared" si="32"/>
        <v>0.60824742268041243</v>
      </c>
      <c r="Q347" s="41">
        <f t="shared" si="33"/>
        <v>0.86641221374045807</v>
      </c>
      <c r="R347" s="39"/>
      <c r="S347" s="4">
        <f t="shared" si="34"/>
        <v>0.65797101449275364</v>
      </c>
      <c r="T347" s="4">
        <f t="shared" si="35"/>
        <v>0.74794069192751245</v>
      </c>
      <c r="U347" s="3"/>
      <c r="V347" s="3"/>
      <c r="W347" s="47"/>
      <c r="X347" s="3"/>
      <c r="Y347" s="4" t="b">
        <v>1</v>
      </c>
    </row>
    <row r="348" spans="1:25" ht="13.5" customHeight="1" x14ac:dyDescent="0.25">
      <c r="A348" s="2" t="s">
        <v>1928</v>
      </c>
      <c r="B348" s="2" t="s">
        <v>1804</v>
      </c>
      <c r="C348" s="2" t="s">
        <v>2275</v>
      </c>
      <c r="D348" s="3"/>
      <c r="E348" s="2" t="s">
        <v>11</v>
      </c>
      <c r="F348" s="2" t="s">
        <v>65</v>
      </c>
      <c r="G348" s="4">
        <v>1144.2</v>
      </c>
      <c r="H348" s="4">
        <v>0</v>
      </c>
      <c r="I348" s="34">
        <v>1</v>
      </c>
      <c r="J348" s="35" t="str">
        <f t="shared" si="30"/>
        <v>yes</v>
      </c>
      <c r="K348" s="36"/>
      <c r="L348" s="4">
        <f>COUNTIF(J349:$J$458,$J$113)</f>
        <v>76</v>
      </c>
      <c r="M348" s="4">
        <f>COUNTIF($J$3:J348,$J$3)</f>
        <v>228</v>
      </c>
      <c r="N348" s="4">
        <f t="shared" si="31"/>
        <v>34</v>
      </c>
      <c r="O348" s="34">
        <f>COUNTIF($J$3:J348,$J$113)</f>
        <v>118</v>
      </c>
      <c r="P348" s="40">
        <f t="shared" si="32"/>
        <v>0.60824742268041243</v>
      </c>
      <c r="Q348" s="41">
        <f t="shared" si="33"/>
        <v>0.87022900763358779</v>
      </c>
      <c r="R348" s="39"/>
      <c r="S348" s="4">
        <f t="shared" si="34"/>
        <v>0.65895953757225434</v>
      </c>
      <c r="T348" s="4">
        <f t="shared" si="35"/>
        <v>0.74999999999999989</v>
      </c>
      <c r="U348" s="3"/>
      <c r="V348" s="3"/>
      <c r="W348" s="2" t="s">
        <v>1804</v>
      </c>
      <c r="X348" s="3"/>
      <c r="Y348" s="4" t="b">
        <v>0</v>
      </c>
    </row>
    <row r="349" spans="1:25" ht="13.5" customHeight="1" x14ac:dyDescent="0.25">
      <c r="A349" s="2" t="s">
        <v>1928</v>
      </c>
      <c r="B349" s="2" t="s">
        <v>1806</v>
      </c>
      <c r="C349" s="2" t="s">
        <v>2276</v>
      </c>
      <c r="D349" s="3"/>
      <c r="E349" s="2" t="s">
        <v>11</v>
      </c>
      <c r="F349" s="2" t="s">
        <v>65</v>
      </c>
      <c r="G349" s="4">
        <v>1143.8</v>
      </c>
      <c r="H349" s="4">
        <v>0</v>
      </c>
      <c r="I349" s="34">
        <v>1</v>
      </c>
      <c r="J349" s="35" t="str">
        <f t="shared" si="30"/>
        <v>yes</v>
      </c>
      <c r="K349" s="36"/>
      <c r="L349" s="4">
        <f>COUNTIF(J350:$J$458,$J$113)</f>
        <v>76</v>
      </c>
      <c r="M349" s="4">
        <f>COUNTIF($J$3:J349,$J$3)</f>
        <v>229</v>
      </c>
      <c r="N349" s="4">
        <f t="shared" si="31"/>
        <v>33</v>
      </c>
      <c r="O349" s="34">
        <f>COUNTIF($J$3:J349,$J$113)</f>
        <v>118</v>
      </c>
      <c r="P349" s="40">
        <f t="shared" si="32"/>
        <v>0.60824742268041243</v>
      </c>
      <c r="Q349" s="41">
        <f t="shared" si="33"/>
        <v>0.87404580152671751</v>
      </c>
      <c r="R349" s="39"/>
      <c r="S349" s="4">
        <f t="shared" si="34"/>
        <v>0.65994236311239196</v>
      </c>
      <c r="T349" s="4">
        <f t="shared" si="35"/>
        <v>0.7520525451559934</v>
      </c>
      <c r="U349" s="3"/>
      <c r="V349" s="3"/>
      <c r="W349" s="2" t="s">
        <v>1806</v>
      </c>
      <c r="X349" s="3"/>
      <c r="Y349" s="4" t="b">
        <v>0</v>
      </c>
    </row>
    <row r="350" spans="1:25" ht="13.5" customHeight="1" x14ac:dyDescent="0.25">
      <c r="A350" s="2" t="s">
        <v>1928</v>
      </c>
      <c r="B350" s="2" t="s">
        <v>1805</v>
      </c>
      <c r="C350" s="2" t="s">
        <v>2277</v>
      </c>
      <c r="D350" s="3"/>
      <c r="E350" s="2" t="s">
        <v>11</v>
      </c>
      <c r="F350" s="2" t="s">
        <v>65</v>
      </c>
      <c r="G350" s="4">
        <v>1143.2</v>
      </c>
      <c r="H350" s="4">
        <v>0</v>
      </c>
      <c r="I350" s="34">
        <v>1</v>
      </c>
      <c r="J350" s="35" t="str">
        <f t="shared" si="30"/>
        <v>yes</v>
      </c>
      <c r="K350" s="36"/>
      <c r="L350" s="4">
        <f>COUNTIF(J351:$J$458,$J$113)</f>
        <v>76</v>
      </c>
      <c r="M350" s="4">
        <f>COUNTIF($J$3:J350,$J$3)</f>
        <v>230</v>
      </c>
      <c r="N350" s="4">
        <f t="shared" si="31"/>
        <v>32</v>
      </c>
      <c r="O350" s="34">
        <f>COUNTIF($J$3:J350,$J$113)</f>
        <v>118</v>
      </c>
      <c r="P350" s="40">
        <f t="shared" si="32"/>
        <v>0.60824742268041243</v>
      </c>
      <c r="Q350" s="41">
        <f t="shared" si="33"/>
        <v>0.87786259541984735</v>
      </c>
      <c r="R350" s="39"/>
      <c r="S350" s="4">
        <f t="shared" si="34"/>
        <v>0.66091954022988508</v>
      </c>
      <c r="T350" s="4">
        <f t="shared" si="35"/>
        <v>0.75409836065573765</v>
      </c>
      <c r="U350" s="3"/>
      <c r="V350" s="3"/>
      <c r="W350" s="2" t="s">
        <v>1805</v>
      </c>
      <c r="X350" s="3"/>
      <c r="Y350" s="4" t="b">
        <v>0</v>
      </c>
    </row>
    <row r="351" spans="1:25" ht="13.5" customHeight="1" x14ac:dyDescent="0.25">
      <c r="A351" s="2" t="s">
        <v>1928</v>
      </c>
      <c r="B351" s="2" t="s">
        <v>1825</v>
      </c>
      <c r="C351" s="2" t="s">
        <v>2278</v>
      </c>
      <c r="D351" s="3"/>
      <c r="E351" s="2" t="s">
        <v>11</v>
      </c>
      <c r="F351" s="2" t="s">
        <v>65</v>
      </c>
      <c r="G351" s="4">
        <v>1142.3</v>
      </c>
      <c r="H351" s="4">
        <v>0</v>
      </c>
      <c r="I351" s="34">
        <v>1</v>
      </c>
      <c r="J351" s="35" t="str">
        <f t="shared" si="30"/>
        <v>yes</v>
      </c>
      <c r="K351" s="36"/>
      <c r="L351" s="4">
        <f>COUNTIF(J352:$J$458,$J$113)</f>
        <v>76</v>
      </c>
      <c r="M351" s="4">
        <f>COUNTIF($J$3:J351,$J$3)</f>
        <v>231</v>
      </c>
      <c r="N351" s="4">
        <f t="shared" si="31"/>
        <v>31</v>
      </c>
      <c r="O351" s="34">
        <f>COUNTIF($J$3:J351,$J$113)</f>
        <v>118</v>
      </c>
      <c r="P351" s="40">
        <f t="shared" si="32"/>
        <v>0.60824742268041243</v>
      </c>
      <c r="Q351" s="41">
        <f t="shared" si="33"/>
        <v>0.88167938931297707</v>
      </c>
      <c r="R351" s="39"/>
      <c r="S351" s="4">
        <f t="shared" si="34"/>
        <v>0.66189111747851004</v>
      </c>
      <c r="T351" s="4">
        <f t="shared" si="35"/>
        <v>0.75613747954173482</v>
      </c>
      <c r="U351" s="3"/>
      <c r="V351" s="3"/>
      <c r="W351" s="2" t="s">
        <v>1825</v>
      </c>
      <c r="X351" s="3"/>
      <c r="Y351" s="4" t="b">
        <v>0</v>
      </c>
    </row>
    <row r="352" spans="1:25" ht="13.5" customHeight="1" x14ac:dyDescent="0.25">
      <c r="A352" s="2" t="s">
        <v>1928</v>
      </c>
      <c r="B352" s="2" t="s">
        <v>1797</v>
      </c>
      <c r="C352" s="2" t="s">
        <v>2279</v>
      </c>
      <c r="D352" s="3"/>
      <c r="E352" s="2" t="s">
        <v>11</v>
      </c>
      <c r="F352" s="2" t="s">
        <v>65</v>
      </c>
      <c r="G352" s="4">
        <v>1142.2</v>
      </c>
      <c r="H352" s="4">
        <v>0</v>
      </c>
      <c r="I352" s="34">
        <v>1</v>
      </c>
      <c r="J352" s="35" t="str">
        <f t="shared" si="30"/>
        <v>yes</v>
      </c>
      <c r="K352" s="36"/>
      <c r="L352" s="4">
        <f>COUNTIF(J353:$J$458,$J$113)</f>
        <v>76</v>
      </c>
      <c r="M352" s="4">
        <f>COUNTIF($J$3:J352,$J$3)</f>
        <v>232</v>
      </c>
      <c r="N352" s="4">
        <f t="shared" si="31"/>
        <v>30</v>
      </c>
      <c r="O352" s="34">
        <f>COUNTIF($J$3:J352,$J$113)</f>
        <v>118</v>
      </c>
      <c r="P352" s="40">
        <f t="shared" si="32"/>
        <v>0.60824742268041243</v>
      </c>
      <c r="Q352" s="41">
        <f t="shared" si="33"/>
        <v>0.8854961832061069</v>
      </c>
      <c r="R352" s="39"/>
      <c r="S352" s="4">
        <f t="shared" si="34"/>
        <v>0.66285714285714281</v>
      </c>
      <c r="T352" s="4">
        <f t="shared" si="35"/>
        <v>0.75816993464052285</v>
      </c>
      <c r="U352" s="3"/>
      <c r="V352" s="3"/>
      <c r="W352" s="2" t="s">
        <v>1797</v>
      </c>
      <c r="X352" s="3"/>
      <c r="Y352" s="4" t="b">
        <v>0</v>
      </c>
    </row>
    <row r="353" spans="1:25" ht="13.5" customHeight="1" x14ac:dyDescent="0.25">
      <c r="A353" s="2" t="s">
        <v>1928</v>
      </c>
      <c r="B353" s="2" t="s">
        <v>1768</v>
      </c>
      <c r="C353" s="2" t="s">
        <v>2280</v>
      </c>
      <c r="D353" s="3"/>
      <c r="E353" s="2" t="s">
        <v>11</v>
      </c>
      <c r="F353" s="2" t="s">
        <v>65</v>
      </c>
      <c r="G353" s="4">
        <v>1141.5999999999999</v>
      </c>
      <c r="H353" s="4">
        <v>0</v>
      </c>
      <c r="I353" s="34">
        <v>1</v>
      </c>
      <c r="J353" s="35" t="str">
        <f t="shared" si="30"/>
        <v>yes</v>
      </c>
      <c r="K353" s="36"/>
      <c r="L353" s="4">
        <f>COUNTIF(J354:$J$458,$J$113)</f>
        <v>76</v>
      </c>
      <c r="M353" s="4">
        <f>COUNTIF($J$3:J353,$J$3)</f>
        <v>233</v>
      </c>
      <c r="N353" s="4">
        <f t="shared" si="31"/>
        <v>29</v>
      </c>
      <c r="O353" s="34">
        <f>COUNTIF($J$3:J353,$J$113)</f>
        <v>118</v>
      </c>
      <c r="P353" s="40">
        <f t="shared" si="32"/>
        <v>0.60824742268041243</v>
      </c>
      <c r="Q353" s="41">
        <f t="shared" si="33"/>
        <v>0.88931297709923662</v>
      </c>
      <c r="R353" s="39"/>
      <c r="S353" s="4">
        <f t="shared" si="34"/>
        <v>0.66381766381766383</v>
      </c>
      <c r="T353" s="4">
        <f t="shared" si="35"/>
        <v>0.76019575856443733</v>
      </c>
      <c r="U353" s="3"/>
      <c r="V353" s="3"/>
      <c r="W353" s="2" t="s">
        <v>1768</v>
      </c>
      <c r="X353" s="3"/>
      <c r="Y353" s="4" t="b">
        <v>0</v>
      </c>
    </row>
    <row r="354" spans="1:25" ht="13.5" customHeight="1" x14ac:dyDescent="0.25">
      <c r="A354" s="2" t="s">
        <v>1928</v>
      </c>
      <c r="B354" s="2" t="s">
        <v>1812</v>
      </c>
      <c r="C354" s="2" t="s">
        <v>2281</v>
      </c>
      <c r="D354" s="3"/>
      <c r="E354" s="2" t="s">
        <v>11</v>
      </c>
      <c r="F354" s="2" t="s">
        <v>65</v>
      </c>
      <c r="G354" s="4">
        <v>1140.7</v>
      </c>
      <c r="H354" s="4">
        <v>0</v>
      </c>
      <c r="I354" s="34">
        <v>1</v>
      </c>
      <c r="J354" s="35" t="str">
        <f t="shared" si="30"/>
        <v>yes</v>
      </c>
      <c r="K354" s="36"/>
      <c r="L354" s="4">
        <f>COUNTIF(J355:$J$458,$J$113)</f>
        <v>76</v>
      </c>
      <c r="M354" s="4">
        <f>COUNTIF($J$3:J354,$J$3)</f>
        <v>234</v>
      </c>
      <c r="N354" s="4">
        <f t="shared" si="31"/>
        <v>28</v>
      </c>
      <c r="O354" s="34">
        <f>COUNTIF($J$3:J354,$J$113)</f>
        <v>118</v>
      </c>
      <c r="P354" s="40">
        <f t="shared" si="32"/>
        <v>0.60824742268041243</v>
      </c>
      <c r="Q354" s="41">
        <f t="shared" si="33"/>
        <v>0.89312977099236646</v>
      </c>
      <c r="R354" s="39"/>
      <c r="S354" s="4">
        <f t="shared" si="34"/>
        <v>0.66477272727272729</v>
      </c>
      <c r="T354" s="4">
        <f t="shared" si="35"/>
        <v>0.76221498371335505</v>
      </c>
      <c r="U354" s="3"/>
      <c r="V354" s="3"/>
      <c r="W354" s="2" t="s">
        <v>1812</v>
      </c>
      <c r="X354" s="3"/>
      <c r="Y354" s="4" t="b">
        <v>0</v>
      </c>
    </row>
    <row r="355" spans="1:25" ht="13.5" customHeight="1" x14ac:dyDescent="0.25">
      <c r="A355" s="2" t="s">
        <v>1928</v>
      </c>
      <c r="B355" s="2" t="s">
        <v>1827</v>
      </c>
      <c r="C355" s="2" t="s">
        <v>2282</v>
      </c>
      <c r="D355" s="3"/>
      <c r="E355" s="2" t="s">
        <v>11</v>
      </c>
      <c r="F355" s="2" t="s">
        <v>65</v>
      </c>
      <c r="G355" s="4">
        <v>1140.7</v>
      </c>
      <c r="H355" s="4">
        <v>0</v>
      </c>
      <c r="I355" s="34">
        <v>1</v>
      </c>
      <c r="J355" s="35" t="str">
        <f t="shared" si="30"/>
        <v>yes</v>
      </c>
      <c r="K355" s="36"/>
      <c r="L355" s="4">
        <f>COUNTIF(J356:$J$458,$J$113)</f>
        <v>76</v>
      </c>
      <c r="M355" s="4">
        <f>COUNTIF($J$3:J355,$J$3)</f>
        <v>235</v>
      </c>
      <c r="N355" s="4">
        <f t="shared" si="31"/>
        <v>27</v>
      </c>
      <c r="O355" s="34">
        <f>COUNTIF($J$3:J355,$J$113)</f>
        <v>118</v>
      </c>
      <c r="P355" s="40">
        <f t="shared" si="32"/>
        <v>0.60824742268041243</v>
      </c>
      <c r="Q355" s="41">
        <f t="shared" si="33"/>
        <v>0.89694656488549618</v>
      </c>
      <c r="R355" s="39"/>
      <c r="S355" s="4">
        <f t="shared" si="34"/>
        <v>0.66572237960339942</v>
      </c>
      <c r="T355" s="4">
        <f t="shared" si="35"/>
        <v>0.76422764227642281</v>
      </c>
      <c r="U355" s="3"/>
      <c r="V355" s="3"/>
      <c r="W355" s="2" t="s">
        <v>1827</v>
      </c>
      <c r="X355" s="3"/>
      <c r="Y355" s="4" t="b">
        <v>0</v>
      </c>
    </row>
    <row r="356" spans="1:25" ht="13.5" customHeight="1" x14ac:dyDescent="0.25">
      <c r="A356" s="2" t="s">
        <v>1928</v>
      </c>
      <c r="B356" s="2" t="s">
        <v>1772</v>
      </c>
      <c r="C356" s="2" t="s">
        <v>2283</v>
      </c>
      <c r="D356" s="3"/>
      <c r="E356" s="2" t="s">
        <v>11</v>
      </c>
      <c r="F356" s="2" t="s">
        <v>65</v>
      </c>
      <c r="G356" s="4">
        <v>1140.3</v>
      </c>
      <c r="H356" s="4">
        <v>0</v>
      </c>
      <c r="I356" s="34">
        <v>1</v>
      </c>
      <c r="J356" s="35" t="str">
        <f t="shared" si="30"/>
        <v>yes</v>
      </c>
      <c r="K356" s="36"/>
      <c r="L356" s="4">
        <f>COUNTIF(J357:$J$458,$J$113)</f>
        <v>76</v>
      </c>
      <c r="M356" s="4">
        <f>COUNTIF($J$3:J356,$J$3)</f>
        <v>236</v>
      </c>
      <c r="N356" s="4">
        <f t="shared" si="31"/>
        <v>26</v>
      </c>
      <c r="O356" s="34">
        <f>COUNTIF($J$3:J356,$J$113)</f>
        <v>118</v>
      </c>
      <c r="P356" s="40">
        <f t="shared" si="32"/>
        <v>0.60824742268041243</v>
      </c>
      <c r="Q356" s="41">
        <f t="shared" si="33"/>
        <v>0.9007633587786259</v>
      </c>
      <c r="R356" s="39"/>
      <c r="S356" s="4">
        <f t="shared" si="34"/>
        <v>0.66666666666666663</v>
      </c>
      <c r="T356" s="4">
        <f t="shared" si="35"/>
        <v>0.76623376623376627</v>
      </c>
      <c r="U356" s="3"/>
      <c r="V356" s="3"/>
      <c r="W356" s="2" t="s">
        <v>1772</v>
      </c>
      <c r="X356" s="3"/>
      <c r="Y356" s="4" t="b">
        <v>0</v>
      </c>
    </row>
    <row r="357" spans="1:25" ht="13.5" customHeight="1" x14ac:dyDescent="0.25">
      <c r="A357" s="2" t="s">
        <v>1928</v>
      </c>
      <c r="B357" s="2" t="s">
        <v>1837</v>
      </c>
      <c r="C357" s="2" t="s">
        <v>2284</v>
      </c>
      <c r="D357" s="3"/>
      <c r="E357" s="2" t="s">
        <v>11</v>
      </c>
      <c r="F357" s="2" t="s">
        <v>65</v>
      </c>
      <c r="G357" s="4">
        <v>1139.5</v>
      </c>
      <c r="H357" s="4">
        <v>0</v>
      </c>
      <c r="I357" s="34">
        <v>1</v>
      </c>
      <c r="J357" s="35" t="str">
        <f t="shared" si="30"/>
        <v>yes</v>
      </c>
      <c r="K357" s="36"/>
      <c r="L357" s="4">
        <f>COUNTIF(J358:$J$458,$J$113)</f>
        <v>76</v>
      </c>
      <c r="M357" s="4">
        <f>COUNTIF($J$3:J357,$J$3)</f>
        <v>237</v>
      </c>
      <c r="N357" s="4">
        <f t="shared" si="31"/>
        <v>25</v>
      </c>
      <c r="O357" s="34">
        <f>COUNTIF($J$3:J357,$J$113)</f>
        <v>118</v>
      </c>
      <c r="P357" s="40">
        <f t="shared" si="32"/>
        <v>0.60824742268041243</v>
      </c>
      <c r="Q357" s="41">
        <f t="shared" si="33"/>
        <v>0.90458015267175573</v>
      </c>
      <c r="R357" s="39"/>
      <c r="S357" s="4">
        <f t="shared" si="34"/>
        <v>0.6676056338028169</v>
      </c>
      <c r="T357" s="4">
        <f t="shared" si="35"/>
        <v>0.76823338735818469</v>
      </c>
      <c r="U357" s="3"/>
      <c r="V357" s="3"/>
      <c r="W357" s="2" t="s">
        <v>1837</v>
      </c>
      <c r="X357" s="3"/>
      <c r="Y357" s="4" t="b">
        <v>0</v>
      </c>
    </row>
    <row r="358" spans="1:25" ht="13.5" customHeight="1" x14ac:dyDescent="0.25">
      <c r="A358" s="2" t="s">
        <v>1928</v>
      </c>
      <c r="B358" s="2" t="s">
        <v>1803</v>
      </c>
      <c r="C358" s="2" t="s">
        <v>2285</v>
      </c>
      <c r="D358" s="3"/>
      <c r="E358" s="2" t="s">
        <v>11</v>
      </c>
      <c r="F358" s="2" t="s">
        <v>65</v>
      </c>
      <c r="G358" s="4">
        <v>1139</v>
      </c>
      <c r="H358" s="4">
        <v>0</v>
      </c>
      <c r="I358" s="34">
        <v>1</v>
      </c>
      <c r="J358" s="35" t="str">
        <f t="shared" si="30"/>
        <v>yes</v>
      </c>
      <c r="K358" s="36"/>
      <c r="L358" s="4">
        <f>COUNTIF(J359:$J$458,$J$113)</f>
        <v>76</v>
      </c>
      <c r="M358" s="4">
        <f>COUNTIF($J$3:J358,$J$3)</f>
        <v>238</v>
      </c>
      <c r="N358" s="4">
        <f t="shared" si="31"/>
        <v>24</v>
      </c>
      <c r="O358" s="34">
        <f>COUNTIF($J$3:J358,$J$113)</f>
        <v>118</v>
      </c>
      <c r="P358" s="40">
        <f t="shared" si="32"/>
        <v>0.60824742268041243</v>
      </c>
      <c r="Q358" s="41">
        <f t="shared" si="33"/>
        <v>0.90839694656488545</v>
      </c>
      <c r="R358" s="39"/>
      <c r="S358" s="4">
        <f t="shared" si="34"/>
        <v>0.6685393258426966</v>
      </c>
      <c r="T358" s="4">
        <f t="shared" si="35"/>
        <v>0.77022653721682843</v>
      </c>
      <c r="U358" s="3"/>
      <c r="V358" s="3"/>
      <c r="W358" s="2" t="s">
        <v>1803</v>
      </c>
      <c r="X358" s="3"/>
      <c r="Y358" s="4" t="b">
        <v>0</v>
      </c>
    </row>
    <row r="359" spans="1:25" ht="13.5" customHeight="1" x14ac:dyDescent="0.25">
      <c r="A359" s="2" t="s">
        <v>1928</v>
      </c>
      <c r="B359" s="2" t="s">
        <v>1764</v>
      </c>
      <c r="C359" s="2" t="s">
        <v>2286</v>
      </c>
      <c r="D359" s="3"/>
      <c r="E359" s="2" t="s">
        <v>11</v>
      </c>
      <c r="F359" s="2" t="s">
        <v>65</v>
      </c>
      <c r="G359" s="4">
        <v>1137.4000000000001</v>
      </c>
      <c r="H359" s="4">
        <v>0</v>
      </c>
      <c r="I359" s="34">
        <v>1</v>
      </c>
      <c r="J359" s="35" t="str">
        <f t="shared" si="30"/>
        <v>yes</v>
      </c>
      <c r="K359" s="36"/>
      <c r="L359" s="4">
        <f>COUNTIF(J360:$J$458,$J$113)</f>
        <v>76</v>
      </c>
      <c r="M359" s="4">
        <f>COUNTIF($J$3:J359,$J$3)</f>
        <v>239</v>
      </c>
      <c r="N359" s="4">
        <f t="shared" si="31"/>
        <v>23</v>
      </c>
      <c r="O359" s="34">
        <f>COUNTIF($J$3:J359,$J$113)</f>
        <v>118</v>
      </c>
      <c r="P359" s="40">
        <f t="shared" si="32"/>
        <v>0.60824742268041243</v>
      </c>
      <c r="Q359" s="41">
        <f t="shared" si="33"/>
        <v>0.91221374045801529</v>
      </c>
      <c r="R359" s="39"/>
      <c r="S359" s="4">
        <f t="shared" si="34"/>
        <v>0.66946778711484589</v>
      </c>
      <c r="T359" s="4">
        <f t="shared" si="35"/>
        <v>0.77221324717285944</v>
      </c>
      <c r="U359" s="3"/>
      <c r="V359" s="3"/>
      <c r="W359" s="2" t="s">
        <v>1764</v>
      </c>
      <c r="X359" s="3"/>
      <c r="Y359" s="4" t="b">
        <v>0</v>
      </c>
    </row>
    <row r="360" spans="1:25" ht="13.5" customHeight="1" x14ac:dyDescent="0.25">
      <c r="A360" s="2" t="s">
        <v>1928</v>
      </c>
      <c r="B360" s="2" t="s">
        <v>1753</v>
      </c>
      <c r="C360" s="2" t="s">
        <v>2287</v>
      </c>
      <c r="D360" s="3"/>
      <c r="E360" s="2" t="s">
        <v>11</v>
      </c>
      <c r="F360" s="2" t="s">
        <v>65</v>
      </c>
      <c r="G360" s="4">
        <v>1137.4000000000001</v>
      </c>
      <c r="H360" s="4">
        <v>0</v>
      </c>
      <c r="I360" s="34">
        <v>1</v>
      </c>
      <c r="J360" s="35" t="str">
        <f t="shared" si="30"/>
        <v>yes</v>
      </c>
      <c r="K360" s="36"/>
      <c r="L360" s="4">
        <f>COUNTIF(J361:$J$458,$J$113)</f>
        <v>76</v>
      </c>
      <c r="M360" s="4">
        <f>COUNTIF($J$3:J360,$J$3)</f>
        <v>240</v>
      </c>
      <c r="N360" s="4">
        <f t="shared" si="31"/>
        <v>22</v>
      </c>
      <c r="O360" s="34">
        <f>COUNTIF($J$3:J360,$J$113)</f>
        <v>118</v>
      </c>
      <c r="P360" s="40">
        <f t="shared" si="32"/>
        <v>0.60824742268041243</v>
      </c>
      <c r="Q360" s="41">
        <f t="shared" si="33"/>
        <v>0.91603053435114501</v>
      </c>
      <c r="R360" s="39"/>
      <c r="S360" s="4">
        <f t="shared" si="34"/>
        <v>0.67039106145251393</v>
      </c>
      <c r="T360" s="4">
        <f t="shared" si="35"/>
        <v>0.77419354838709675</v>
      </c>
      <c r="U360" s="3"/>
      <c r="V360" s="3"/>
      <c r="W360" s="2" t="s">
        <v>1753</v>
      </c>
      <c r="X360" s="3"/>
      <c r="Y360" s="4" t="b">
        <v>0</v>
      </c>
    </row>
    <row r="361" spans="1:25" ht="13.5" customHeight="1" x14ac:dyDescent="0.25">
      <c r="A361" s="2" t="s">
        <v>1928</v>
      </c>
      <c r="B361" s="2" t="s">
        <v>1811</v>
      </c>
      <c r="C361" s="2" t="s">
        <v>2288</v>
      </c>
      <c r="D361" s="3"/>
      <c r="E361" s="2" t="s">
        <v>11</v>
      </c>
      <c r="F361" s="2" t="s">
        <v>65</v>
      </c>
      <c r="G361" s="4">
        <v>1136.3</v>
      </c>
      <c r="H361" s="4">
        <v>0</v>
      </c>
      <c r="I361" s="34">
        <v>1</v>
      </c>
      <c r="J361" s="35" t="str">
        <f t="shared" si="30"/>
        <v>yes</v>
      </c>
      <c r="K361" s="36"/>
      <c r="L361" s="4">
        <f>COUNTIF(J362:$J$458,$J$113)</f>
        <v>76</v>
      </c>
      <c r="M361" s="4">
        <f>COUNTIF($J$3:J361,$J$3)</f>
        <v>241</v>
      </c>
      <c r="N361" s="4">
        <f t="shared" si="31"/>
        <v>21</v>
      </c>
      <c r="O361" s="34">
        <f>COUNTIF($J$3:J361,$J$113)</f>
        <v>118</v>
      </c>
      <c r="P361" s="40">
        <f t="shared" si="32"/>
        <v>0.60824742268041243</v>
      </c>
      <c r="Q361" s="41">
        <f t="shared" si="33"/>
        <v>0.91984732824427484</v>
      </c>
      <c r="R361" s="39"/>
      <c r="S361" s="4">
        <f t="shared" si="34"/>
        <v>0.67130919220055707</v>
      </c>
      <c r="T361" s="4">
        <f t="shared" si="35"/>
        <v>0.77616747181964574</v>
      </c>
      <c r="U361" s="3"/>
      <c r="V361" s="3"/>
      <c r="W361" s="2" t="s">
        <v>1811</v>
      </c>
      <c r="X361" s="3"/>
      <c r="Y361" s="4" t="b">
        <v>0</v>
      </c>
    </row>
    <row r="362" spans="1:25" ht="13.5" customHeight="1" x14ac:dyDescent="0.25">
      <c r="A362" s="2" t="s">
        <v>1928</v>
      </c>
      <c r="B362" s="2" t="s">
        <v>1783</v>
      </c>
      <c r="C362" s="2" t="s">
        <v>2289</v>
      </c>
      <c r="D362" s="3"/>
      <c r="E362" s="2" t="s">
        <v>11</v>
      </c>
      <c r="F362" s="2" t="s">
        <v>65</v>
      </c>
      <c r="G362" s="4">
        <v>1136</v>
      </c>
      <c r="H362" s="4">
        <v>0</v>
      </c>
      <c r="I362" s="34">
        <v>1</v>
      </c>
      <c r="J362" s="35" t="str">
        <f t="shared" si="30"/>
        <v>yes</v>
      </c>
      <c r="K362" s="36"/>
      <c r="L362" s="4">
        <f>COUNTIF(J363:$J$458,$J$113)</f>
        <v>76</v>
      </c>
      <c r="M362" s="4">
        <f>COUNTIF($J$3:J362,$J$3)</f>
        <v>242</v>
      </c>
      <c r="N362" s="4">
        <f t="shared" si="31"/>
        <v>20</v>
      </c>
      <c r="O362" s="34">
        <f>COUNTIF($J$3:J362,$J$113)</f>
        <v>118</v>
      </c>
      <c r="P362" s="40">
        <f t="shared" si="32"/>
        <v>0.60824742268041243</v>
      </c>
      <c r="Q362" s="41">
        <f t="shared" si="33"/>
        <v>0.92366412213740456</v>
      </c>
      <c r="R362" s="39"/>
      <c r="S362" s="4">
        <f t="shared" si="34"/>
        <v>0.67222222222222228</v>
      </c>
      <c r="T362" s="4">
        <f t="shared" si="35"/>
        <v>0.77813504823151125</v>
      </c>
      <c r="U362" s="3"/>
      <c r="V362" s="3"/>
      <c r="W362" s="2" t="s">
        <v>1783</v>
      </c>
      <c r="X362" s="3"/>
      <c r="Y362" s="4" t="b">
        <v>0</v>
      </c>
    </row>
    <row r="363" spans="1:25" ht="13.5" customHeight="1" x14ac:dyDescent="0.25">
      <c r="A363" s="2" t="s">
        <v>1928</v>
      </c>
      <c r="B363" s="2" t="s">
        <v>1795</v>
      </c>
      <c r="C363" s="2" t="s">
        <v>2290</v>
      </c>
      <c r="D363" s="3"/>
      <c r="E363" s="2" t="s">
        <v>11</v>
      </c>
      <c r="F363" s="2" t="s">
        <v>65</v>
      </c>
      <c r="G363" s="4">
        <v>1134.9000000000001</v>
      </c>
      <c r="H363" s="4">
        <v>0</v>
      </c>
      <c r="I363" s="34">
        <v>1</v>
      </c>
      <c r="J363" s="35" t="str">
        <f t="shared" si="30"/>
        <v>yes</v>
      </c>
      <c r="K363" s="36"/>
      <c r="L363" s="4">
        <f>COUNTIF(J364:$J$458,$J$113)</f>
        <v>76</v>
      </c>
      <c r="M363" s="4">
        <f>COUNTIF($J$3:J363,$J$3)</f>
        <v>243</v>
      </c>
      <c r="N363" s="4">
        <f t="shared" si="31"/>
        <v>19</v>
      </c>
      <c r="O363" s="34">
        <f>COUNTIF($J$3:J363,$J$113)</f>
        <v>118</v>
      </c>
      <c r="P363" s="40">
        <f t="shared" si="32"/>
        <v>0.60824742268041243</v>
      </c>
      <c r="Q363" s="41">
        <f t="shared" si="33"/>
        <v>0.9274809160305344</v>
      </c>
      <c r="R363" s="39"/>
      <c r="S363" s="4">
        <f t="shared" si="34"/>
        <v>0.67313019390581719</v>
      </c>
      <c r="T363" s="4">
        <f t="shared" si="35"/>
        <v>0.7800963081861958</v>
      </c>
      <c r="U363" s="3"/>
      <c r="V363" s="3"/>
      <c r="W363" s="2" t="s">
        <v>1795</v>
      </c>
      <c r="X363" s="3"/>
      <c r="Y363" s="4" t="b">
        <v>0</v>
      </c>
    </row>
    <row r="364" spans="1:25" ht="13.5" customHeight="1" x14ac:dyDescent="0.25">
      <c r="A364" s="2" t="s">
        <v>1928</v>
      </c>
      <c r="B364" s="2" t="s">
        <v>1836</v>
      </c>
      <c r="C364" s="2" t="s">
        <v>2291</v>
      </c>
      <c r="D364" s="3"/>
      <c r="E364" s="2" t="s">
        <v>11</v>
      </c>
      <c r="F364" s="2" t="s">
        <v>65</v>
      </c>
      <c r="G364" s="4">
        <v>1134.9000000000001</v>
      </c>
      <c r="H364" s="4">
        <v>0</v>
      </c>
      <c r="I364" s="34">
        <v>1</v>
      </c>
      <c r="J364" s="35" t="str">
        <f t="shared" si="30"/>
        <v>yes</v>
      </c>
      <c r="K364" s="36"/>
      <c r="L364" s="4">
        <f>COUNTIF(J365:$J$458,$J$113)</f>
        <v>76</v>
      </c>
      <c r="M364" s="4">
        <f>COUNTIF($J$3:J364,$J$3)</f>
        <v>244</v>
      </c>
      <c r="N364" s="4">
        <f t="shared" si="31"/>
        <v>18</v>
      </c>
      <c r="O364" s="34">
        <f>COUNTIF($J$3:J364,$J$113)</f>
        <v>118</v>
      </c>
      <c r="P364" s="40">
        <f t="shared" si="32"/>
        <v>0.60824742268041243</v>
      </c>
      <c r="Q364" s="41">
        <f t="shared" si="33"/>
        <v>0.93129770992366412</v>
      </c>
      <c r="R364" s="39"/>
      <c r="S364" s="4">
        <f t="shared" si="34"/>
        <v>0.67403314917127077</v>
      </c>
      <c r="T364" s="4">
        <f t="shared" si="35"/>
        <v>0.78205128205128205</v>
      </c>
      <c r="U364" s="3"/>
      <c r="V364" s="3"/>
      <c r="W364" s="2" t="s">
        <v>1836</v>
      </c>
      <c r="X364" s="3"/>
      <c r="Y364" s="4" t="b">
        <v>0</v>
      </c>
    </row>
    <row r="365" spans="1:25" ht="13.5" customHeight="1" x14ac:dyDescent="0.25">
      <c r="A365" s="2" t="s">
        <v>1928</v>
      </c>
      <c r="B365" s="2" t="s">
        <v>1170</v>
      </c>
      <c r="C365" s="2" t="s">
        <v>2292</v>
      </c>
      <c r="D365" s="3"/>
      <c r="E365" s="2" t="s">
        <v>11</v>
      </c>
      <c r="F365" s="2" t="s">
        <v>310</v>
      </c>
      <c r="G365" s="4">
        <v>1134.4000000000001</v>
      </c>
      <c r="H365" s="4">
        <v>0</v>
      </c>
      <c r="I365" s="34">
        <v>1</v>
      </c>
      <c r="J365" s="35" t="str">
        <f t="shared" si="30"/>
        <v>no</v>
      </c>
      <c r="K365" s="36"/>
      <c r="L365" s="4">
        <f>COUNTIF(J366:$J$458,$J$113)</f>
        <v>75</v>
      </c>
      <c r="M365" s="4">
        <f>COUNTIF($J$3:J365,$J$3)</f>
        <v>244</v>
      </c>
      <c r="N365" s="4">
        <f t="shared" si="31"/>
        <v>18</v>
      </c>
      <c r="O365" s="34">
        <f>COUNTIF($J$3:J365,$J$113)</f>
        <v>119</v>
      </c>
      <c r="P365" s="40">
        <f t="shared" si="32"/>
        <v>0.61340206185567014</v>
      </c>
      <c r="Q365" s="41">
        <f t="shared" si="33"/>
        <v>0.93129770992366412</v>
      </c>
      <c r="R365" s="39"/>
      <c r="S365" s="4">
        <f t="shared" si="34"/>
        <v>0.67217630853994492</v>
      </c>
      <c r="T365" s="4">
        <f t="shared" si="35"/>
        <v>0.78079999999999994</v>
      </c>
      <c r="U365" s="3"/>
      <c r="V365" s="3"/>
      <c r="W365" s="47"/>
      <c r="X365" s="3"/>
      <c r="Y365" s="4" t="b">
        <v>1</v>
      </c>
    </row>
    <row r="366" spans="1:25" ht="13.5" customHeight="1" x14ac:dyDescent="0.25">
      <c r="A366" s="2" t="s">
        <v>1928</v>
      </c>
      <c r="B366" s="2" t="s">
        <v>1790</v>
      </c>
      <c r="C366" s="2" t="s">
        <v>2293</v>
      </c>
      <c r="D366" s="3"/>
      <c r="E366" s="2" t="s">
        <v>11</v>
      </c>
      <c r="F366" s="2" t="s">
        <v>65</v>
      </c>
      <c r="G366" s="4">
        <v>1133.2</v>
      </c>
      <c r="H366" s="4">
        <v>0</v>
      </c>
      <c r="I366" s="34">
        <v>1</v>
      </c>
      <c r="J366" s="35" t="str">
        <f t="shared" si="30"/>
        <v>yes</v>
      </c>
      <c r="K366" s="36"/>
      <c r="L366" s="4">
        <f>COUNTIF(J367:$J$458,$J$113)</f>
        <v>75</v>
      </c>
      <c r="M366" s="4">
        <f>COUNTIF($J$3:J366,$J$3)</f>
        <v>245</v>
      </c>
      <c r="N366" s="4">
        <f t="shared" si="31"/>
        <v>17</v>
      </c>
      <c r="O366" s="34">
        <f>COUNTIF($J$3:J366,$J$113)</f>
        <v>119</v>
      </c>
      <c r="P366" s="40">
        <f t="shared" si="32"/>
        <v>0.61340206185567014</v>
      </c>
      <c r="Q366" s="41">
        <f t="shared" si="33"/>
        <v>0.93511450381679384</v>
      </c>
      <c r="R366" s="39"/>
      <c r="S366" s="4">
        <f t="shared" si="34"/>
        <v>0.67307692307692313</v>
      </c>
      <c r="T366" s="4">
        <f t="shared" si="35"/>
        <v>0.78274760383386577</v>
      </c>
      <c r="U366" s="3"/>
      <c r="V366" s="3"/>
      <c r="W366" s="2" t="s">
        <v>1790</v>
      </c>
      <c r="X366" s="3"/>
      <c r="Y366" s="4" t="b">
        <v>0</v>
      </c>
    </row>
    <row r="367" spans="1:25" ht="13.5" customHeight="1" x14ac:dyDescent="0.25">
      <c r="A367" s="2" t="s">
        <v>1928</v>
      </c>
      <c r="B367" s="2" t="s">
        <v>1810</v>
      </c>
      <c r="C367" s="2" t="s">
        <v>2294</v>
      </c>
      <c r="D367" s="3"/>
      <c r="E367" s="2" t="s">
        <v>11</v>
      </c>
      <c r="F367" s="2" t="s">
        <v>65</v>
      </c>
      <c r="G367" s="4">
        <v>1133</v>
      </c>
      <c r="H367" s="4">
        <v>0</v>
      </c>
      <c r="I367" s="34">
        <v>1</v>
      </c>
      <c r="J367" s="35" t="str">
        <f t="shared" si="30"/>
        <v>yes</v>
      </c>
      <c r="K367" s="36"/>
      <c r="L367" s="4">
        <f>COUNTIF(J368:$J$458,$J$113)</f>
        <v>75</v>
      </c>
      <c r="M367" s="4">
        <f>COUNTIF($J$3:J367,$J$3)</f>
        <v>246</v>
      </c>
      <c r="N367" s="4">
        <f t="shared" si="31"/>
        <v>16</v>
      </c>
      <c r="O367" s="34">
        <f>COUNTIF($J$3:J367,$J$113)</f>
        <v>119</v>
      </c>
      <c r="P367" s="40">
        <f t="shared" si="32"/>
        <v>0.61340206185567014</v>
      </c>
      <c r="Q367" s="41">
        <f t="shared" si="33"/>
        <v>0.93893129770992367</v>
      </c>
      <c r="R367" s="39"/>
      <c r="S367" s="4">
        <f t="shared" si="34"/>
        <v>0.67397260273972603</v>
      </c>
      <c r="T367" s="4">
        <f t="shared" si="35"/>
        <v>0.78468899521531099</v>
      </c>
      <c r="U367" s="3"/>
      <c r="V367" s="3"/>
      <c r="W367" s="2" t="s">
        <v>1810</v>
      </c>
      <c r="X367" s="3"/>
      <c r="Y367" s="4" t="b">
        <v>0</v>
      </c>
    </row>
    <row r="368" spans="1:25" ht="13.5" customHeight="1" x14ac:dyDescent="0.25">
      <c r="A368" s="2" t="s">
        <v>1928</v>
      </c>
      <c r="B368" s="2" t="s">
        <v>1754</v>
      </c>
      <c r="C368" s="2" t="s">
        <v>2295</v>
      </c>
      <c r="D368" s="3"/>
      <c r="E368" s="2" t="s">
        <v>11</v>
      </c>
      <c r="F368" s="2" t="s">
        <v>65</v>
      </c>
      <c r="G368" s="4">
        <v>1130.7</v>
      </c>
      <c r="H368" s="4">
        <v>0</v>
      </c>
      <c r="I368" s="34">
        <v>1</v>
      </c>
      <c r="J368" s="35" t="str">
        <f t="shared" si="30"/>
        <v>yes</v>
      </c>
      <c r="K368" s="36"/>
      <c r="L368" s="4">
        <f>COUNTIF(J369:$J$458,$J$113)</f>
        <v>75</v>
      </c>
      <c r="M368" s="4">
        <f>COUNTIF($J$3:J368,$J$3)</f>
        <v>247</v>
      </c>
      <c r="N368" s="4">
        <f t="shared" si="31"/>
        <v>15</v>
      </c>
      <c r="O368" s="34">
        <f>COUNTIF($J$3:J368,$J$113)</f>
        <v>119</v>
      </c>
      <c r="P368" s="40">
        <f t="shared" si="32"/>
        <v>0.61340206185567014</v>
      </c>
      <c r="Q368" s="41">
        <f t="shared" si="33"/>
        <v>0.9427480916030534</v>
      </c>
      <c r="R368" s="39"/>
      <c r="S368" s="4">
        <f t="shared" si="34"/>
        <v>0.67486338797814205</v>
      </c>
      <c r="T368" s="4">
        <f t="shared" si="35"/>
        <v>0.7866242038216561</v>
      </c>
      <c r="U368" s="3"/>
      <c r="V368" s="3"/>
      <c r="W368" s="2" t="s">
        <v>1754</v>
      </c>
      <c r="X368" s="3"/>
      <c r="Y368" s="4" t="b">
        <v>0</v>
      </c>
    </row>
    <row r="369" spans="1:25" ht="13.5" customHeight="1" x14ac:dyDescent="0.25">
      <c r="A369" s="2" t="s">
        <v>1928</v>
      </c>
      <c r="B369" s="2" t="s">
        <v>1839</v>
      </c>
      <c r="C369" s="2" t="s">
        <v>2296</v>
      </c>
      <c r="D369" s="3"/>
      <c r="E369" s="2" t="s">
        <v>11</v>
      </c>
      <c r="F369" s="2" t="s">
        <v>701</v>
      </c>
      <c r="G369" s="4">
        <v>1130</v>
      </c>
      <c r="H369" s="4">
        <v>0</v>
      </c>
      <c r="I369" s="34">
        <v>1</v>
      </c>
      <c r="J369" s="35" t="str">
        <f t="shared" si="30"/>
        <v>yes</v>
      </c>
      <c r="K369" s="36"/>
      <c r="L369" s="4">
        <f>COUNTIF(J370:$J$458,$J$113)</f>
        <v>75</v>
      </c>
      <c r="M369" s="4">
        <f>COUNTIF($J$3:J369,$J$3)</f>
        <v>248</v>
      </c>
      <c r="N369" s="4">
        <f t="shared" si="31"/>
        <v>14</v>
      </c>
      <c r="O369" s="34">
        <f>COUNTIF($J$3:J369,$J$113)</f>
        <v>119</v>
      </c>
      <c r="P369" s="40">
        <f t="shared" si="32"/>
        <v>0.61340206185567014</v>
      </c>
      <c r="Q369" s="41">
        <f t="shared" si="33"/>
        <v>0.94656488549618323</v>
      </c>
      <c r="R369" s="39"/>
      <c r="S369" s="4">
        <f t="shared" si="34"/>
        <v>0.6757493188010899</v>
      </c>
      <c r="T369" s="4">
        <f t="shared" si="35"/>
        <v>0.78855325914149443</v>
      </c>
      <c r="U369" s="3"/>
      <c r="V369" s="3"/>
      <c r="W369" s="2" t="s">
        <v>1839</v>
      </c>
      <c r="X369" s="3"/>
      <c r="Y369" s="4" t="b">
        <v>0</v>
      </c>
    </row>
    <row r="370" spans="1:25" ht="13.5" customHeight="1" x14ac:dyDescent="0.25">
      <c r="A370" s="2" t="s">
        <v>1928</v>
      </c>
      <c r="B370" s="2" t="s">
        <v>1809</v>
      </c>
      <c r="C370" s="2" t="s">
        <v>2297</v>
      </c>
      <c r="D370" s="3"/>
      <c r="E370" s="2" t="s">
        <v>11</v>
      </c>
      <c r="F370" s="2" t="s">
        <v>65</v>
      </c>
      <c r="G370" s="4">
        <v>1127.4000000000001</v>
      </c>
      <c r="H370" s="4">
        <v>0</v>
      </c>
      <c r="I370" s="34">
        <v>1</v>
      </c>
      <c r="J370" s="35" t="str">
        <f t="shared" si="30"/>
        <v>yes</v>
      </c>
      <c r="K370" s="36"/>
      <c r="L370" s="4">
        <f>COUNTIF(J371:$J$458,$J$113)</f>
        <v>75</v>
      </c>
      <c r="M370" s="4">
        <f>COUNTIF($J$3:J370,$J$3)</f>
        <v>249</v>
      </c>
      <c r="N370" s="4">
        <f t="shared" si="31"/>
        <v>13</v>
      </c>
      <c r="O370" s="34">
        <f>COUNTIF($J$3:J370,$J$113)</f>
        <v>119</v>
      </c>
      <c r="P370" s="40">
        <f t="shared" si="32"/>
        <v>0.61340206185567014</v>
      </c>
      <c r="Q370" s="41">
        <f t="shared" si="33"/>
        <v>0.95038167938931295</v>
      </c>
      <c r="R370" s="39"/>
      <c r="S370" s="4">
        <f t="shared" si="34"/>
        <v>0.67663043478260865</v>
      </c>
      <c r="T370" s="4">
        <f t="shared" si="35"/>
        <v>0.79047619047619044</v>
      </c>
      <c r="U370" s="3"/>
      <c r="V370" s="3"/>
      <c r="W370" s="2" t="s">
        <v>1809</v>
      </c>
      <c r="X370" s="3"/>
      <c r="Y370" s="4" t="b">
        <v>0</v>
      </c>
    </row>
    <row r="371" spans="1:25" ht="13.5" customHeight="1" x14ac:dyDescent="0.25">
      <c r="A371" s="2" t="s">
        <v>1928</v>
      </c>
      <c r="B371" s="2" t="s">
        <v>1766</v>
      </c>
      <c r="C371" s="2" t="s">
        <v>2298</v>
      </c>
      <c r="D371" s="3"/>
      <c r="E371" s="2" t="s">
        <v>11</v>
      </c>
      <c r="F371" s="2" t="s">
        <v>65</v>
      </c>
      <c r="G371" s="4">
        <v>1127.3</v>
      </c>
      <c r="H371" s="4">
        <v>0</v>
      </c>
      <c r="I371" s="34">
        <v>1</v>
      </c>
      <c r="J371" s="35" t="str">
        <f t="shared" si="30"/>
        <v>yes</v>
      </c>
      <c r="K371" s="36"/>
      <c r="L371" s="4">
        <f>COUNTIF(J372:$J$458,$J$113)</f>
        <v>75</v>
      </c>
      <c r="M371" s="4">
        <f>COUNTIF($J$3:J371,$J$3)</f>
        <v>250</v>
      </c>
      <c r="N371" s="4">
        <f t="shared" si="31"/>
        <v>12</v>
      </c>
      <c r="O371" s="34">
        <f>COUNTIF($J$3:J371,$J$113)</f>
        <v>119</v>
      </c>
      <c r="P371" s="40">
        <f t="shared" si="32"/>
        <v>0.61340206185567014</v>
      </c>
      <c r="Q371" s="41">
        <f t="shared" si="33"/>
        <v>0.95419847328244278</v>
      </c>
      <c r="R371" s="39"/>
      <c r="S371" s="4">
        <f t="shared" si="34"/>
        <v>0.6775067750677507</v>
      </c>
      <c r="T371" s="73">
        <f t="shared" si="35"/>
        <v>0.79239302694136293</v>
      </c>
      <c r="U371" s="3"/>
      <c r="V371" s="3"/>
      <c r="W371" s="2" t="s">
        <v>1766</v>
      </c>
      <c r="X371" s="3"/>
      <c r="Y371" s="4" t="b">
        <v>0</v>
      </c>
    </row>
    <row r="372" spans="1:25" ht="13.5" customHeight="1" x14ac:dyDescent="0.25">
      <c r="A372" s="2" t="s">
        <v>1928</v>
      </c>
      <c r="B372" s="2" t="s">
        <v>1231</v>
      </c>
      <c r="C372" s="2" t="s">
        <v>2299</v>
      </c>
      <c r="D372" s="3"/>
      <c r="E372" s="2" t="s">
        <v>11</v>
      </c>
      <c r="F372" s="2" t="s">
        <v>310</v>
      </c>
      <c r="G372" s="4">
        <v>1122.5999999999999</v>
      </c>
      <c r="H372" s="4">
        <v>0</v>
      </c>
      <c r="I372" s="34">
        <v>1</v>
      </c>
      <c r="J372" s="35" t="str">
        <f t="shared" si="30"/>
        <v>no</v>
      </c>
      <c r="K372" s="36"/>
      <c r="L372" s="4">
        <f>COUNTIF(J373:$J$458,$J$113)</f>
        <v>74</v>
      </c>
      <c r="M372" s="4">
        <f>COUNTIF($J$3:J372,$J$3)</f>
        <v>250</v>
      </c>
      <c r="N372" s="4">
        <f t="shared" si="31"/>
        <v>12</v>
      </c>
      <c r="O372" s="34">
        <f>COUNTIF($J$3:J372,$J$113)</f>
        <v>120</v>
      </c>
      <c r="P372" s="40">
        <f t="shared" si="32"/>
        <v>0.61855670103092786</v>
      </c>
      <c r="Q372" s="41">
        <f t="shared" si="33"/>
        <v>0.95419847328244278</v>
      </c>
      <c r="R372" s="39"/>
      <c r="S372" s="4">
        <f t="shared" si="34"/>
        <v>0.67567567567567566</v>
      </c>
      <c r="T372" s="4">
        <f t="shared" si="35"/>
        <v>0.79113924050632911</v>
      </c>
      <c r="U372" s="3"/>
      <c r="V372" s="3"/>
      <c r="W372" s="47"/>
      <c r="X372" s="3"/>
      <c r="Y372" s="4" t="b">
        <v>1</v>
      </c>
    </row>
    <row r="373" spans="1:25" ht="13.5" customHeight="1" x14ac:dyDescent="0.25">
      <c r="A373" s="2" t="s">
        <v>1928</v>
      </c>
      <c r="B373" s="2" t="s">
        <v>1251</v>
      </c>
      <c r="C373" s="2" t="s">
        <v>2300</v>
      </c>
      <c r="D373" s="3"/>
      <c r="E373" s="2" t="s">
        <v>11</v>
      </c>
      <c r="F373" s="2" t="s">
        <v>310</v>
      </c>
      <c r="G373" s="4">
        <v>1122.5999999999999</v>
      </c>
      <c r="H373" s="4">
        <v>0</v>
      </c>
      <c r="I373" s="34">
        <v>1</v>
      </c>
      <c r="J373" s="35" t="str">
        <f t="shared" si="30"/>
        <v>no</v>
      </c>
      <c r="K373" s="36"/>
      <c r="L373" s="4">
        <f>COUNTIF(J374:$J$458,$J$113)</f>
        <v>73</v>
      </c>
      <c r="M373" s="4">
        <f>COUNTIF($J$3:J373,$J$3)</f>
        <v>250</v>
      </c>
      <c r="N373" s="4">
        <f t="shared" si="31"/>
        <v>12</v>
      </c>
      <c r="O373" s="34">
        <f>COUNTIF($J$3:J373,$J$113)</f>
        <v>121</v>
      </c>
      <c r="P373" s="40">
        <f t="shared" si="32"/>
        <v>0.62371134020618557</v>
      </c>
      <c r="Q373" s="41">
        <f t="shared" si="33"/>
        <v>0.95419847328244278</v>
      </c>
      <c r="R373" s="39"/>
      <c r="S373" s="4">
        <f t="shared" si="34"/>
        <v>0.67385444743935308</v>
      </c>
      <c r="T373" s="4">
        <f t="shared" si="35"/>
        <v>0.78988941548183256</v>
      </c>
      <c r="U373" s="3"/>
      <c r="V373" s="3"/>
      <c r="W373" s="47"/>
      <c r="X373" s="3"/>
      <c r="Y373" s="4" t="b">
        <v>1</v>
      </c>
    </row>
    <row r="374" spans="1:25" ht="13.5" customHeight="1" x14ac:dyDescent="0.25">
      <c r="A374" s="2" t="s">
        <v>1928</v>
      </c>
      <c r="B374" s="2" t="s">
        <v>1343</v>
      </c>
      <c r="C374" s="2" t="s">
        <v>2301</v>
      </c>
      <c r="D374" s="3"/>
      <c r="E374" s="2" t="s">
        <v>11</v>
      </c>
      <c r="F374" s="2" t="s">
        <v>711</v>
      </c>
      <c r="G374" s="4">
        <v>1120.3</v>
      </c>
      <c r="H374" s="4">
        <v>0</v>
      </c>
      <c r="I374" s="34">
        <v>1</v>
      </c>
      <c r="J374" s="35" t="str">
        <f t="shared" si="30"/>
        <v>no</v>
      </c>
      <c r="K374" s="36"/>
      <c r="L374" s="4">
        <f>COUNTIF(J375:$J$458,$J$113)</f>
        <v>72</v>
      </c>
      <c r="M374" s="4">
        <f>COUNTIF($J$3:J374,$J$3)</f>
        <v>250</v>
      </c>
      <c r="N374" s="4">
        <f t="shared" si="31"/>
        <v>12</v>
      </c>
      <c r="O374" s="34">
        <f>COUNTIF($J$3:J374,$J$113)</f>
        <v>122</v>
      </c>
      <c r="P374" s="40">
        <f t="shared" si="32"/>
        <v>0.62886597938144329</v>
      </c>
      <c r="Q374" s="41">
        <f t="shared" si="33"/>
        <v>0.95419847328244278</v>
      </c>
      <c r="R374" s="39"/>
      <c r="S374" s="4">
        <f t="shared" si="34"/>
        <v>0.67204301075268813</v>
      </c>
      <c r="T374" s="4">
        <f t="shared" si="35"/>
        <v>0.78864353312302837</v>
      </c>
      <c r="U374" s="3"/>
      <c r="V374" s="3"/>
      <c r="W374" s="47"/>
      <c r="X374" s="3"/>
      <c r="Y374" s="4" t="b">
        <v>1</v>
      </c>
    </row>
    <row r="375" spans="1:25" ht="13.5" customHeight="1" x14ac:dyDescent="0.25">
      <c r="A375" s="2" t="s">
        <v>1928</v>
      </c>
      <c r="B375" s="2" t="s">
        <v>1127</v>
      </c>
      <c r="C375" s="2" t="s">
        <v>2302</v>
      </c>
      <c r="D375" s="3"/>
      <c r="E375" s="2" t="s">
        <v>11</v>
      </c>
      <c r="F375" s="2" t="s">
        <v>310</v>
      </c>
      <c r="G375" s="4">
        <v>1119</v>
      </c>
      <c r="H375" s="4">
        <v>0</v>
      </c>
      <c r="I375" s="34">
        <v>1</v>
      </c>
      <c r="J375" s="35" t="str">
        <f t="shared" si="30"/>
        <v>no</v>
      </c>
      <c r="K375" s="36"/>
      <c r="L375" s="4">
        <f>COUNTIF(J376:$J$458,$J$113)</f>
        <v>71</v>
      </c>
      <c r="M375" s="4">
        <f>COUNTIF($J$3:J375,$J$3)</f>
        <v>250</v>
      </c>
      <c r="N375" s="4">
        <f t="shared" si="31"/>
        <v>12</v>
      </c>
      <c r="O375" s="34">
        <f>COUNTIF($J$3:J375,$J$113)</f>
        <v>123</v>
      </c>
      <c r="P375" s="40">
        <f t="shared" si="32"/>
        <v>0.634020618556701</v>
      </c>
      <c r="Q375" s="41">
        <f t="shared" si="33"/>
        <v>0.95419847328244278</v>
      </c>
      <c r="R375" s="39"/>
      <c r="S375" s="4">
        <f t="shared" si="34"/>
        <v>0.67024128686327078</v>
      </c>
      <c r="T375" s="4">
        <f t="shared" si="35"/>
        <v>0.78740157480314954</v>
      </c>
      <c r="U375" s="3"/>
      <c r="V375" s="3"/>
      <c r="W375" s="47"/>
      <c r="X375" s="3"/>
      <c r="Y375" s="4" t="b">
        <v>1</v>
      </c>
    </row>
    <row r="376" spans="1:25" ht="13.5" customHeight="1" x14ac:dyDescent="0.25">
      <c r="A376" s="2" t="s">
        <v>1928</v>
      </c>
      <c r="B376" s="2" t="s">
        <v>1697</v>
      </c>
      <c r="C376" s="2" t="s">
        <v>2303</v>
      </c>
      <c r="D376" s="3"/>
      <c r="E376" s="2" t="s">
        <v>11</v>
      </c>
      <c r="F376" s="2" t="s">
        <v>35</v>
      </c>
      <c r="G376" s="4">
        <v>1118.0999999999999</v>
      </c>
      <c r="H376" s="4">
        <v>0</v>
      </c>
      <c r="I376" s="34">
        <v>1</v>
      </c>
      <c r="J376" s="35" t="str">
        <f t="shared" si="30"/>
        <v>no</v>
      </c>
      <c r="K376" s="36"/>
      <c r="L376" s="4">
        <f>COUNTIF(J377:$J$458,$J$113)</f>
        <v>70</v>
      </c>
      <c r="M376" s="4">
        <f>COUNTIF($J$3:J376,$J$3)</f>
        <v>250</v>
      </c>
      <c r="N376" s="4">
        <f t="shared" si="31"/>
        <v>12</v>
      </c>
      <c r="O376" s="34">
        <f>COUNTIF($J$3:J376,$J$113)</f>
        <v>124</v>
      </c>
      <c r="P376" s="40">
        <f t="shared" si="32"/>
        <v>0.63917525773195871</v>
      </c>
      <c r="Q376" s="41">
        <f t="shared" si="33"/>
        <v>0.95419847328244278</v>
      </c>
      <c r="R376" s="39"/>
      <c r="S376" s="4">
        <f t="shared" si="34"/>
        <v>0.66844919786096257</v>
      </c>
      <c r="T376" s="4">
        <f t="shared" si="35"/>
        <v>0.78616352201257855</v>
      </c>
      <c r="U376" s="3"/>
      <c r="V376" s="3"/>
      <c r="W376" s="47"/>
      <c r="X376" s="3"/>
      <c r="Y376" s="4" t="b">
        <v>1</v>
      </c>
    </row>
    <row r="377" spans="1:25" ht="13.5" customHeight="1" x14ac:dyDescent="0.25">
      <c r="A377" s="2" t="s">
        <v>1928</v>
      </c>
      <c r="B377" s="2" t="s">
        <v>1214</v>
      </c>
      <c r="C377" s="2" t="s">
        <v>2304</v>
      </c>
      <c r="D377" s="3"/>
      <c r="E377" s="2" t="s">
        <v>11</v>
      </c>
      <c r="F377" s="2" t="s">
        <v>310</v>
      </c>
      <c r="G377" s="4">
        <v>1115.3</v>
      </c>
      <c r="H377" s="4">
        <v>0</v>
      </c>
      <c r="I377" s="34">
        <v>1</v>
      </c>
      <c r="J377" s="35" t="str">
        <f t="shared" si="30"/>
        <v>no</v>
      </c>
      <c r="K377" s="36"/>
      <c r="L377" s="4">
        <f>COUNTIF(J378:$J$458,$J$113)</f>
        <v>69</v>
      </c>
      <c r="M377" s="4">
        <f>COUNTIF($J$3:J377,$J$3)</f>
        <v>250</v>
      </c>
      <c r="N377" s="4">
        <f t="shared" si="31"/>
        <v>12</v>
      </c>
      <c r="O377" s="34">
        <f>COUNTIF($J$3:J377,$J$113)</f>
        <v>125</v>
      </c>
      <c r="P377" s="40">
        <f t="shared" si="32"/>
        <v>0.64432989690721643</v>
      </c>
      <c r="Q377" s="41">
        <f t="shared" si="33"/>
        <v>0.95419847328244278</v>
      </c>
      <c r="R377" s="39"/>
      <c r="S377" s="4">
        <f t="shared" si="34"/>
        <v>0.66666666666666663</v>
      </c>
      <c r="T377" s="4">
        <f t="shared" si="35"/>
        <v>0.78492935635792782</v>
      </c>
      <c r="U377" s="3"/>
      <c r="V377" s="3"/>
      <c r="W377" s="47"/>
      <c r="X377" s="3"/>
      <c r="Y377" s="4" t="b">
        <v>1</v>
      </c>
    </row>
    <row r="378" spans="1:25" ht="13.5" customHeight="1" x14ac:dyDescent="0.25">
      <c r="A378" s="2" t="s">
        <v>1928</v>
      </c>
      <c r="B378" s="2" t="s">
        <v>1889</v>
      </c>
      <c r="C378" s="2" t="s">
        <v>2305</v>
      </c>
      <c r="D378" s="3"/>
      <c r="E378" s="2" t="s">
        <v>11</v>
      </c>
      <c r="F378" s="2" t="s">
        <v>65</v>
      </c>
      <c r="G378" s="4">
        <v>1111.2</v>
      </c>
      <c r="H378" s="4">
        <v>0</v>
      </c>
      <c r="I378" s="34">
        <v>1</v>
      </c>
      <c r="J378" s="35" t="str">
        <f t="shared" si="30"/>
        <v>yes</v>
      </c>
      <c r="K378" s="36"/>
      <c r="L378" s="4">
        <f>COUNTIF(J379:$J$458,$J$113)</f>
        <v>69</v>
      </c>
      <c r="M378" s="4">
        <f>COUNTIF($J$3:J378,$J$3)</f>
        <v>251</v>
      </c>
      <c r="N378" s="4">
        <f t="shared" si="31"/>
        <v>11</v>
      </c>
      <c r="O378" s="34">
        <f>COUNTIF($J$3:J378,$J$113)</f>
        <v>125</v>
      </c>
      <c r="P378" s="40">
        <f t="shared" si="32"/>
        <v>0.64432989690721643</v>
      </c>
      <c r="Q378" s="41">
        <f t="shared" si="33"/>
        <v>0.9580152671755725</v>
      </c>
      <c r="R378" s="39"/>
      <c r="S378" s="4">
        <f t="shared" si="34"/>
        <v>0.66755319148936165</v>
      </c>
      <c r="T378" s="4">
        <f t="shared" si="35"/>
        <v>0.78683385579937304</v>
      </c>
      <c r="U378" s="3"/>
      <c r="V378" s="3"/>
      <c r="W378" s="2" t="s">
        <v>1889</v>
      </c>
      <c r="X378" s="3"/>
      <c r="Y378" s="4" t="b">
        <v>0</v>
      </c>
    </row>
    <row r="379" spans="1:25" ht="13.5" customHeight="1" x14ac:dyDescent="0.25">
      <c r="A379" s="2" t="s">
        <v>1928</v>
      </c>
      <c r="B379" s="2" t="s">
        <v>1880</v>
      </c>
      <c r="C379" s="2" t="s">
        <v>2306</v>
      </c>
      <c r="D379" s="3"/>
      <c r="E379" s="2" t="s">
        <v>11</v>
      </c>
      <c r="F379" s="2" t="s">
        <v>722</v>
      </c>
      <c r="G379" s="4">
        <v>1108.9000000000001</v>
      </c>
      <c r="H379" s="4">
        <v>0</v>
      </c>
      <c r="I379" s="34">
        <v>1</v>
      </c>
      <c r="J379" s="35" t="str">
        <f t="shared" si="30"/>
        <v>yes</v>
      </c>
      <c r="K379" s="36"/>
      <c r="L379" s="4">
        <f>COUNTIF(J380:$J$458,$J$113)</f>
        <v>69</v>
      </c>
      <c r="M379" s="4">
        <f>COUNTIF($J$3:J379,$J$3)</f>
        <v>252</v>
      </c>
      <c r="N379" s="4">
        <f t="shared" si="31"/>
        <v>10</v>
      </c>
      <c r="O379" s="34">
        <f>COUNTIF($J$3:J379,$J$113)</f>
        <v>125</v>
      </c>
      <c r="P379" s="40">
        <f t="shared" si="32"/>
        <v>0.64432989690721643</v>
      </c>
      <c r="Q379" s="41">
        <f t="shared" si="33"/>
        <v>0.96183206106870234</v>
      </c>
      <c r="R379" s="39"/>
      <c r="S379" s="4">
        <f t="shared" si="34"/>
        <v>0.66843501326259946</v>
      </c>
      <c r="T379" s="4">
        <f t="shared" si="35"/>
        <v>0.78873239436619713</v>
      </c>
      <c r="U379" s="3"/>
      <c r="V379" s="3"/>
      <c r="W379" s="2" t="s">
        <v>1880</v>
      </c>
      <c r="X379" s="3"/>
      <c r="Y379" s="4" t="b">
        <v>0</v>
      </c>
    </row>
    <row r="380" spans="1:25" ht="13.5" customHeight="1" x14ac:dyDescent="0.25">
      <c r="A380" s="2" t="s">
        <v>1928</v>
      </c>
      <c r="B380" s="2" t="s">
        <v>1883</v>
      </c>
      <c r="C380" s="2" t="s">
        <v>2307</v>
      </c>
      <c r="D380" s="3"/>
      <c r="E380" s="2" t="s">
        <v>11</v>
      </c>
      <c r="F380" s="2" t="s">
        <v>35</v>
      </c>
      <c r="G380" s="4">
        <v>1107.9000000000001</v>
      </c>
      <c r="H380" s="4">
        <v>0</v>
      </c>
      <c r="I380" s="34">
        <v>1</v>
      </c>
      <c r="J380" s="35" t="str">
        <f t="shared" si="30"/>
        <v>yes</v>
      </c>
      <c r="K380" s="36"/>
      <c r="L380" s="4">
        <f>COUNTIF(J381:$J$458,$J$113)</f>
        <v>69</v>
      </c>
      <c r="M380" s="4">
        <f>COUNTIF($J$3:J380,$J$3)</f>
        <v>253</v>
      </c>
      <c r="N380" s="4">
        <f t="shared" si="31"/>
        <v>9</v>
      </c>
      <c r="O380" s="34">
        <f>COUNTIF($J$3:J380,$J$113)</f>
        <v>125</v>
      </c>
      <c r="P380" s="40">
        <f t="shared" si="32"/>
        <v>0.64432989690721643</v>
      </c>
      <c r="Q380" s="41">
        <f t="shared" si="33"/>
        <v>0.96564885496183206</v>
      </c>
      <c r="R380" s="39"/>
      <c r="S380" s="4">
        <f t="shared" si="34"/>
        <v>0.6693121693121693</v>
      </c>
      <c r="T380" s="4">
        <f t="shared" si="35"/>
        <v>0.79062499999999991</v>
      </c>
      <c r="U380" s="3"/>
      <c r="V380" s="3"/>
      <c r="W380" s="2" t="s">
        <v>1883</v>
      </c>
      <c r="X380" s="3"/>
      <c r="Y380" s="4" t="b">
        <v>0</v>
      </c>
    </row>
    <row r="381" spans="1:25" ht="13.5" customHeight="1" x14ac:dyDescent="0.25">
      <c r="A381" s="2" t="s">
        <v>1928</v>
      </c>
      <c r="B381" s="2" t="s">
        <v>1024</v>
      </c>
      <c r="C381" s="2" t="s">
        <v>2308</v>
      </c>
      <c r="D381" s="3"/>
      <c r="E381" s="2" t="s">
        <v>11</v>
      </c>
      <c r="F381" s="2" t="s">
        <v>310</v>
      </c>
      <c r="G381" s="4">
        <v>1107.5</v>
      </c>
      <c r="H381" s="4">
        <v>0</v>
      </c>
      <c r="I381" s="34">
        <v>1</v>
      </c>
      <c r="J381" s="35" t="str">
        <f t="shared" si="30"/>
        <v>no</v>
      </c>
      <c r="K381" s="36"/>
      <c r="L381" s="4">
        <f>COUNTIF(J382:$J$458,$J$113)</f>
        <v>68</v>
      </c>
      <c r="M381" s="4">
        <f>COUNTIF($J$3:J381,$J$3)</f>
        <v>253</v>
      </c>
      <c r="N381" s="4">
        <f t="shared" si="31"/>
        <v>9</v>
      </c>
      <c r="O381" s="34">
        <f>COUNTIF($J$3:J381,$J$113)</f>
        <v>126</v>
      </c>
      <c r="P381" s="40">
        <f t="shared" si="32"/>
        <v>0.64948453608247425</v>
      </c>
      <c r="Q381" s="41">
        <f t="shared" si="33"/>
        <v>0.96564885496183206</v>
      </c>
      <c r="R381" s="39"/>
      <c r="S381" s="4">
        <f t="shared" si="34"/>
        <v>0.66754617414248019</v>
      </c>
      <c r="T381" s="4">
        <f t="shared" si="35"/>
        <v>0.78939157566302653</v>
      </c>
      <c r="U381" s="3"/>
      <c r="V381" s="3"/>
      <c r="W381" s="47"/>
      <c r="X381" s="3"/>
      <c r="Y381" s="4" t="b">
        <v>1</v>
      </c>
    </row>
    <row r="382" spans="1:25" ht="13.5" customHeight="1" x14ac:dyDescent="0.25">
      <c r="A382" s="2" t="s">
        <v>1928</v>
      </c>
      <c r="B382" s="2" t="s">
        <v>1149</v>
      </c>
      <c r="C382" s="2" t="s">
        <v>2309</v>
      </c>
      <c r="D382" s="3"/>
      <c r="E382" s="2" t="s">
        <v>11</v>
      </c>
      <c r="F382" s="2" t="s">
        <v>310</v>
      </c>
      <c r="G382" s="4">
        <v>1107.5</v>
      </c>
      <c r="H382" s="4">
        <v>0</v>
      </c>
      <c r="I382" s="34">
        <v>1</v>
      </c>
      <c r="J382" s="35" t="str">
        <f t="shared" si="30"/>
        <v>no</v>
      </c>
      <c r="K382" s="36"/>
      <c r="L382" s="4">
        <f>COUNTIF(J383:$J$458,$J$113)</f>
        <v>67</v>
      </c>
      <c r="M382" s="4">
        <f>COUNTIF($J$3:J382,$J$3)</f>
        <v>253</v>
      </c>
      <c r="N382" s="4">
        <f t="shared" si="31"/>
        <v>9</v>
      </c>
      <c r="O382" s="34">
        <f>COUNTIF($J$3:J382,$J$113)</f>
        <v>127</v>
      </c>
      <c r="P382" s="40">
        <f t="shared" si="32"/>
        <v>0.65463917525773196</v>
      </c>
      <c r="Q382" s="41">
        <f t="shared" si="33"/>
        <v>0.96564885496183206</v>
      </c>
      <c r="R382" s="39"/>
      <c r="S382" s="4">
        <f t="shared" si="34"/>
        <v>0.66578947368421049</v>
      </c>
      <c r="T382" s="4">
        <f t="shared" si="35"/>
        <v>0.78816199376947038</v>
      </c>
      <c r="U382" s="3"/>
      <c r="V382" s="3"/>
      <c r="W382" s="47"/>
      <c r="X382" s="3"/>
      <c r="Y382" s="4" t="b">
        <v>1</v>
      </c>
    </row>
    <row r="383" spans="1:25" ht="13.5" customHeight="1" x14ac:dyDescent="0.25">
      <c r="A383" s="2" t="s">
        <v>1928</v>
      </c>
      <c r="B383" s="2" t="s">
        <v>1905</v>
      </c>
      <c r="C383" s="2" t="s">
        <v>2310</v>
      </c>
      <c r="D383" s="3"/>
      <c r="E383" s="2" t="s">
        <v>11</v>
      </c>
      <c r="F383" s="2" t="s">
        <v>65</v>
      </c>
      <c r="G383" s="4">
        <v>1083.5</v>
      </c>
      <c r="H383" s="4">
        <v>0</v>
      </c>
      <c r="I383" s="34">
        <v>1</v>
      </c>
      <c r="J383" s="35" t="str">
        <f t="shared" si="30"/>
        <v>yes</v>
      </c>
      <c r="K383" s="36"/>
      <c r="L383" s="4">
        <f>COUNTIF(J384:$J$458,$J$113)</f>
        <v>67</v>
      </c>
      <c r="M383" s="4">
        <f>COUNTIF($J$3:J383,$J$3)</f>
        <v>254</v>
      </c>
      <c r="N383" s="4">
        <f t="shared" si="31"/>
        <v>8</v>
      </c>
      <c r="O383" s="34">
        <f>COUNTIF($J$3:J383,$J$113)</f>
        <v>127</v>
      </c>
      <c r="P383" s="40">
        <f t="shared" si="32"/>
        <v>0.65463917525773196</v>
      </c>
      <c r="Q383" s="41">
        <f t="shared" si="33"/>
        <v>0.96946564885496178</v>
      </c>
      <c r="R383" s="39"/>
      <c r="S383" s="4">
        <f t="shared" si="34"/>
        <v>0.66666666666666663</v>
      </c>
      <c r="T383" s="4">
        <f t="shared" si="35"/>
        <v>0.79004665629860027</v>
      </c>
      <c r="U383" s="3"/>
      <c r="V383" s="3"/>
      <c r="W383" s="2" t="s">
        <v>1905</v>
      </c>
      <c r="X383" s="3"/>
      <c r="Y383" s="4" t="b">
        <v>0</v>
      </c>
    </row>
    <row r="384" spans="1:25" ht="13.5" customHeight="1" x14ac:dyDescent="0.25">
      <c r="A384" s="2" t="s">
        <v>1928</v>
      </c>
      <c r="B384" s="2" t="s">
        <v>1566</v>
      </c>
      <c r="C384" s="2" t="s">
        <v>2311</v>
      </c>
      <c r="D384" s="3"/>
      <c r="E384" s="2" t="s">
        <v>11</v>
      </c>
      <c r="F384" s="2" t="s">
        <v>204</v>
      </c>
      <c r="G384" s="4">
        <v>1082.9000000000001</v>
      </c>
      <c r="H384" s="4">
        <v>0</v>
      </c>
      <c r="I384" s="34">
        <v>1</v>
      </c>
      <c r="J384" s="35" t="str">
        <f t="shared" si="30"/>
        <v>no</v>
      </c>
      <c r="K384" s="36"/>
      <c r="L384" s="4">
        <f>COUNTIF(J385:$J$458,$J$113)</f>
        <v>66</v>
      </c>
      <c r="M384" s="4">
        <f>COUNTIF($J$3:J384,$J$3)</f>
        <v>254</v>
      </c>
      <c r="N384" s="4">
        <f t="shared" si="31"/>
        <v>8</v>
      </c>
      <c r="O384" s="34">
        <f>COUNTIF($J$3:J384,$J$113)</f>
        <v>128</v>
      </c>
      <c r="P384" s="40">
        <f t="shared" si="32"/>
        <v>0.65979381443298968</v>
      </c>
      <c r="Q384" s="41">
        <f t="shared" si="33"/>
        <v>0.96946564885496178</v>
      </c>
      <c r="R384" s="39"/>
      <c r="S384" s="4">
        <f t="shared" si="34"/>
        <v>0.66492146596858637</v>
      </c>
      <c r="T384" s="4">
        <f t="shared" si="35"/>
        <v>0.78881987577639745</v>
      </c>
      <c r="U384" s="3"/>
      <c r="V384" s="3"/>
      <c r="W384" s="47"/>
      <c r="X384" s="3"/>
      <c r="Y384" s="4" t="b">
        <v>1</v>
      </c>
    </row>
    <row r="385" spans="1:25" ht="13.5" customHeight="1" x14ac:dyDescent="0.25">
      <c r="A385" s="2" t="s">
        <v>1928</v>
      </c>
      <c r="B385" s="2" t="s">
        <v>1723</v>
      </c>
      <c r="C385" s="2" t="s">
        <v>2312</v>
      </c>
      <c r="D385" s="3"/>
      <c r="E385" s="2" t="s">
        <v>11</v>
      </c>
      <c r="F385" s="2" t="s">
        <v>65</v>
      </c>
      <c r="G385" s="4">
        <v>1073.5</v>
      </c>
      <c r="H385" s="4">
        <v>0</v>
      </c>
      <c r="I385" s="34">
        <v>1</v>
      </c>
      <c r="J385" s="35" t="str">
        <f t="shared" si="30"/>
        <v>no</v>
      </c>
      <c r="K385" s="36"/>
      <c r="L385" s="4">
        <f>COUNTIF(J386:$J$458,$J$113)</f>
        <v>65</v>
      </c>
      <c r="M385" s="4">
        <f>COUNTIF($J$3:J385,$J$3)</f>
        <v>254</v>
      </c>
      <c r="N385" s="4">
        <f t="shared" si="31"/>
        <v>8</v>
      </c>
      <c r="O385" s="34">
        <f>COUNTIF($J$3:J385,$J$113)</f>
        <v>129</v>
      </c>
      <c r="P385" s="40">
        <f t="shared" si="32"/>
        <v>0.6649484536082475</v>
      </c>
      <c r="Q385" s="41">
        <f t="shared" si="33"/>
        <v>0.96946564885496178</v>
      </c>
      <c r="R385" s="39"/>
      <c r="S385" s="4">
        <f t="shared" si="34"/>
        <v>0.66318537859007831</v>
      </c>
      <c r="T385" s="4">
        <f t="shared" si="35"/>
        <v>0.78759689922480614</v>
      </c>
      <c r="U385" s="3"/>
      <c r="V385" s="3"/>
      <c r="W385" s="47"/>
      <c r="X385" s="3"/>
      <c r="Y385" s="4" t="b">
        <v>1</v>
      </c>
    </row>
    <row r="386" spans="1:25" ht="13.5" customHeight="1" x14ac:dyDescent="0.25">
      <c r="A386" s="2" t="s">
        <v>1928</v>
      </c>
      <c r="B386" s="2" t="s">
        <v>1689</v>
      </c>
      <c r="C386" s="2" t="s">
        <v>2313</v>
      </c>
      <c r="D386" s="3"/>
      <c r="E386" s="2" t="s">
        <v>11</v>
      </c>
      <c r="F386" s="2" t="s">
        <v>536</v>
      </c>
      <c r="G386" s="4">
        <v>1070.0999999999999</v>
      </c>
      <c r="H386" s="4">
        <v>0</v>
      </c>
      <c r="I386" s="34">
        <v>1</v>
      </c>
      <c r="J386" s="35" t="str">
        <f t="shared" si="30"/>
        <v>no</v>
      </c>
      <c r="K386" s="36"/>
      <c r="L386" s="4">
        <f>COUNTIF(J387:$J$458,$J$113)</f>
        <v>64</v>
      </c>
      <c r="M386" s="4">
        <f>COUNTIF($J$3:J386,$J$3)</f>
        <v>254</v>
      </c>
      <c r="N386" s="4">
        <f t="shared" si="31"/>
        <v>8</v>
      </c>
      <c r="O386" s="34">
        <f>COUNTIF($J$3:J386,$J$113)</f>
        <v>130</v>
      </c>
      <c r="P386" s="40">
        <f t="shared" si="32"/>
        <v>0.67010309278350522</v>
      </c>
      <c r="Q386" s="41">
        <f t="shared" si="33"/>
        <v>0.96946564885496178</v>
      </c>
      <c r="R386" s="39"/>
      <c r="S386" s="4">
        <f t="shared" si="34"/>
        <v>0.66145833333333337</v>
      </c>
      <c r="T386" s="4">
        <f t="shared" si="35"/>
        <v>0.78637770897832815</v>
      </c>
      <c r="U386" s="3"/>
      <c r="V386" s="3"/>
      <c r="W386" s="47"/>
      <c r="X386" s="3"/>
      <c r="Y386" s="4" t="b">
        <v>1</v>
      </c>
    </row>
    <row r="387" spans="1:25" ht="13.5" customHeight="1" x14ac:dyDescent="0.25">
      <c r="A387" s="2" t="s">
        <v>1928</v>
      </c>
      <c r="B387" s="2" t="s">
        <v>1232</v>
      </c>
      <c r="C387" s="2" t="s">
        <v>2314</v>
      </c>
      <c r="D387" s="3"/>
      <c r="E387" s="2" t="s">
        <v>11</v>
      </c>
      <c r="F387" s="2" t="s">
        <v>536</v>
      </c>
      <c r="G387" s="4">
        <v>1020.3</v>
      </c>
      <c r="H387" s="2" t="s">
        <v>739</v>
      </c>
      <c r="I387" s="34">
        <v>1</v>
      </c>
      <c r="J387" s="35" t="str">
        <f t="shared" ref="J387:J450" si="36">IF(Y387,"no","yes")</f>
        <v>no</v>
      </c>
      <c r="K387" s="36"/>
      <c r="L387" s="4">
        <f>COUNTIF(J388:$J$458,$J$113)</f>
        <v>63</v>
      </c>
      <c r="M387" s="4">
        <f>COUNTIF($J$3:J387,$J$3)</f>
        <v>254</v>
      </c>
      <c r="N387" s="4">
        <f t="shared" ref="N387:N450" si="37">COUNTIF(J388:J842,$J$3)</f>
        <v>8</v>
      </c>
      <c r="O387" s="34">
        <f>COUNTIF($J$3:J387,$J$113)</f>
        <v>131</v>
      </c>
      <c r="P387" s="40">
        <f t="shared" ref="P387:P450" si="38">1-(L387/(L387+O387))</f>
        <v>0.67525773195876293</v>
      </c>
      <c r="Q387" s="41">
        <f t="shared" ref="Q387:Q450" si="39">M387/(M387+N387)</f>
        <v>0.96946564885496178</v>
      </c>
      <c r="R387" s="39"/>
      <c r="S387" s="4">
        <f t="shared" ref="S387:S450" si="40">M387/(M387+O387)</f>
        <v>0.65974025974025974</v>
      </c>
      <c r="T387" s="4">
        <f t="shared" ref="T387:T450" si="41">2*Q387*S387/(Q387+S387)</f>
        <v>0.78516228748068007</v>
      </c>
      <c r="U387" s="3"/>
      <c r="V387" s="3"/>
      <c r="W387" s="47"/>
      <c r="X387" s="3"/>
      <c r="Y387" s="4" t="b">
        <v>1</v>
      </c>
    </row>
    <row r="388" spans="1:25" ht="13.5" customHeight="1" x14ac:dyDescent="0.25">
      <c r="A388" s="2" t="s">
        <v>1928</v>
      </c>
      <c r="B388" s="2" t="s">
        <v>1146</v>
      </c>
      <c r="C388" s="2" t="s">
        <v>2315</v>
      </c>
      <c r="D388" s="3"/>
      <c r="E388" s="2" t="s">
        <v>11</v>
      </c>
      <c r="F388" s="2" t="s">
        <v>204</v>
      </c>
      <c r="G388" s="4">
        <v>1017.6</v>
      </c>
      <c r="H388" s="2" t="s">
        <v>742</v>
      </c>
      <c r="I388" s="34">
        <v>1</v>
      </c>
      <c r="J388" s="35" t="str">
        <f t="shared" si="36"/>
        <v>no</v>
      </c>
      <c r="K388" s="36"/>
      <c r="L388" s="4">
        <f>COUNTIF(J389:$J$458,$J$113)</f>
        <v>62</v>
      </c>
      <c r="M388" s="4">
        <f>COUNTIF($J$3:J388,$J$3)</f>
        <v>254</v>
      </c>
      <c r="N388" s="4">
        <f t="shared" si="37"/>
        <v>8</v>
      </c>
      <c r="O388" s="34">
        <f>COUNTIF($J$3:J388,$J$113)</f>
        <v>132</v>
      </c>
      <c r="P388" s="40">
        <f t="shared" si="38"/>
        <v>0.68041237113402064</v>
      </c>
      <c r="Q388" s="41">
        <f t="shared" si="39"/>
        <v>0.96946564885496178</v>
      </c>
      <c r="R388" s="39"/>
      <c r="S388" s="4">
        <f t="shared" si="40"/>
        <v>0.65803108808290156</v>
      </c>
      <c r="T388" s="4">
        <f t="shared" si="41"/>
        <v>0.78395061728395055</v>
      </c>
      <c r="U388" s="3"/>
      <c r="V388" s="3"/>
      <c r="W388" s="47"/>
      <c r="X388" s="3"/>
      <c r="Y388" s="4" t="b">
        <v>1</v>
      </c>
    </row>
    <row r="389" spans="1:25" ht="13.5" customHeight="1" x14ac:dyDescent="0.25">
      <c r="A389" s="2" t="s">
        <v>1928</v>
      </c>
      <c r="B389" s="2" t="s">
        <v>1447</v>
      </c>
      <c r="C389" s="2" t="s">
        <v>2316</v>
      </c>
      <c r="D389" s="3"/>
      <c r="E389" s="2" t="s">
        <v>11</v>
      </c>
      <c r="F389" s="2" t="s">
        <v>657</v>
      </c>
      <c r="G389" s="4">
        <v>999.1</v>
      </c>
      <c r="H389" s="2" t="s">
        <v>745</v>
      </c>
      <c r="I389" s="34">
        <v>1</v>
      </c>
      <c r="J389" s="35" t="str">
        <f t="shared" si="36"/>
        <v>no</v>
      </c>
      <c r="K389" s="36"/>
      <c r="L389" s="4">
        <f>COUNTIF(J390:$J$458,$J$113)</f>
        <v>61</v>
      </c>
      <c r="M389" s="4">
        <f>COUNTIF($J$3:J389,$J$3)</f>
        <v>254</v>
      </c>
      <c r="N389" s="4">
        <f t="shared" si="37"/>
        <v>8</v>
      </c>
      <c r="O389" s="34">
        <f>COUNTIF($J$3:J389,$J$113)</f>
        <v>133</v>
      </c>
      <c r="P389" s="40">
        <f t="shared" si="38"/>
        <v>0.68556701030927836</v>
      </c>
      <c r="Q389" s="41">
        <f t="shared" si="39"/>
        <v>0.96946564885496178</v>
      </c>
      <c r="R389" s="39"/>
      <c r="S389" s="4">
        <f t="shared" si="40"/>
        <v>0.65633074935400515</v>
      </c>
      <c r="T389" s="4">
        <f t="shared" si="41"/>
        <v>0.78274268104776568</v>
      </c>
      <c r="U389" s="3"/>
      <c r="V389" s="3"/>
      <c r="W389" s="47"/>
      <c r="X389" s="3"/>
      <c r="Y389" s="4" t="b">
        <v>1</v>
      </c>
    </row>
    <row r="390" spans="1:25" ht="13.5" customHeight="1" x14ac:dyDescent="0.25">
      <c r="A390" s="2" t="s">
        <v>1928</v>
      </c>
      <c r="B390" s="2" t="s">
        <v>1857</v>
      </c>
      <c r="C390" s="2" t="s">
        <v>2317</v>
      </c>
      <c r="D390" s="3"/>
      <c r="E390" s="2" t="s">
        <v>11</v>
      </c>
      <c r="F390" s="2" t="s">
        <v>747</v>
      </c>
      <c r="G390" s="4">
        <v>957.1</v>
      </c>
      <c r="H390" s="2" t="s">
        <v>749</v>
      </c>
      <c r="I390" s="34">
        <v>1</v>
      </c>
      <c r="J390" s="35" t="str">
        <f t="shared" si="36"/>
        <v>yes</v>
      </c>
      <c r="K390" s="36"/>
      <c r="L390" s="4">
        <f>COUNTIF(J391:$J$458,$J$113)</f>
        <v>61</v>
      </c>
      <c r="M390" s="4">
        <f>COUNTIF($J$3:J390,$J$3)</f>
        <v>255</v>
      </c>
      <c r="N390" s="4">
        <f t="shared" si="37"/>
        <v>7</v>
      </c>
      <c r="O390" s="34">
        <f>COUNTIF($J$3:J390,$J$113)</f>
        <v>133</v>
      </c>
      <c r="P390" s="40">
        <f t="shared" si="38"/>
        <v>0.68556701030927836</v>
      </c>
      <c r="Q390" s="41">
        <f t="shared" si="39"/>
        <v>0.97328244274809161</v>
      </c>
      <c r="R390" s="39"/>
      <c r="S390" s="4">
        <f t="shared" si="40"/>
        <v>0.65721649484536082</v>
      </c>
      <c r="T390" s="4">
        <f t="shared" si="41"/>
        <v>0.7846153846153846</v>
      </c>
      <c r="U390" s="3"/>
      <c r="V390" s="3"/>
      <c r="W390" s="2" t="s">
        <v>1857</v>
      </c>
      <c r="X390" s="3"/>
      <c r="Y390" s="4" t="b">
        <v>0</v>
      </c>
    </row>
    <row r="391" spans="1:25" ht="13.5" customHeight="1" x14ac:dyDescent="0.25">
      <c r="A391" s="2" t="s">
        <v>1928</v>
      </c>
      <c r="B391" s="2" t="s">
        <v>1269</v>
      </c>
      <c r="C391" s="2" t="s">
        <v>2318</v>
      </c>
      <c r="D391" s="3"/>
      <c r="E391" s="2" t="s">
        <v>751</v>
      </c>
      <c r="F391" s="2" t="s">
        <v>752</v>
      </c>
      <c r="G391" s="4">
        <v>955.5</v>
      </c>
      <c r="H391" s="2" t="s">
        <v>754</v>
      </c>
      <c r="I391" s="34">
        <v>1</v>
      </c>
      <c r="J391" s="35" t="str">
        <f t="shared" si="36"/>
        <v>no</v>
      </c>
      <c r="K391" s="36"/>
      <c r="L391" s="4">
        <f>COUNTIF(J392:$J$458,$J$113)</f>
        <v>60</v>
      </c>
      <c r="M391" s="4">
        <f>COUNTIF($J$3:J391,$J$3)</f>
        <v>255</v>
      </c>
      <c r="N391" s="4">
        <f t="shared" si="37"/>
        <v>7</v>
      </c>
      <c r="O391" s="34">
        <f>COUNTIF($J$3:J391,$J$113)</f>
        <v>134</v>
      </c>
      <c r="P391" s="40">
        <f t="shared" si="38"/>
        <v>0.69072164948453607</v>
      </c>
      <c r="Q391" s="41">
        <f t="shared" si="39"/>
        <v>0.97328244274809161</v>
      </c>
      <c r="R391" s="39"/>
      <c r="S391" s="4">
        <f t="shared" si="40"/>
        <v>0.65552699228791778</v>
      </c>
      <c r="T391" s="4">
        <f t="shared" si="41"/>
        <v>0.78341013824884786</v>
      </c>
      <c r="U391" s="3"/>
      <c r="V391" s="3"/>
      <c r="W391" s="47"/>
      <c r="X391" s="3"/>
      <c r="Y391" s="4" t="b">
        <v>1</v>
      </c>
    </row>
    <row r="392" spans="1:25" ht="13.5" customHeight="1" x14ac:dyDescent="0.25">
      <c r="A392" s="2" t="s">
        <v>1928</v>
      </c>
      <c r="B392" s="2" t="s">
        <v>1570</v>
      </c>
      <c r="C392" s="2" t="s">
        <v>2319</v>
      </c>
      <c r="D392" s="3"/>
      <c r="E392" s="2" t="s">
        <v>11</v>
      </c>
      <c r="F392" s="2" t="s">
        <v>657</v>
      </c>
      <c r="G392" s="4">
        <v>943.3</v>
      </c>
      <c r="H392" s="2" t="s">
        <v>757</v>
      </c>
      <c r="I392" s="34">
        <v>1</v>
      </c>
      <c r="J392" s="35" t="str">
        <f t="shared" si="36"/>
        <v>no</v>
      </c>
      <c r="K392" s="36"/>
      <c r="L392" s="4">
        <f>COUNTIF(J393:$J$458,$J$113)</f>
        <v>59</v>
      </c>
      <c r="M392" s="4">
        <f>COUNTIF($J$3:J392,$J$3)</f>
        <v>255</v>
      </c>
      <c r="N392" s="4">
        <f t="shared" si="37"/>
        <v>7</v>
      </c>
      <c r="O392" s="34">
        <f>COUNTIF($J$3:J392,$J$113)</f>
        <v>135</v>
      </c>
      <c r="P392" s="40">
        <f t="shared" si="38"/>
        <v>0.69587628865979378</v>
      </c>
      <c r="Q392" s="41">
        <f t="shared" si="39"/>
        <v>0.97328244274809161</v>
      </c>
      <c r="R392" s="39"/>
      <c r="S392" s="4">
        <f t="shared" si="40"/>
        <v>0.65384615384615385</v>
      </c>
      <c r="T392" s="4">
        <f t="shared" si="41"/>
        <v>0.78220858895705514</v>
      </c>
      <c r="U392" s="3"/>
      <c r="V392" s="3"/>
      <c r="W392" s="47"/>
      <c r="X392" s="3"/>
      <c r="Y392" s="4" t="b">
        <v>1</v>
      </c>
    </row>
    <row r="393" spans="1:25" ht="13.5" customHeight="1" x14ac:dyDescent="0.25">
      <c r="A393" s="2" t="s">
        <v>1928</v>
      </c>
      <c r="B393" s="2" t="s">
        <v>1257</v>
      </c>
      <c r="C393" s="2" t="s">
        <v>2320</v>
      </c>
      <c r="D393" s="3"/>
      <c r="E393" s="2" t="s">
        <v>11</v>
      </c>
      <c r="F393" s="2" t="s">
        <v>291</v>
      </c>
      <c r="G393" s="4">
        <v>926</v>
      </c>
      <c r="H393" s="2" t="s">
        <v>760</v>
      </c>
      <c r="I393" s="34">
        <v>1</v>
      </c>
      <c r="J393" s="35" t="str">
        <f t="shared" si="36"/>
        <v>no</v>
      </c>
      <c r="K393" s="36"/>
      <c r="L393" s="4">
        <f>COUNTIF(J394:$J$458,$J$113)</f>
        <v>58</v>
      </c>
      <c r="M393" s="4">
        <f>COUNTIF($J$3:J393,$J$3)</f>
        <v>255</v>
      </c>
      <c r="N393" s="4">
        <f t="shared" si="37"/>
        <v>7</v>
      </c>
      <c r="O393" s="34">
        <f>COUNTIF($J$3:J393,$J$113)</f>
        <v>136</v>
      </c>
      <c r="P393" s="40">
        <f t="shared" si="38"/>
        <v>0.7010309278350515</v>
      </c>
      <c r="Q393" s="41">
        <f t="shared" si="39"/>
        <v>0.97328244274809161</v>
      </c>
      <c r="R393" s="39"/>
      <c r="S393" s="4">
        <f t="shared" si="40"/>
        <v>0.65217391304347827</v>
      </c>
      <c r="T393" s="4">
        <f t="shared" si="41"/>
        <v>0.78101071975497705</v>
      </c>
      <c r="U393" s="3"/>
      <c r="V393" s="3"/>
      <c r="W393" s="47"/>
      <c r="X393" s="3"/>
      <c r="Y393" s="4" t="b">
        <v>1</v>
      </c>
    </row>
    <row r="394" spans="1:25" ht="13.5" customHeight="1" x14ac:dyDescent="0.25">
      <c r="A394" s="2" t="s">
        <v>1928</v>
      </c>
      <c r="B394" s="2" t="s">
        <v>1641</v>
      </c>
      <c r="C394" s="2" t="s">
        <v>2321</v>
      </c>
      <c r="D394" s="3"/>
      <c r="E394" s="2" t="s">
        <v>11</v>
      </c>
      <c r="F394" s="2" t="s">
        <v>35</v>
      </c>
      <c r="G394" s="4">
        <v>879.3</v>
      </c>
      <c r="H394" s="2" t="s">
        <v>763</v>
      </c>
      <c r="I394" s="34">
        <v>1</v>
      </c>
      <c r="J394" s="35" t="str">
        <f t="shared" si="36"/>
        <v>no</v>
      </c>
      <c r="K394" s="36"/>
      <c r="L394" s="4">
        <f>COUNTIF(J395:$J$458,$J$113)</f>
        <v>57</v>
      </c>
      <c r="M394" s="4">
        <f>COUNTIF($J$3:J394,$J$3)</f>
        <v>255</v>
      </c>
      <c r="N394" s="4">
        <f t="shared" si="37"/>
        <v>7</v>
      </c>
      <c r="O394" s="34">
        <f>COUNTIF($J$3:J394,$J$113)</f>
        <v>137</v>
      </c>
      <c r="P394" s="40">
        <f t="shared" si="38"/>
        <v>0.70618556701030921</v>
      </c>
      <c r="Q394" s="41">
        <f t="shared" si="39"/>
        <v>0.97328244274809161</v>
      </c>
      <c r="R394" s="39"/>
      <c r="S394" s="4">
        <f t="shared" si="40"/>
        <v>0.65051020408163263</v>
      </c>
      <c r="T394" s="4">
        <f t="shared" si="41"/>
        <v>0.77981651376146788</v>
      </c>
      <c r="U394" s="3"/>
      <c r="V394" s="3"/>
      <c r="W394" s="47"/>
      <c r="X394" s="3"/>
      <c r="Y394" s="4" t="b">
        <v>1</v>
      </c>
    </row>
    <row r="395" spans="1:25" ht="13.5" customHeight="1" x14ac:dyDescent="0.25">
      <c r="A395" s="2" t="s">
        <v>1928</v>
      </c>
      <c r="B395" s="2" t="s">
        <v>1586</v>
      </c>
      <c r="C395" s="2" t="s">
        <v>2322</v>
      </c>
      <c r="D395" s="3"/>
      <c r="E395" s="2" t="s">
        <v>11</v>
      </c>
      <c r="F395" s="2" t="s">
        <v>765</v>
      </c>
      <c r="G395" s="4">
        <v>874.9</v>
      </c>
      <c r="H395" s="2" t="s">
        <v>767</v>
      </c>
      <c r="I395" s="34">
        <v>1</v>
      </c>
      <c r="J395" s="35" t="str">
        <f t="shared" si="36"/>
        <v>no</v>
      </c>
      <c r="K395" s="36"/>
      <c r="L395" s="4">
        <f>COUNTIF(J396:$J$458,$J$113)</f>
        <v>56</v>
      </c>
      <c r="M395" s="4">
        <f>COUNTIF($J$3:J395,$J$3)</f>
        <v>255</v>
      </c>
      <c r="N395" s="4">
        <f t="shared" si="37"/>
        <v>7</v>
      </c>
      <c r="O395" s="34">
        <f>COUNTIF($J$3:J395,$J$113)</f>
        <v>138</v>
      </c>
      <c r="P395" s="40">
        <f t="shared" si="38"/>
        <v>0.71134020618556704</v>
      </c>
      <c r="Q395" s="41">
        <f t="shared" si="39"/>
        <v>0.97328244274809161</v>
      </c>
      <c r="R395" s="39"/>
      <c r="S395" s="4">
        <f t="shared" si="40"/>
        <v>0.64885496183206104</v>
      </c>
      <c r="T395" s="4">
        <f t="shared" si="41"/>
        <v>0.77862595419847336</v>
      </c>
      <c r="U395" s="3"/>
      <c r="V395" s="3"/>
      <c r="W395" s="47"/>
      <c r="X395" s="3"/>
      <c r="Y395" s="4" t="b">
        <v>1</v>
      </c>
    </row>
    <row r="396" spans="1:25" ht="13.5" customHeight="1" x14ac:dyDescent="0.25">
      <c r="A396" s="2" t="s">
        <v>1928</v>
      </c>
      <c r="B396" s="2" t="s">
        <v>1279</v>
      </c>
      <c r="C396" s="2" t="s">
        <v>2323</v>
      </c>
      <c r="D396" s="3"/>
      <c r="E396" s="2" t="s">
        <v>11</v>
      </c>
      <c r="F396" s="2" t="s">
        <v>50</v>
      </c>
      <c r="G396" s="4">
        <v>838.5</v>
      </c>
      <c r="H396" s="5">
        <v>3.0000000000000001E-248</v>
      </c>
      <c r="I396" s="34">
        <v>1</v>
      </c>
      <c r="J396" s="35" t="str">
        <f t="shared" si="36"/>
        <v>no</v>
      </c>
      <c r="K396" s="36"/>
      <c r="L396" s="4">
        <f>COUNTIF(J397:$J$458,$J$113)</f>
        <v>55</v>
      </c>
      <c r="M396" s="4">
        <f>COUNTIF($J$3:J396,$J$3)</f>
        <v>255</v>
      </c>
      <c r="N396" s="4">
        <f t="shared" si="37"/>
        <v>7</v>
      </c>
      <c r="O396" s="34">
        <f>COUNTIF($J$3:J396,$J$113)</f>
        <v>139</v>
      </c>
      <c r="P396" s="40">
        <f t="shared" si="38"/>
        <v>0.71649484536082475</v>
      </c>
      <c r="Q396" s="41">
        <f t="shared" si="39"/>
        <v>0.97328244274809161</v>
      </c>
      <c r="R396" s="39"/>
      <c r="S396" s="4">
        <f t="shared" si="40"/>
        <v>0.64720812182741116</v>
      </c>
      <c r="T396" s="4">
        <f t="shared" si="41"/>
        <v>0.77743902439024393</v>
      </c>
      <c r="U396" s="3"/>
      <c r="V396" s="3"/>
      <c r="W396" s="47"/>
      <c r="X396" s="3"/>
      <c r="Y396" s="4" t="b">
        <v>1</v>
      </c>
    </row>
    <row r="397" spans="1:25" ht="13.5" customHeight="1" x14ac:dyDescent="0.25">
      <c r="A397" s="2" t="s">
        <v>1928</v>
      </c>
      <c r="B397" s="2" t="s">
        <v>1299</v>
      </c>
      <c r="C397" s="2" t="s">
        <v>2324</v>
      </c>
      <c r="D397" s="3"/>
      <c r="E397" s="2" t="s">
        <v>501</v>
      </c>
      <c r="F397" s="2" t="s">
        <v>502</v>
      </c>
      <c r="G397" s="4">
        <v>800.6</v>
      </c>
      <c r="H397" s="2" t="s">
        <v>772</v>
      </c>
      <c r="I397" s="34">
        <v>1</v>
      </c>
      <c r="J397" s="35" t="str">
        <f t="shared" si="36"/>
        <v>no</v>
      </c>
      <c r="K397" s="36"/>
      <c r="L397" s="4">
        <f>COUNTIF(J398:$J$458,$J$113)</f>
        <v>54</v>
      </c>
      <c r="M397" s="4">
        <f>COUNTIF($J$3:J397,$J$3)</f>
        <v>255</v>
      </c>
      <c r="N397" s="4">
        <f t="shared" si="37"/>
        <v>7</v>
      </c>
      <c r="O397" s="34">
        <f>COUNTIF($J$3:J397,$J$113)</f>
        <v>140</v>
      </c>
      <c r="P397" s="40">
        <f t="shared" si="38"/>
        <v>0.72164948453608246</v>
      </c>
      <c r="Q397" s="41">
        <f t="shared" si="39"/>
        <v>0.97328244274809161</v>
      </c>
      <c r="R397" s="39"/>
      <c r="S397" s="4">
        <f t="shared" si="40"/>
        <v>0.64556962025316456</v>
      </c>
      <c r="T397" s="4">
        <f t="shared" si="41"/>
        <v>0.77625570776255703</v>
      </c>
      <c r="U397" s="3"/>
      <c r="V397" s="3"/>
      <c r="W397" s="47"/>
      <c r="X397" s="3"/>
      <c r="Y397" s="4" t="b">
        <v>1</v>
      </c>
    </row>
    <row r="398" spans="1:25" ht="13.5" customHeight="1" x14ac:dyDescent="0.25">
      <c r="A398" s="2" t="s">
        <v>1928</v>
      </c>
      <c r="B398" s="2" t="s">
        <v>1590</v>
      </c>
      <c r="C398" s="2" t="s">
        <v>2325</v>
      </c>
      <c r="D398" s="3"/>
      <c r="E398" s="2" t="s">
        <v>11</v>
      </c>
      <c r="F398" s="2" t="s">
        <v>589</v>
      </c>
      <c r="G398" s="4">
        <v>724.3</v>
      </c>
      <c r="H398" s="2" t="s">
        <v>775</v>
      </c>
      <c r="I398" s="34">
        <v>1</v>
      </c>
      <c r="J398" s="35" t="str">
        <f t="shared" si="36"/>
        <v>no</v>
      </c>
      <c r="K398" s="36"/>
      <c r="L398" s="4">
        <f>COUNTIF(J399:$J$458,$J$113)</f>
        <v>53</v>
      </c>
      <c r="M398" s="4">
        <f>COUNTIF($J$3:J398,$J$3)</f>
        <v>255</v>
      </c>
      <c r="N398" s="4">
        <f t="shared" si="37"/>
        <v>7</v>
      </c>
      <c r="O398" s="34">
        <f>COUNTIF($J$3:J398,$J$113)</f>
        <v>141</v>
      </c>
      <c r="P398" s="40">
        <f t="shared" si="38"/>
        <v>0.72680412371134029</v>
      </c>
      <c r="Q398" s="41">
        <f t="shared" si="39"/>
        <v>0.97328244274809161</v>
      </c>
      <c r="R398" s="39"/>
      <c r="S398" s="4">
        <f t="shared" si="40"/>
        <v>0.64393939393939392</v>
      </c>
      <c r="T398" s="4">
        <f t="shared" si="41"/>
        <v>0.77507598784194531</v>
      </c>
      <c r="U398" s="3"/>
      <c r="V398" s="3"/>
      <c r="W398" s="47"/>
      <c r="X398" s="3"/>
      <c r="Y398" s="4" t="b">
        <v>1</v>
      </c>
    </row>
    <row r="399" spans="1:25" ht="13.5" customHeight="1" x14ac:dyDescent="0.25">
      <c r="A399" s="2" t="s">
        <v>1928</v>
      </c>
      <c r="B399" s="2" t="s">
        <v>2326</v>
      </c>
      <c r="C399" s="2" t="s">
        <v>2327</v>
      </c>
      <c r="D399" s="3"/>
      <c r="E399" s="2" t="s">
        <v>777</v>
      </c>
      <c r="F399" s="2" t="s">
        <v>778</v>
      </c>
      <c r="G399" s="4">
        <v>677.2</v>
      </c>
      <c r="H399" s="2" t="s">
        <v>780</v>
      </c>
      <c r="I399" s="34">
        <v>1</v>
      </c>
      <c r="J399" s="35" t="str">
        <f t="shared" si="36"/>
        <v>no</v>
      </c>
      <c r="K399" s="36"/>
      <c r="L399" s="4">
        <f>COUNTIF(J400:$J$458,$J$113)</f>
        <v>52</v>
      </c>
      <c r="M399" s="4">
        <f>COUNTIF($J$3:J399,$J$3)</f>
        <v>255</v>
      </c>
      <c r="N399" s="4">
        <f t="shared" si="37"/>
        <v>7</v>
      </c>
      <c r="O399" s="34">
        <f>COUNTIF($J$3:J399,$J$113)</f>
        <v>142</v>
      </c>
      <c r="P399" s="40">
        <f t="shared" si="38"/>
        <v>0.731958762886598</v>
      </c>
      <c r="Q399" s="41">
        <f t="shared" si="39"/>
        <v>0.97328244274809161</v>
      </c>
      <c r="R399" s="39"/>
      <c r="S399" s="4">
        <f t="shared" si="40"/>
        <v>0.64231738035264485</v>
      </c>
      <c r="T399" s="4">
        <f t="shared" si="41"/>
        <v>0.77389984825493174</v>
      </c>
      <c r="U399" s="3"/>
      <c r="V399" s="3"/>
      <c r="W399" s="47"/>
      <c r="X399" s="3"/>
      <c r="Y399" s="4" t="b">
        <v>1</v>
      </c>
    </row>
    <row r="400" spans="1:25" ht="13.5" customHeight="1" x14ac:dyDescent="0.25">
      <c r="A400" s="2" t="s">
        <v>1928</v>
      </c>
      <c r="B400" s="2" t="s">
        <v>1259</v>
      </c>
      <c r="C400" s="2" t="s">
        <v>2328</v>
      </c>
      <c r="D400" s="3"/>
      <c r="E400" s="2" t="s">
        <v>11</v>
      </c>
      <c r="F400" s="2" t="s">
        <v>782</v>
      </c>
      <c r="G400" s="4">
        <v>611.70000000000005</v>
      </c>
      <c r="H400" s="2" t="s">
        <v>784</v>
      </c>
      <c r="I400" s="34">
        <v>1</v>
      </c>
      <c r="J400" s="35" t="str">
        <f t="shared" si="36"/>
        <v>no</v>
      </c>
      <c r="K400" s="36"/>
      <c r="L400" s="4">
        <f>COUNTIF(J401:$J$458,$J$113)</f>
        <v>51</v>
      </c>
      <c r="M400" s="4">
        <f>COUNTIF($J$3:J400,$J$3)</f>
        <v>255</v>
      </c>
      <c r="N400" s="4">
        <f t="shared" si="37"/>
        <v>7</v>
      </c>
      <c r="O400" s="34">
        <f>COUNTIF($J$3:J400,$J$113)</f>
        <v>143</v>
      </c>
      <c r="P400" s="40">
        <f t="shared" si="38"/>
        <v>0.73711340206185572</v>
      </c>
      <c r="Q400" s="41">
        <f t="shared" si="39"/>
        <v>0.97328244274809161</v>
      </c>
      <c r="R400" s="39"/>
      <c r="S400" s="4">
        <f t="shared" si="40"/>
        <v>0.64070351758793975</v>
      </c>
      <c r="T400" s="4">
        <f t="shared" si="41"/>
        <v>0.77272727272727271</v>
      </c>
      <c r="U400" s="3"/>
      <c r="V400" s="3"/>
      <c r="W400" s="47"/>
      <c r="X400" s="3"/>
      <c r="Y400" s="4" t="b">
        <v>1</v>
      </c>
    </row>
    <row r="401" spans="1:25" ht="13.5" customHeight="1" x14ac:dyDescent="0.25">
      <c r="A401" s="2" t="s">
        <v>1928</v>
      </c>
      <c r="B401" s="2" t="s">
        <v>1899</v>
      </c>
      <c r="C401" s="2" t="s">
        <v>2329</v>
      </c>
      <c r="D401" s="3"/>
      <c r="E401" s="2" t="s">
        <v>11</v>
      </c>
      <c r="F401" s="2" t="s">
        <v>786</v>
      </c>
      <c r="G401" s="4">
        <v>495</v>
      </c>
      <c r="H401" s="2" t="s">
        <v>788</v>
      </c>
      <c r="I401" s="34">
        <v>1</v>
      </c>
      <c r="J401" s="35" t="str">
        <f t="shared" si="36"/>
        <v>yes</v>
      </c>
      <c r="K401" s="36"/>
      <c r="L401" s="4">
        <f>COUNTIF(J402:$J$458,$J$113)</f>
        <v>51</v>
      </c>
      <c r="M401" s="4">
        <f>COUNTIF($J$3:J401,$J$3)</f>
        <v>256</v>
      </c>
      <c r="N401" s="4">
        <f t="shared" si="37"/>
        <v>6</v>
      </c>
      <c r="O401" s="34">
        <f>COUNTIF($J$3:J401,$J$113)</f>
        <v>143</v>
      </c>
      <c r="P401" s="40">
        <f t="shared" si="38"/>
        <v>0.73711340206185572</v>
      </c>
      <c r="Q401" s="41">
        <f t="shared" si="39"/>
        <v>0.97709923664122134</v>
      </c>
      <c r="R401" s="39"/>
      <c r="S401" s="4">
        <f t="shared" si="40"/>
        <v>0.64160401002506262</v>
      </c>
      <c r="T401" s="4">
        <f t="shared" si="41"/>
        <v>0.77458396369137672</v>
      </c>
      <c r="U401" s="3"/>
      <c r="V401" s="3"/>
      <c r="W401" s="2" t="s">
        <v>1899</v>
      </c>
      <c r="X401" s="3"/>
      <c r="Y401" s="4" t="b">
        <v>0</v>
      </c>
    </row>
    <row r="402" spans="1:25" ht="13.5" customHeight="1" x14ac:dyDescent="0.25">
      <c r="A402" s="2" t="s">
        <v>1928</v>
      </c>
      <c r="B402" s="2" t="s">
        <v>1206</v>
      </c>
      <c r="C402" s="2" t="s">
        <v>2330</v>
      </c>
      <c r="D402" s="3"/>
      <c r="E402" s="2" t="s">
        <v>11</v>
      </c>
      <c r="F402" s="2" t="s">
        <v>790</v>
      </c>
      <c r="G402" s="4">
        <v>477.7</v>
      </c>
      <c r="H402" s="2" t="s">
        <v>792</v>
      </c>
      <c r="I402" s="34">
        <v>1</v>
      </c>
      <c r="J402" s="35" t="str">
        <f t="shared" si="36"/>
        <v>no</v>
      </c>
      <c r="K402" s="36"/>
      <c r="L402" s="4">
        <f>COUNTIF(J403:$J$458,$J$113)</f>
        <v>50</v>
      </c>
      <c r="M402" s="4">
        <f>COUNTIF($J$3:J402,$J$3)</f>
        <v>256</v>
      </c>
      <c r="N402" s="4">
        <f t="shared" si="37"/>
        <v>6</v>
      </c>
      <c r="O402" s="34">
        <f>COUNTIF($J$3:J402,$J$113)</f>
        <v>144</v>
      </c>
      <c r="P402" s="40">
        <f t="shared" si="38"/>
        <v>0.74226804123711343</v>
      </c>
      <c r="Q402" s="41">
        <f t="shared" si="39"/>
        <v>0.97709923664122134</v>
      </c>
      <c r="R402" s="39"/>
      <c r="S402" s="4">
        <f t="shared" si="40"/>
        <v>0.64</v>
      </c>
      <c r="T402" s="4">
        <f t="shared" si="41"/>
        <v>0.77341389728096677</v>
      </c>
      <c r="U402" s="3"/>
      <c r="V402" s="3"/>
      <c r="W402" s="47"/>
      <c r="X402" s="3"/>
      <c r="Y402" s="4" t="b">
        <v>1</v>
      </c>
    </row>
    <row r="403" spans="1:25" ht="13.5" customHeight="1" x14ac:dyDescent="0.25">
      <c r="A403" s="2" t="s">
        <v>1928</v>
      </c>
      <c r="B403" s="2" t="s">
        <v>1229</v>
      </c>
      <c r="C403" s="2" t="s">
        <v>2331</v>
      </c>
      <c r="D403" s="3"/>
      <c r="E403" s="2" t="s">
        <v>11</v>
      </c>
      <c r="F403" s="2" t="s">
        <v>790</v>
      </c>
      <c r="G403" s="4">
        <v>457.3</v>
      </c>
      <c r="H403" s="2" t="s">
        <v>795</v>
      </c>
      <c r="I403" s="34">
        <v>1</v>
      </c>
      <c r="J403" s="35" t="str">
        <f t="shared" si="36"/>
        <v>no</v>
      </c>
      <c r="K403" s="36"/>
      <c r="L403" s="4">
        <f>COUNTIF(J404:$J$458,$J$113)</f>
        <v>49</v>
      </c>
      <c r="M403" s="4">
        <f>COUNTIF($J$3:J403,$J$3)</f>
        <v>256</v>
      </c>
      <c r="N403" s="4">
        <f t="shared" si="37"/>
        <v>6</v>
      </c>
      <c r="O403" s="34">
        <f>COUNTIF($J$3:J403,$J$113)</f>
        <v>145</v>
      </c>
      <c r="P403" s="40">
        <f t="shared" si="38"/>
        <v>0.74742268041237114</v>
      </c>
      <c r="Q403" s="41">
        <f t="shared" si="39"/>
        <v>0.97709923664122134</v>
      </c>
      <c r="R403" s="39"/>
      <c r="S403" s="4">
        <f t="shared" si="40"/>
        <v>0.63840399002493764</v>
      </c>
      <c r="T403" s="4">
        <f t="shared" si="41"/>
        <v>0.77224736048265452</v>
      </c>
      <c r="U403" s="3"/>
      <c r="V403" s="3"/>
      <c r="W403" s="47"/>
      <c r="X403" s="3"/>
      <c r="Y403" s="4" t="b">
        <v>1</v>
      </c>
    </row>
    <row r="404" spans="1:25" ht="13.5" customHeight="1" x14ac:dyDescent="0.25">
      <c r="A404" s="2" t="s">
        <v>1928</v>
      </c>
      <c r="B404" s="2" t="s">
        <v>2332</v>
      </c>
      <c r="C404" s="2" t="s">
        <v>2333</v>
      </c>
      <c r="D404" s="3"/>
      <c r="E404" s="2" t="s">
        <v>777</v>
      </c>
      <c r="F404" s="2" t="s">
        <v>778</v>
      </c>
      <c r="G404" s="4">
        <v>409.4</v>
      </c>
      <c r="H404" s="2" t="s">
        <v>798</v>
      </c>
      <c r="I404" s="34">
        <v>1</v>
      </c>
      <c r="J404" s="35" t="str">
        <f t="shared" si="36"/>
        <v>no</v>
      </c>
      <c r="K404" s="36"/>
      <c r="L404" s="4">
        <f>COUNTIF(J405:$J$458,$J$113)</f>
        <v>48</v>
      </c>
      <c r="M404" s="4">
        <f>COUNTIF($J$3:J404,$J$3)</f>
        <v>256</v>
      </c>
      <c r="N404" s="4">
        <f t="shared" si="37"/>
        <v>6</v>
      </c>
      <c r="O404" s="34">
        <f>COUNTIF($J$3:J404,$J$113)</f>
        <v>146</v>
      </c>
      <c r="P404" s="40">
        <f t="shared" si="38"/>
        <v>0.75257731958762886</v>
      </c>
      <c r="Q404" s="41">
        <f t="shared" si="39"/>
        <v>0.97709923664122134</v>
      </c>
      <c r="R404" s="39"/>
      <c r="S404" s="4">
        <f t="shared" si="40"/>
        <v>0.63681592039800994</v>
      </c>
      <c r="T404" s="4">
        <f t="shared" si="41"/>
        <v>0.77108433734939752</v>
      </c>
      <c r="U404" s="3"/>
      <c r="V404" s="3"/>
      <c r="W404" s="47"/>
      <c r="X404" s="3"/>
      <c r="Y404" s="4" t="b">
        <v>1</v>
      </c>
    </row>
    <row r="405" spans="1:25" ht="13.5" customHeight="1" x14ac:dyDescent="0.25">
      <c r="A405" s="2" t="s">
        <v>1928</v>
      </c>
      <c r="B405" s="2" t="s">
        <v>2334</v>
      </c>
      <c r="C405" s="2" t="s">
        <v>2335</v>
      </c>
      <c r="D405" s="3"/>
      <c r="E405" s="2" t="s">
        <v>11</v>
      </c>
      <c r="F405" s="2" t="s">
        <v>310</v>
      </c>
      <c r="G405" s="4">
        <v>367.4</v>
      </c>
      <c r="H405" s="5">
        <v>1.9999999999999999E-106</v>
      </c>
      <c r="I405" s="34">
        <v>1</v>
      </c>
      <c r="J405" s="35" t="str">
        <f t="shared" si="36"/>
        <v>no</v>
      </c>
      <c r="K405" s="36"/>
      <c r="L405" s="4">
        <f>COUNTIF(J406:$J$458,$J$113)</f>
        <v>47</v>
      </c>
      <c r="M405" s="4">
        <f>COUNTIF($J$3:J405,$J$3)</f>
        <v>256</v>
      </c>
      <c r="N405" s="4">
        <f t="shared" si="37"/>
        <v>6</v>
      </c>
      <c r="O405" s="34">
        <f>COUNTIF($J$3:J405,$J$113)</f>
        <v>147</v>
      </c>
      <c r="P405" s="40">
        <f t="shared" si="38"/>
        <v>0.75773195876288657</v>
      </c>
      <c r="Q405" s="41">
        <f t="shared" si="39"/>
        <v>0.97709923664122134</v>
      </c>
      <c r="R405" s="39"/>
      <c r="S405" s="4">
        <f t="shared" si="40"/>
        <v>0.63523573200992556</v>
      </c>
      <c r="T405" s="4">
        <f t="shared" si="41"/>
        <v>0.76992481203007512</v>
      </c>
      <c r="U405" s="3"/>
      <c r="V405" s="3"/>
      <c r="W405" s="47"/>
      <c r="X405" s="3"/>
      <c r="Y405" s="4" t="b">
        <v>1</v>
      </c>
    </row>
    <row r="406" spans="1:25" ht="13.5" customHeight="1" x14ac:dyDescent="0.25">
      <c r="A406" s="2" t="s">
        <v>1928</v>
      </c>
      <c r="B406" s="2" t="s">
        <v>2336</v>
      </c>
      <c r="C406" s="2" t="s">
        <v>2337</v>
      </c>
      <c r="D406" s="3"/>
      <c r="E406" s="2" t="s">
        <v>802</v>
      </c>
      <c r="F406" s="2" t="s">
        <v>803</v>
      </c>
      <c r="G406" s="4">
        <v>355.4</v>
      </c>
      <c r="H406" s="2" t="s">
        <v>806</v>
      </c>
      <c r="I406" s="34">
        <v>1</v>
      </c>
      <c r="J406" s="35" t="str">
        <f t="shared" si="36"/>
        <v>no</v>
      </c>
      <c r="K406" s="36"/>
      <c r="L406" s="4">
        <f>COUNTIF(J407:$J$458,$J$113)</f>
        <v>46</v>
      </c>
      <c r="M406" s="4">
        <f>COUNTIF($J$3:J406,$J$3)</f>
        <v>256</v>
      </c>
      <c r="N406" s="4">
        <f t="shared" si="37"/>
        <v>6</v>
      </c>
      <c r="O406" s="34">
        <f>COUNTIF($J$3:J406,$J$113)</f>
        <v>148</v>
      </c>
      <c r="P406" s="40">
        <f t="shared" si="38"/>
        <v>0.76288659793814428</v>
      </c>
      <c r="Q406" s="41">
        <f t="shared" si="39"/>
        <v>0.97709923664122134</v>
      </c>
      <c r="R406" s="39"/>
      <c r="S406" s="4">
        <f t="shared" si="40"/>
        <v>0.63366336633663367</v>
      </c>
      <c r="T406" s="4">
        <f t="shared" si="41"/>
        <v>0.76876876876876876</v>
      </c>
      <c r="U406" s="3"/>
      <c r="V406" s="3"/>
      <c r="W406" s="47"/>
      <c r="X406" s="3"/>
      <c r="Y406" s="4" t="b">
        <v>1</v>
      </c>
    </row>
    <row r="407" spans="1:25" ht="13.5" customHeight="1" x14ac:dyDescent="0.25">
      <c r="A407" s="2" t="s">
        <v>1928</v>
      </c>
      <c r="B407" s="2" t="s">
        <v>2338</v>
      </c>
      <c r="C407" s="2" t="s">
        <v>2339</v>
      </c>
      <c r="D407" s="3"/>
      <c r="E407" s="2" t="s">
        <v>777</v>
      </c>
      <c r="F407" s="2" t="s">
        <v>778</v>
      </c>
      <c r="G407" s="4">
        <v>336.1</v>
      </c>
      <c r="H407" s="2" t="s">
        <v>809</v>
      </c>
      <c r="I407" s="34">
        <v>1</v>
      </c>
      <c r="J407" s="35" t="str">
        <f t="shared" si="36"/>
        <v>no</v>
      </c>
      <c r="K407" s="36"/>
      <c r="L407" s="4">
        <f>COUNTIF(J408:$J$458,$J$113)</f>
        <v>45</v>
      </c>
      <c r="M407" s="4">
        <f>COUNTIF($J$3:J407,$J$3)</f>
        <v>256</v>
      </c>
      <c r="N407" s="4">
        <f t="shared" si="37"/>
        <v>6</v>
      </c>
      <c r="O407" s="34">
        <f>COUNTIF($J$3:J407,$J$113)</f>
        <v>149</v>
      </c>
      <c r="P407" s="40">
        <f t="shared" si="38"/>
        <v>0.768041237113402</v>
      </c>
      <c r="Q407" s="41">
        <f t="shared" si="39"/>
        <v>0.97709923664122134</v>
      </c>
      <c r="R407" s="39"/>
      <c r="S407" s="4">
        <f t="shared" si="40"/>
        <v>0.63209876543209875</v>
      </c>
      <c r="T407" s="4">
        <f t="shared" si="41"/>
        <v>0.76761619190404795</v>
      </c>
      <c r="U407" s="3"/>
      <c r="V407" s="3"/>
      <c r="W407" s="47"/>
      <c r="X407" s="3"/>
      <c r="Y407" s="4" t="b">
        <v>1</v>
      </c>
    </row>
    <row r="408" spans="1:25" ht="13.5" customHeight="1" x14ac:dyDescent="0.25">
      <c r="A408" s="2" t="s">
        <v>1928</v>
      </c>
      <c r="B408" s="2" t="s">
        <v>1049</v>
      </c>
      <c r="C408" s="2" t="s">
        <v>2340</v>
      </c>
      <c r="D408" s="3"/>
      <c r="E408" s="2" t="s">
        <v>11</v>
      </c>
      <c r="F408" s="2" t="s">
        <v>790</v>
      </c>
      <c r="G408" s="4">
        <v>305.60000000000002</v>
      </c>
      <c r="H408" s="2" t="s">
        <v>812</v>
      </c>
      <c r="I408" s="34">
        <v>1</v>
      </c>
      <c r="J408" s="35" t="str">
        <f t="shared" si="36"/>
        <v>no</v>
      </c>
      <c r="K408" s="36"/>
      <c r="L408" s="4">
        <f>COUNTIF(J409:$J$458,$J$113)</f>
        <v>44</v>
      </c>
      <c r="M408" s="4">
        <f>COUNTIF($J$3:J408,$J$3)</f>
        <v>256</v>
      </c>
      <c r="N408" s="4">
        <f t="shared" si="37"/>
        <v>6</v>
      </c>
      <c r="O408" s="34">
        <f>COUNTIF($J$3:J408,$J$113)</f>
        <v>150</v>
      </c>
      <c r="P408" s="40">
        <f t="shared" si="38"/>
        <v>0.77319587628865982</v>
      </c>
      <c r="Q408" s="41">
        <f t="shared" si="39"/>
        <v>0.97709923664122134</v>
      </c>
      <c r="R408" s="39"/>
      <c r="S408" s="4">
        <f t="shared" si="40"/>
        <v>0.63054187192118227</v>
      </c>
      <c r="T408" s="4">
        <f t="shared" si="41"/>
        <v>0.76646706586826341</v>
      </c>
      <c r="U408" s="3"/>
      <c r="V408" s="3"/>
      <c r="W408" s="47"/>
      <c r="X408" s="3"/>
      <c r="Y408" s="4" t="b">
        <v>1</v>
      </c>
    </row>
    <row r="409" spans="1:25" ht="13.5" customHeight="1" x14ac:dyDescent="0.25">
      <c r="A409" s="2" t="s">
        <v>1928</v>
      </c>
      <c r="B409" s="2" t="s">
        <v>1886</v>
      </c>
      <c r="C409" s="2" t="s">
        <v>2341</v>
      </c>
      <c r="D409" s="3"/>
      <c r="E409" s="2" t="s">
        <v>11</v>
      </c>
      <c r="F409" s="2" t="s">
        <v>790</v>
      </c>
      <c r="G409" s="4">
        <v>280.10000000000002</v>
      </c>
      <c r="H409" s="2" t="s">
        <v>815</v>
      </c>
      <c r="I409" s="34">
        <v>1</v>
      </c>
      <c r="J409" s="35" t="str">
        <f t="shared" si="36"/>
        <v>yes</v>
      </c>
      <c r="K409" s="36"/>
      <c r="L409" s="4">
        <f>COUNTIF(J410:$J$458,$J$113)</f>
        <v>44</v>
      </c>
      <c r="M409" s="4">
        <f>COUNTIF($J$3:J409,$J$3)</f>
        <v>257</v>
      </c>
      <c r="N409" s="4">
        <f t="shared" si="37"/>
        <v>5</v>
      </c>
      <c r="O409" s="34">
        <f>COUNTIF($J$3:J409,$J$113)</f>
        <v>150</v>
      </c>
      <c r="P409" s="40">
        <f t="shared" si="38"/>
        <v>0.77319587628865982</v>
      </c>
      <c r="Q409" s="41">
        <f t="shared" si="39"/>
        <v>0.98091603053435117</v>
      </c>
      <c r="R409" s="39"/>
      <c r="S409" s="4">
        <f t="shared" si="40"/>
        <v>0.6314496314496314</v>
      </c>
      <c r="T409" s="4">
        <f t="shared" si="41"/>
        <v>0.76831091180866962</v>
      </c>
      <c r="U409" s="3"/>
      <c r="V409" s="3"/>
      <c r="W409" s="2" t="s">
        <v>1886</v>
      </c>
      <c r="X409" s="3"/>
      <c r="Y409" s="4" t="b">
        <v>0</v>
      </c>
    </row>
    <row r="410" spans="1:25" ht="13.5" customHeight="1" x14ac:dyDescent="0.25">
      <c r="A410" s="2" t="s">
        <v>1928</v>
      </c>
      <c r="B410" s="2" t="s">
        <v>1167</v>
      </c>
      <c r="C410" s="2" t="s">
        <v>2342</v>
      </c>
      <c r="D410" s="3"/>
      <c r="E410" s="2" t="s">
        <v>11</v>
      </c>
      <c r="F410" s="2" t="s">
        <v>817</v>
      </c>
      <c r="G410" s="4">
        <v>270.3</v>
      </c>
      <c r="H410" s="2" t="s">
        <v>819</v>
      </c>
      <c r="I410" s="34">
        <v>1</v>
      </c>
      <c r="J410" s="35" t="str">
        <f t="shared" si="36"/>
        <v>no</v>
      </c>
      <c r="K410" s="36"/>
      <c r="L410" s="4">
        <f>COUNTIF(J411:$J$458,$J$113)</f>
        <v>43</v>
      </c>
      <c r="M410" s="4">
        <f>COUNTIF($J$3:J410,$J$3)</f>
        <v>257</v>
      </c>
      <c r="N410" s="4">
        <f t="shared" si="37"/>
        <v>5</v>
      </c>
      <c r="O410" s="34">
        <f>COUNTIF($J$3:J410,$J$113)</f>
        <v>151</v>
      </c>
      <c r="P410" s="40">
        <f t="shared" si="38"/>
        <v>0.77835051546391754</v>
      </c>
      <c r="Q410" s="41">
        <f t="shared" si="39"/>
        <v>0.98091603053435117</v>
      </c>
      <c r="R410" s="39"/>
      <c r="S410" s="4">
        <f t="shared" si="40"/>
        <v>0.62990196078431371</v>
      </c>
      <c r="T410" s="4">
        <f t="shared" si="41"/>
        <v>0.76716417910447754</v>
      </c>
      <c r="U410" s="3"/>
      <c r="V410" s="3"/>
      <c r="W410" s="47"/>
      <c r="X410" s="3"/>
      <c r="Y410" s="4" t="b">
        <v>1</v>
      </c>
    </row>
    <row r="411" spans="1:25" ht="13.5" customHeight="1" x14ac:dyDescent="0.25">
      <c r="A411" s="2" t="s">
        <v>1928</v>
      </c>
      <c r="B411" s="2" t="s">
        <v>2343</v>
      </c>
      <c r="C411" s="2" t="s">
        <v>2344</v>
      </c>
      <c r="D411" s="3"/>
      <c r="E411" s="2" t="s">
        <v>777</v>
      </c>
      <c r="F411" s="2" t="s">
        <v>778</v>
      </c>
      <c r="G411" s="4">
        <v>257.89999999999998</v>
      </c>
      <c r="H411" s="2" t="s">
        <v>822</v>
      </c>
      <c r="I411" s="34">
        <v>1</v>
      </c>
      <c r="J411" s="35" t="str">
        <f t="shared" si="36"/>
        <v>no</v>
      </c>
      <c r="K411" s="36"/>
      <c r="L411" s="4">
        <f>COUNTIF(J412:$J$458,$J$113)</f>
        <v>42</v>
      </c>
      <c r="M411" s="4">
        <f>COUNTIF($J$3:J411,$J$3)</f>
        <v>257</v>
      </c>
      <c r="N411" s="4">
        <f t="shared" si="37"/>
        <v>5</v>
      </c>
      <c r="O411" s="34">
        <f>COUNTIF($J$3:J411,$J$113)</f>
        <v>152</v>
      </c>
      <c r="P411" s="40">
        <f t="shared" si="38"/>
        <v>0.78350515463917525</v>
      </c>
      <c r="Q411" s="41">
        <f t="shared" si="39"/>
        <v>0.98091603053435117</v>
      </c>
      <c r="R411" s="39"/>
      <c r="S411" s="4">
        <f t="shared" si="40"/>
        <v>0.628361858190709</v>
      </c>
      <c r="T411" s="4">
        <f t="shared" si="41"/>
        <v>0.76602086438151995</v>
      </c>
      <c r="U411" s="3"/>
      <c r="V411" s="3"/>
      <c r="W411" s="47"/>
      <c r="X411" s="3"/>
      <c r="Y411" s="4" t="b">
        <v>1</v>
      </c>
    </row>
    <row r="412" spans="1:25" ht="13.5" customHeight="1" x14ac:dyDescent="0.25">
      <c r="A412" s="2" t="s">
        <v>1928</v>
      </c>
      <c r="B412" s="2" t="s">
        <v>1903</v>
      </c>
      <c r="C412" s="2" t="s">
        <v>2345</v>
      </c>
      <c r="D412" s="3"/>
      <c r="E412" s="2" t="s">
        <v>11</v>
      </c>
      <c r="F412" s="2" t="s">
        <v>786</v>
      </c>
      <c r="G412" s="4">
        <v>251.5</v>
      </c>
      <c r="H412" s="2" t="s">
        <v>825</v>
      </c>
      <c r="I412" s="34">
        <v>1</v>
      </c>
      <c r="J412" s="35" t="str">
        <f t="shared" si="36"/>
        <v>yes</v>
      </c>
      <c r="K412" s="36"/>
      <c r="L412" s="4">
        <f>COUNTIF(J413:$J$458,$J$113)</f>
        <v>42</v>
      </c>
      <c r="M412" s="4">
        <f>COUNTIF($J$3:J412,$J$3)</f>
        <v>258</v>
      </c>
      <c r="N412" s="4">
        <f t="shared" si="37"/>
        <v>4</v>
      </c>
      <c r="O412" s="34">
        <f>COUNTIF($J$3:J412,$J$113)</f>
        <v>152</v>
      </c>
      <c r="P412" s="40">
        <f t="shared" si="38"/>
        <v>0.78350515463917525</v>
      </c>
      <c r="Q412" s="41">
        <f t="shared" si="39"/>
        <v>0.98473282442748089</v>
      </c>
      <c r="R412" s="39"/>
      <c r="S412" s="4">
        <f t="shared" si="40"/>
        <v>0.62926829268292683</v>
      </c>
      <c r="T412" s="4">
        <f t="shared" si="41"/>
        <v>0.7678571428571429</v>
      </c>
      <c r="U412" s="3"/>
      <c r="V412" s="3"/>
      <c r="W412" s="2" t="s">
        <v>1903</v>
      </c>
      <c r="X412" s="3"/>
      <c r="Y412" s="4" t="b">
        <v>0</v>
      </c>
    </row>
    <row r="413" spans="1:25" ht="13.5" customHeight="1" x14ac:dyDescent="0.25">
      <c r="A413" s="2" t="s">
        <v>1928</v>
      </c>
      <c r="B413" s="2" t="s">
        <v>1074</v>
      </c>
      <c r="C413" s="2" t="s">
        <v>2346</v>
      </c>
      <c r="D413" s="3"/>
      <c r="E413" s="2" t="s">
        <v>11</v>
      </c>
      <c r="F413" s="2" t="s">
        <v>637</v>
      </c>
      <c r="G413" s="4">
        <v>245.8</v>
      </c>
      <c r="H413" s="2" t="s">
        <v>828</v>
      </c>
      <c r="I413" s="34">
        <v>1</v>
      </c>
      <c r="J413" s="35" t="str">
        <f t="shared" si="36"/>
        <v>no</v>
      </c>
      <c r="K413" s="36"/>
      <c r="L413" s="4">
        <f>COUNTIF(J414:$J$458,$J$113)</f>
        <v>41</v>
      </c>
      <c r="M413" s="4">
        <f>COUNTIF($J$3:J413,$J$3)</f>
        <v>258</v>
      </c>
      <c r="N413" s="4">
        <f t="shared" si="37"/>
        <v>4</v>
      </c>
      <c r="O413" s="34">
        <f>COUNTIF($J$3:J413,$J$113)</f>
        <v>153</v>
      </c>
      <c r="P413" s="40">
        <f t="shared" si="38"/>
        <v>0.78865979381443296</v>
      </c>
      <c r="Q413" s="41">
        <f t="shared" si="39"/>
        <v>0.98473282442748089</v>
      </c>
      <c r="R413" s="39"/>
      <c r="S413" s="4">
        <f t="shared" si="40"/>
        <v>0.62773722627737227</v>
      </c>
      <c r="T413" s="4">
        <f t="shared" si="41"/>
        <v>0.76671619613670128</v>
      </c>
      <c r="U413" s="3"/>
      <c r="V413" s="3"/>
      <c r="W413" s="47"/>
      <c r="X413" s="3"/>
      <c r="Y413" s="4" t="b">
        <v>1</v>
      </c>
    </row>
    <row r="414" spans="1:25" ht="13.5" customHeight="1" x14ac:dyDescent="0.25">
      <c r="A414" s="2" t="s">
        <v>1928</v>
      </c>
      <c r="B414" s="2" t="s">
        <v>981</v>
      </c>
      <c r="C414" s="2" t="s">
        <v>2347</v>
      </c>
      <c r="D414" s="3"/>
      <c r="E414" s="2" t="s">
        <v>11</v>
      </c>
      <c r="F414" s="2" t="s">
        <v>830</v>
      </c>
      <c r="G414" s="4">
        <v>245.6</v>
      </c>
      <c r="H414" s="2" t="s">
        <v>832</v>
      </c>
      <c r="I414" s="34">
        <v>1</v>
      </c>
      <c r="J414" s="35" t="str">
        <f t="shared" si="36"/>
        <v>no</v>
      </c>
      <c r="K414" s="36"/>
      <c r="L414" s="4">
        <f>COUNTIF(J415:$J$458,$J$113)</f>
        <v>40</v>
      </c>
      <c r="M414" s="4">
        <f>COUNTIF($J$3:J414,$J$3)</f>
        <v>258</v>
      </c>
      <c r="N414" s="4">
        <f t="shared" si="37"/>
        <v>4</v>
      </c>
      <c r="O414" s="34">
        <f>COUNTIF($J$3:J414,$J$113)</f>
        <v>154</v>
      </c>
      <c r="P414" s="40">
        <f t="shared" si="38"/>
        <v>0.79381443298969079</v>
      </c>
      <c r="Q414" s="41">
        <f t="shared" si="39"/>
        <v>0.98473282442748089</v>
      </c>
      <c r="R414" s="39"/>
      <c r="S414" s="4">
        <f t="shared" si="40"/>
        <v>0.62621359223300976</v>
      </c>
      <c r="T414" s="4">
        <f t="shared" si="41"/>
        <v>0.76557863501483681</v>
      </c>
      <c r="U414" s="3"/>
      <c r="V414" s="3"/>
      <c r="W414" s="47"/>
      <c r="X414" s="3"/>
      <c r="Y414" s="4" t="b">
        <v>1</v>
      </c>
    </row>
    <row r="415" spans="1:25" ht="13.5" customHeight="1" x14ac:dyDescent="0.25">
      <c r="A415" s="2" t="s">
        <v>1928</v>
      </c>
      <c r="B415" s="2" t="s">
        <v>1087</v>
      </c>
      <c r="C415" s="2" t="s">
        <v>2348</v>
      </c>
      <c r="D415" s="3"/>
      <c r="E415" s="2" t="s">
        <v>11</v>
      </c>
      <c r="F415" s="2" t="s">
        <v>637</v>
      </c>
      <c r="G415" s="4">
        <v>245</v>
      </c>
      <c r="H415" s="2" t="s">
        <v>835</v>
      </c>
      <c r="I415" s="34">
        <v>1</v>
      </c>
      <c r="J415" s="35" t="str">
        <f t="shared" si="36"/>
        <v>no</v>
      </c>
      <c r="K415" s="36"/>
      <c r="L415" s="4">
        <f>COUNTIF(J416:$J$458,$J$113)</f>
        <v>39</v>
      </c>
      <c r="M415" s="4">
        <f>COUNTIF($J$3:J415,$J$3)</f>
        <v>258</v>
      </c>
      <c r="N415" s="4">
        <f t="shared" si="37"/>
        <v>4</v>
      </c>
      <c r="O415" s="34">
        <f>COUNTIF($J$3:J415,$J$113)</f>
        <v>155</v>
      </c>
      <c r="P415" s="40">
        <f t="shared" si="38"/>
        <v>0.7989690721649485</v>
      </c>
      <c r="Q415" s="41">
        <f t="shared" si="39"/>
        <v>0.98473282442748089</v>
      </c>
      <c r="R415" s="39"/>
      <c r="S415" s="4">
        <f t="shared" si="40"/>
        <v>0.62469733656174331</v>
      </c>
      <c r="T415" s="4">
        <f t="shared" si="41"/>
        <v>0.76444444444444426</v>
      </c>
      <c r="U415" s="3"/>
      <c r="V415" s="3"/>
      <c r="W415" s="47"/>
      <c r="X415" s="3"/>
      <c r="Y415" s="4" t="b">
        <v>1</v>
      </c>
    </row>
    <row r="416" spans="1:25" ht="13.5" customHeight="1" x14ac:dyDescent="0.25">
      <c r="A416" s="2" t="s">
        <v>1928</v>
      </c>
      <c r="B416" s="2" t="s">
        <v>1088</v>
      </c>
      <c r="C416" s="2" t="s">
        <v>2349</v>
      </c>
      <c r="D416" s="3"/>
      <c r="E416" s="2" t="s">
        <v>11</v>
      </c>
      <c r="F416" s="2" t="s">
        <v>637</v>
      </c>
      <c r="G416" s="4">
        <v>244.3</v>
      </c>
      <c r="H416" s="2" t="s">
        <v>838</v>
      </c>
      <c r="I416" s="34">
        <v>1</v>
      </c>
      <c r="J416" s="35" t="str">
        <f t="shared" si="36"/>
        <v>no</v>
      </c>
      <c r="K416" s="36"/>
      <c r="L416" s="4">
        <f>COUNTIF(J417:$J$458,$J$113)</f>
        <v>38</v>
      </c>
      <c r="M416" s="4">
        <f>COUNTIF($J$3:J416,$J$3)</f>
        <v>258</v>
      </c>
      <c r="N416" s="4">
        <f t="shared" si="37"/>
        <v>4</v>
      </c>
      <c r="O416" s="34">
        <f>COUNTIF($J$3:J416,$J$113)</f>
        <v>156</v>
      </c>
      <c r="P416" s="40">
        <f t="shared" si="38"/>
        <v>0.80412371134020622</v>
      </c>
      <c r="Q416" s="41">
        <f t="shared" si="39"/>
        <v>0.98473282442748089</v>
      </c>
      <c r="R416" s="39"/>
      <c r="S416" s="4">
        <f t="shared" si="40"/>
        <v>0.62318840579710144</v>
      </c>
      <c r="T416" s="4">
        <f t="shared" si="41"/>
        <v>0.76331360946745563</v>
      </c>
      <c r="U416" s="3"/>
      <c r="V416" s="3"/>
      <c r="W416" s="47"/>
      <c r="X416" s="3"/>
      <c r="Y416" s="4" t="b">
        <v>1</v>
      </c>
    </row>
    <row r="417" spans="1:25" ht="13.5" customHeight="1" x14ac:dyDescent="0.25">
      <c r="A417" s="2" t="s">
        <v>1928</v>
      </c>
      <c r="B417" s="2" t="s">
        <v>1109</v>
      </c>
      <c r="C417" s="2" t="s">
        <v>2350</v>
      </c>
      <c r="D417" s="3"/>
      <c r="E417" s="2" t="s">
        <v>11</v>
      </c>
      <c r="F417" s="2" t="s">
        <v>231</v>
      </c>
      <c r="G417" s="4">
        <v>243.1</v>
      </c>
      <c r="H417" s="2" t="s">
        <v>841</v>
      </c>
      <c r="I417" s="34">
        <v>1</v>
      </c>
      <c r="J417" s="35" t="str">
        <f t="shared" si="36"/>
        <v>no</v>
      </c>
      <c r="K417" s="36"/>
      <c r="L417" s="4">
        <f>COUNTIF(J418:$J$458,$J$113)</f>
        <v>37</v>
      </c>
      <c r="M417" s="4">
        <f>COUNTIF($J$3:J417,$J$3)</f>
        <v>258</v>
      </c>
      <c r="N417" s="4">
        <f t="shared" si="37"/>
        <v>4</v>
      </c>
      <c r="O417" s="34">
        <f>COUNTIF($J$3:J417,$J$113)</f>
        <v>157</v>
      </c>
      <c r="P417" s="40">
        <f t="shared" si="38"/>
        <v>0.80927835051546393</v>
      </c>
      <c r="Q417" s="41">
        <f t="shared" si="39"/>
        <v>0.98473282442748089</v>
      </c>
      <c r="R417" s="39"/>
      <c r="S417" s="4">
        <f t="shared" si="40"/>
        <v>0.62168674698795179</v>
      </c>
      <c r="T417" s="4">
        <f t="shared" si="41"/>
        <v>0.76218611521418023</v>
      </c>
      <c r="U417" s="3"/>
      <c r="V417" s="3"/>
      <c r="W417" s="47"/>
      <c r="X417" s="3"/>
      <c r="Y417" s="4" t="b">
        <v>1</v>
      </c>
    </row>
    <row r="418" spans="1:25" ht="13.5" customHeight="1" x14ac:dyDescent="0.25">
      <c r="A418" s="2" t="s">
        <v>1928</v>
      </c>
      <c r="B418" s="2" t="s">
        <v>1078</v>
      </c>
      <c r="C418" s="2" t="s">
        <v>2351</v>
      </c>
      <c r="D418" s="3"/>
      <c r="E418" s="2" t="s">
        <v>11</v>
      </c>
      <c r="F418" s="2" t="s">
        <v>637</v>
      </c>
      <c r="G418" s="4">
        <v>242.3</v>
      </c>
      <c r="H418" s="5">
        <v>9.0000000000000002E-69</v>
      </c>
      <c r="I418" s="34">
        <v>1</v>
      </c>
      <c r="J418" s="35" t="str">
        <f t="shared" si="36"/>
        <v>no</v>
      </c>
      <c r="K418" s="36"/>
      <c r="L418" s="4">
        <f>COUNTIF(J419:$J$458,$J$113)</f>
        <v>36</v>
      </c>
      <c r="M418" s="4">
        <f>COUNTIF($J$3:J418,$J$3)</f>
        <v>258</v>
      </c>
      <c r="N418" s="4">
        <f t="shared" si="37"/>
        <v>4</v>
      </c>
      <c r="O418" s="34">
        <f>COUNTIF($J$3:J418,$J$113)</f>
        <v>158</v>
      </c>
      <c r="P418" s="40">
        <f t="shared" si="38"/>
        <v>0.81443298969072164</v>
      </c>
      <c r="Q418" s="41">
        <f t="shared" si="39"/>
        <v>0.98473282442748089</v>
      </c>
      <c r="R418" s="39"/>
      <c r="S418" s="4">
        <f t="shared" si="40"/>
        <v>0.62019230769230771</v>
      </c>
      <c r="T418" s="4">
        <f t="shared" si="41"/>
        <v>0.76106194690265483</v>
      </c>
      <c r="U418" s="3"/>
      <c r="V418" s="3"/>
      <c r="W418" s="47"/>
      <c r="X418" s="3"/>
      <c r="Y418" s="4" t="b">
        <v>1</v>
      </c>
    </row>
    <row r="419" spans="1:25" ht="13.5" customHeight="1" x14ac:dyDescent="0.25">
      <c r="A419" s="2" t="s">
        <v>1928</v>
      </c>
      <c r="B419" s="2" t="s">
        <v>1086</v>
      </c>
      <c r="C419" s="2" t="s">
        <v>2352</v>
      </c>
      <c r="D419" s="3"/>
      <c r="E419" s="2" t="s">
        <v>11</v>
      </c>
      <c r="F419" s="2" t="s">
        <v>637</v>
      </c>
      <c r="G419" s="4">
        <v>242.1</v>
      </c>
      <c r="H419" s="5">
        <v>1.0000000000000001E-68</v>
      </c>
      <c r="I419" s="34">
        <v>1</v>
      </c>
      <c r="J419" s="35" t="str">
        <f t="shared" si="36"/>
        <v>no</v>
      </c>
      <c r="K419" s="36"/>
      <c r="L419" s="4">
        <f>COUNTIF(J420:$J$458,$J$113)</f>
        <v>35</v>
      </c>
      <c r="M419" s="4">
        <f>COUNTIF($J$3:J419,$J$3)</f>
        <v>258</v>
      </c>
      <c r="N419" s="4">
        <f t="shared" si="37"/>
        <v>4</v>
      </c>
      <c r="O419" s="34">
        <f>COUNTIF($J$3:J419,$J$113)</f>
        <v>159</v>
      </c>
      <c r="P419" s="40">
        <f t="shared" si="38"/>
        <v>0.81958762886597936</v>
      </c>
      <c r="Q419" s="41">
        <f t="shared" si="39"/>
        <v>0.98473282442748089</v>
      </c>
      <c r="R419" s="39"/>
      <c r="S419" s="4">
        <f t="shared" si="40"/>
        <v>0.61870503597122306</v>
      </c>
      <c r="T419" s="4">
        <f t="shared" si="41"/>
        <v>0.75994108983799702</v>
      </c>
      <c r="U419" s="3"/>
      <c r="V419" s="3"/>
      <c r="W419" s="47"/>
      <c r="X419" s="3"/>
      <c r="Y419" s="4" t="b">
        <v>1</v>
      </c>
    </row>
    <row r="420" spans="1:25" ht="13.5" customHeight="1" x14ac:dyDescent="0.25">
      <c r="A420" s="2" t="s">
        <v>1928</v>
      </c>
      <c r="B420" s="2" t="s">
        <v>1084</v>
      </c>
      <c r="C420" s="2" t="s">
        <v>2353</v>
      </c>
      <c r="D420" s="3"/>
      <c r="E420" s="2" t="s">
        <v>11</v>
      </c>
      <c r="F420" s="2" t="s">
        <v>231</v>
      </c>
      <c r="G420" s="4">
        <v>240.8</v>
      </c>
      <c r="H420" s="2" t="s">
        <v>848</v>
      </c>
      <c r="I420" s="34">
        <v>1</v>
      </c>
      <c r="J420" s="35" t="str">
        <f t="shared" si="36"/>
        <v>no</v>
      </c>
      <c r="K420" s="36"/>
      <c r="L420" s="4">
        <f>COUNTIF(J421:$J$458,$J$113)</f>
        <v>34</v>
      </c>
      <c r="M420" s="4">
        <f>COUNTIF($J$3:J420,$J$3)</f>
        <v>258</v>
      </c>
      <c r="N420" s="4">
        <f t="shared" si="37"/>
        <v>4</v>
      </c>
      <c r="O420" s="34">
        <f>COUNTIF($J$3:J420,$J$113)</f>
        <v>160</v>
      </c>
      <c r="P420" s="40">
        <f t="shared" si="38"/>
        <v>0.82474226804123707</v>
      </c>
      <c r="Q420" s="41">
        <f t="shared" si="39"/>
        <v>0.98473282442748089</v>
      </c>
      <c r="R420" s="39"/>
      <c r="S420" s="4">
        <f t="shared" si="40"/>
        <v>0.61722488038277512</v>
      </c>
      <c r="T420" s="4">
        <f t="shared" si="41"/>
        <v>0.75882352941176467</v>
      </c>
      <c r="U420" s="3"/>
      <c r="V420" s="3"/>
      <c r="W420" s="47"/>
      <c r="X420" s="3"/>
      <c r="Y420" s="4" t="b">
        <v>1</v>
      </c>
    </row>
    <row r="421" spans="1:25" ht="13.5" customHeight="1" x14ac:dyDescent="0.25">
      <c r="A421" s="2" t="s">
        <v>1928</v>
      </c>
      <c r="B421" s="2" t="s">
        <v>1122</v>
      </c>
      <c r="C421" s="2" t="s">
        <v>2354</v>
      </c>
      <c r="D421" s="3"/>
      <c r="E421" s="2" t="s">
        <v>11</v>
      </c>
      <c r="F421" s="2" t="s">
        <v>65</v>
      </c>
      <c r="G421" s="4">
        <v>240.6</v>
      </c>
      <c r="H421" s="5">
        <v>3E-68</v>
      </c>
      <c r="I421" s="34">
        <v>1</v>
      </c>
      <c r="J421" s="35" t="str">
        <f t="shared" si="36"/>
        <v>no</v>
      </c>
      <c r="K421" s="36"/>
      <c r="L421" s="4">
        <f>COUNTIF(J422:$J$458,$J$113)</f>
        <v>33</v>
      </c>
      <c r="M421" s="4">
        <f>COUNTIF($J$3:J421,$J$3)</f>
        <v>258</v>
      </c>
      <c r="N421" s="4">
        <f t="shared" si="37"/>
        <v>4</v>
      </c>
      <c r="O421" s="34">
        <f>COUNTIF($J$3:J421,$J$113)</f>
        <v>161</v>
      </c>
      <c r="P421" s="40">
        <f t="shared" si="38"/>
        <v>0.82989690721649478</v>
      </c>
      <c r="Q421" s="41">
        <f t="shared" si="39"/>
        <v>0.98473282442748089</v>
      </c>
      <c r="R421" s="39"/>
      <c r="S421" s="4">
        <f t="shared" si="40"/>
        <v>0.61575178997613367</v>
      </c>
      <c r="T421" s="4">
        <f t="shared" si="41"/>
        <v>0.75770925110132159</v>
      </c>
      <c r="U421" s="3"/>
      <c r="V421" s="3"/>
      <c r="W421" s="47"/>
      <c r="X421" s="3"/>
      <c r="Y421" s="4" t="b">
        <v>1</v>
      </c>
    </row>
    <row r="422" spans="1:25" ht="13.5" customHeight="1" x14ac:dyDescent="0.25">
      <c r="A422" s="2" t="s">
        <v>1928</v>
      </c>
      <c r="B422" s="2" t="s">
        <v>1076</v>
      </c>
      <c r="C422" s="2" t="s">
        <v>2355</v>
      </c>
      <c r="D422" s="3"/>
      <c r="E422" s="2" t="s">
        <v>11</v>
      </c>
      <c r="F422" s="2" t="s">
        <v>231</v>
      </c>
      <c r="G422" s="4">
        <v>240.3</v>
      </c>
      <c r="H422" s="2" t="s">
        <v>853</v>
      </c>
      <c r="I422" s="34">
        <v>1</v>
      </c>
      <c r="J422" s="35" t="str">
        <f t="shared" si="36"/>
        <v>no</v>
      </c>
      <c r="K422" s="36"/>
      <c r="L422" s="4">
        <f>COUNTIF(J423:$J$458,$J$113)</f>
        <v>32</v>
      </c>
      <c r="M422" s="4">
        <f>COUNTIF($J$3:J422,$J$3)</f>
        <v>258</v>
      </c>
      <c r="N422" s="4">
        <f t="shared" si="37"/>
        <v>4</v>
      </c>
      <c r="O422" s="34">
        <f>COUNTIF($J$3:J422,$J$113)</f>
        <v>162</v>
      </c>
      <c r="P422" s="40">
        <f t="shared" si="38"/>
        <v>0.83505154639175261</v>
      </c>
      <c r="Q422" s="41">
        <f t="shared" si="39"/>
        <v>0.98473282442748089</v>
      </c>
      <c r="R422" s="39"/>
      <c r="S422" s="4">
        <f t="shared" si="40"/>
        <v>0.61428571428571432</v>
      </c>
      <c r="T422" s="4">
        <f t="shared" si="41"/>
        <v>0.75659824046920821</v>
      </c>
      <c r="U422" s="3"/>
      <c r="V422" s="3"/>
      <c r="W422" s="47"/>
      <c r="X422" s="3"/>
      <c r="Y422" s="4" t="b">
        <v>1</v>
      </c>
    </row>
    <row r="423" spans="1:25" ht="13.5" customHeight="1" x14ac:dyDescent="0.25">
      <c r="A423" s="2" t="s">
        <v>1928</v>
      </c>
      <c r="B423" s="2" t="s">
        <v>1060</v>
      </c>
      <c r="C423" s="2" t="s">
        <v>2356</v>
      </c>
      <c r="D423" s="3"/>
      <c r="E423" s="2" t="s">
        <v>11</v>
      </c>
      <c r="F423" s="2" t="s">
        <v>231</v>
      </c>
      <c r="G423" s="4">
        <v>240.2</v>
      </c>
      <c r="H423" s="5">
        <v>4.0000000000000003E-68</v>
      </c>
      <c r="I423" s="34">
        <v>1</v>
      </c>
      <c r="J423" s="35" t="str">
        <f t="shared" si="36"/>
        <v>no</v>
      </c>
      <c r="K423" s="36"/>
      <c r="L423" s="4">
        <f>COUNTIF(J424:$J$458,$J$113)</f>
        <v>31</v>
      </c>
      <c r="M423" s="4">
        <f>COUNTIF($J$3:J423,$J$3)</f>
        <v>258</v>
      </c>
      <c r="N423" s="4">
        <f t="shared" si="37"/>
        <v>4</v>
      </c>
      <c r="O423" s="34">
        <f>COUNTIF($J$3:J423,$J$113)</f>
        <v>163</v>
      </c>
      <c r="P423" s="40">
        <f t="shared" si="38"/>
        <v>0.84020618556701032</v>
      </c>
      <c r="Q423" s="41">
        <f t="shared" si="39"/>
        <v>0.98473282442748089</v>
      </c>
      <c r="R423" s="39"/>
      <c r="S423" s="4">
        <f t="shared" si="40"/>
        <v>0.61282660332541572</v>
      </c>
      <c r="T423" s="4">
        <f t="shared" si="41"/>
        <v>0.75549048316251832</v>
      </c>
      <c r="U423" s="3"/>
      <c r="V423" s="3"/>
      <c r="W423" s="47"/>
      <c r="X423" s="3"/>
      <c r="Y423" s="4" t="b">
        <v>1</v>
      </c>
    </row>
    <row r="424" spans="1:25" ht="13.5" customHeight="1" x14ac:dyDescent="0.25">
      <c r="A424" s="2" t="s">
        <v>1928</v>
      </c>
      <c r="B424" s="2" t="s">
        <v>1118</v>
      </c>
      <c r="C424" s="2" t="s">
        <v>2357</v>
      </c>
      <c r="D424" s="3"/>
      <c r="E424" s="2" t="s">
        <v>11</v>
      </c>
      <c r="F424" s="2" t="s">
        <v>65</v>
      </c>
      <c r="G424" s="4">
        <v>239.5</v>
      </c>
      <c r="H424" s="2" t="s">
        <v>858</v>
      </c>
      <c r="I424" s="34">
        <v>1</v>
      </c>
      <c r="J424" s="35" t="str">
        <f t="shared" si="36"/>
        <v>no</v>
      </c>
      <c r="K424" s="36"/>
      <c r="L424" s="4">
        <f>COUNTIF(J425:$J$458,$J$113)</f>
        <v>30</v>
      </c>
      <c r="M424" s="4">
        <f>COUNTIF($J$3:J424,$J$3)</f>
        <v>258</v>
      </c>
      <c r="N424" s="4">
        <f t="shared" si="37"/>
        <v>4</v>
      </c>
      <c r="O424" s="34">
        <f>COUNTIF($J$3:J424,$J$113)</f>
        <v>164</v>
      </c>
      <c r="P424" s="40">
        <f t="shared" si="38"/>
        <v>0.84536082474226804</v>
      </c>
      <c r="Q424" s="41">
        <f t="shared" si="39"/>
        <v>0.98473282442748089</v>
      </c>
      <c r="R424" s="39"/>
      <c r="S424" s="4">
        <f t="shared" si="40"/>
        <v>0.61137440758293837</v>
      </c>
      <c r="T424" s="4">
        <f t="shared" si="41"/>
        <v>0.75438596491228072</v>
      </c>
      <c r="U424" s="3"/>
      <c r="V424" s="3"/>
      <c r="W424" s="47"/>
      <c r="X424" s="3"/>
      <c r="Y424" s="4" t="b">
        <v>1</v>
      </c>
    </row>
    <row r="425" spans="1:25" ht="13.5" customHeight="1" x14ac:dyDescent="0.25">
      <c r="A425" s="2" t="s">
        <v>1928</v>
      </c>
      <c r="B425" s="2" t="s">
        <v>1080</v>
      </c>
      <c r="C425" s="2" t="s">
        <v>2358</v>
      </c>
      <c r="D425" s="3"/>
      <c r="E425" s="2" t="s">
        <v>11</v>
      </c>
      <c r="F425" s="2" t="s">
        <v>637</v>
      </c>
      <c r="G425" s="4">
        <v>239.4</v>
      </c>
      <c r="H425" s="2" t="s">
        <v>861</v>
      </c>
      <c r="I425" s="34">
        <v>1</v>
      </c>
      <c r="J425" s="35" t="str">
        <f t="shared" si="36"/>
        <v>no</v>
      </c>
      <c r="K425" s="36"/>
      <c r="L425" s="4">
        <f>COUNTIF(J426:$J$458,$J$113)</f>
        <v>29</v>
      </c>
      <c r="M425" s="4">
        <f>COUNTIF($J$3:J425,$J$3)</f>
        <v>258</v>
      </c>
      <c r="N425" s="4">
        <f t="shared" si="37"/>
        <v>4</v>
      </c>
      <c r="O425" s="34">
        <f>COUNTIF($J$3:J425,$J$113)</f>
        <v>165</v>
      </c>
      <c r="P425" s="40">
        <f t="shared" si="38"/>
        <v>0.85051546391752575</v>
      </c>
      <c r="Q425" s="41">
        <f t="shared" si="39"/>
        <v>0.98473282442748089</v>
      </c>
      <c r="R425" s="39"/>
      <c r="S425" s="4">
        <f t="shared" si="40"/>
        <v>0.60992907801418439</v>
      </c>
      <c r="T425" s="4">
        <f t="shared" si="41"/>
        <v>0.75328467153284673</v>
      </c>
      <c r="U425" s="3"/>
      <c r="V425" s="3"/>
      <c r="W425" s="47"/>
      <c r="X425" s="3"/>
      <c r="Y425" s="4" t="b">
        <v>1</v>
      </c>
    </row>
    <row r="426" spans="1:25" ht="13.5" customHeight="1" x14ac:dyDescent="0.25">
      <c r="A426" s="2" t="s">
        <v>1928</v>
      </c>
      <c r="B426" s="2" t="s">
        <v>1124</v>
      </c>
      <c r="C426" s="2" t="s">
        <v>2359</v>
      </c>
      <c r="D426" s="3"/>
      <c r="E426" s="2" t="s">
        <v>11</v>
      </c>
      <c r="F426" s="2" t="s">
        <v>65</v>
      </c>
      <c r="G426" s="4">
        <v>237.1</v>
      </c>
      <c r="H426" s="2" t="s">
        <v>864</v>
      </c>
      <c r="I426" s="34">
        <v>1</v>
      </c>
      <c r="J426" s="35" t="str">
        <f t="shared" si="36"/>
        <v>no</v>
      </c>
      <c r="K426" s="36"/>
      <c r="L426" s="4">
        <f>COUNTIF(J427:$J$458,$J$113)</f>
        <v>28</v>
      </c>
      <c r="M426" s="4">
        <f>COUNTIF($J$3:J426,$J$3)</f>
        <v>258</v>
      </c>
      <c r="N426" s="4">
        <f t="shared" si="37"/>
        <v>4</v>
      </c>
      <c r="O426" s="34">
        <f>COUNTIF($J$3:J426,$J$113)</f>
        <v>166</v>
      </c>
      <c r="P426" s="40">
        <f t="shared" si="38"/>
        <v>0.85567010309278357</v>
      </c>
      <c r="Q426" s="41">
        <f t="shared" si="39"/>
        <v>0.98473282442748089</v>
      </c>
      <c r="R426" s="39"/>
      <c r="S426" s="4">
        <f t="shared" si="40"/>
        <v>0.60849056603773588</v>
      </c>
      <c r="T426" s="4">
        <f t="shared" si="41"/>
        <v>0.75218658892128287</v>
      </c>
      <c r="U426" s="3"/>
      <c r="V426" s="3"/>
      <c r="W426" s="47"/>
      <c r="X426" s="3"/>
      <c r="Y426" s="4" t="b">
        <v>1</v>
      </c>
    </row>
    <row r="427" spans="1:25" ht="13.5" customHeight="1" x14ac:dyDescent="0.25">
      <c r="A427" s="2" t="s">
        <v>1928</v>
      </c>
      <c r="B427" s="2" t="s">
        <v>1070</v>
      </c>
      <c r="C427" s="2" t="s">
        <v>2360</v>
      </c>
      <c r="D427" s="3"/>
      <c r="E427" s="2" t="s">
        <v>11</v>
      </c>
      <c r="F427" s="2" t="s">
        <v>637</v>
      </c>
      <c r="G427" s="4">
        <v>234.7</v>
      </c>
      <c r="H427" s="2" t="s">
        <v>867</v>
      </c>
      <c r="I427" s="34">
        <v>1</v>
      </c>
      <c r="J427" s="35" t="str">
        <f t="shared" si="36"/>
        <v>no</v>
      </c>
      <c r="K427" s="36"/>
      <c r="L427" s="4">
        <f>COUNTIF(J428:$J$458,$J$113)</f>
        <v>27</v>
      </c>
      <c r="M427" s="4">
        <f>COUNTIF($J$3:J427,$J$3)</f>
        <v>258</v>
      </c>
      <c r="N427" s="4">
        <f t="shared" si="37"/>
        <v>4</v>
      </c>
      <c r="O427" s="34">
        <f>COUNTIF($J$3:J427,$J$113)</f>
        <v>167</v>
      </c>
      <c r="P427" s="40">
        <f t="shared" si="38"/>
        <v>0.86082474226804129</v>
      </c>
      <c r="Q427" s="41">
        <f t="shared" si="39"/>
        <v>0.98473282442748089</v>
      </c>
      <c r="R427" s="39"/>
      <c r="S427" s="4">
        <f t="shared" si="40"/>
        <v>0.60705882352941176</v>
      </c>
      <c r="T427" s="4">
        <f t="shared" si="41"/>
        <v>0.75109170305676853</v>
      </c>
      <c r="U427" s="3"/>
      <c r="V427" s="3"/>
      <c r="W427" s="47"/>
      <c r="X427" s="3"/>
      <c r="Y427" s="4" t="b">
        <v>1</v>
      </c>
    </row>
    <row r="428" spans="1:25" ht="13.5" customHeight="1" x14ac:dyDescent="0.25">
      <c r="A428" s="2" t="s">
        <v>1928</v>
      </c>
      <c r="B428" s="2" t="s">
        <v>1072</v>
      </c>
      <c r="C428" s="2" t="s">
        <v>2361</v>
      </c>
      <c r="D428" s="3"/>
      <c r="E428" s="2" t="s">
        <v>11</v>
      </c>
      <c r="F428" s="2" t="s">
        <v>637</v>
      </c>
      <c r="G428" s="4">
        <v>231.5</v>
      </c>
      <c r="H428" s="2" t="s">
        <v>870</v>
      </c>
      <c r="I428" s="34">
        <v>1</v>
      </c>
      <c r="J428" s="35" t="str">
        <f t="shared" si="36"/>
        <v>no</v>
      </c>
      <c r="K428" s="36"/>
      <c r="L428" s="4">
        <f>COUNTIF(J429:$J$458,$J$113)</f>
        <v>26</v>
      </c>
      <c r="M428" s="4">
        <f>COUNTIF($J$3:J428,$J$3)</f>
        <v>258</v>
      </c>
      <c r="N428" s="4">
        <f t="shared" si="37"/>
        <v>4</v>
      </c>
      <c r="O428" s="34">
        <f>COUNTIF($J$3:J428,$J$113)</f>
        <v>168</v>
      </c>
      <c r="P428" s="40">
        <f t="shared" si="38"/>
        <v>0.865979381443299</v>
      </c>
      <c r="Q428" s="41">
        <f t="shared" si="39"/>
        <v>0.98473282442748089</v>
      </c>
      <c r="R428" s="39"/>
      <c r="S428" s="4">
        <f t="shared" si="40"/>
        <v>0.60563380281690138</v>
      </c>
      <c r="T428" s="4">
        <f t="shared" si="41"/>
        <v>0.75</v>
      </c>
      <c r="U428" s="3"/>
      <c r="V428" s="3"/>
      <c r="W428" s="47"/>
      <c r="X428" s="3"/>
      <c r="Y428" s="4" t="b">
        <v>1</v>
      </c>
    </row>
    <row r="429" spans="1:25" ht="13.5" customHeight="1" x14ac:dyDescent="0.25">
      <c r="A429" s="2" t="s">
        <v>1928</v>
      </c>
      <c r="B429" s="2" t="s">
        <v>1058</v>
      </c>
      <c r="C429" s="2" t="s">
        <v>2362</v>
      </c>
      <c r="D429" s="3"/>
      <c r="E429" s="2" t="s">
        <v>11</v>
      </c>
      <c r="F429" s="2" t="s">
        <v>231</v>
      </c>
      <c r="G429" s="4">
        <v>229.3</v>
      </c>
      <c r="H429" s="2" t="s">
        <v>873</v>
      </c>
      <c r="I429" s="34">
        <v>1</v>
      </c>
      <c r="J429" s="35" t="str">
        <f t="shared" si="36"/>
        <v>no</v>
      </c>
      <c r="K429" s="36"/>
      <c r="L429" s="4">
        <f>COUNTIF(J430:$J$458,$J$113)</f>
        <v>25</v>
      </c>
      <c r="M429" s="4">
        <f>COUNTIF($J$3:J429,$J$3)</f>
        <v>258</v>
      </c>
      <c r="N429" s="4">
        <f t="shared" si="37"/>
        <v>4</v>
      </c>
      <c r="O429" s="34">
        <f>COUNTIF($J$3:J429,$J$113)</f>
        <v>169</v>
      </c>
      <c r="P429" s="40">
        <f t="shared" si="38"/>
        <v>0.87113402061855671</v>
      </c>
      <c r="Q429" s="41">
        <f t="shared" si="39"/>
        <v>0.98473282442748089</v>
      </c>
      <c r="R429" s="39"/>
      <c r="S429" s="4">
        <f t="shared" si="40"/>
        <v>0.60421545667447307</v>
      </c>
      <c r="T429" s="4">
        <f t="shared" si="41"/>
        <v>0.74891146589259805</v>
      </c>
      <c r="U429" s="3"/>
      <c r="V429" s="3"/>
      <c r="W429" s="47"/>
      <c r="X429" s="3"/>
      <c r="Y429" s="4" t="b">
        <v>1</v>
      </c>
    </row>
    <row r="430" spans="1:25" ht="13.5" customHeight="1" x14ac:dyDescent="0.25">
      <c r="A430" s="2" t="s">
        <v>1928</v>
      </c>
      <c r="B430" s="2" t="s">
        <v>1253</v>
      </c>
      <c r="C430" s="2" t="s">
        <v>2363</v>
      </c>
      <c r="D430" s="3"/>
      <c r="E430" s="2" t="s">
        <v>11</v>
      </c>
      <c r="F430" s="2" t="s">
        <v>65</v>
      </c>
      <c r="G430" s="4">
        <v>226.8</v>
      </c>
      <c r="H430" s="2" t="s">
        <v>876</v>
      </c>
      <c r="I430" s="34">
        <v>1</v>
      </c>
      <c r="J430" s="35" t="str">
        <f t="shared" si="36"/>
        <v>no</v>
      </c>
      <c r="K430" s="36"/>
      <c r="L430" s="4">
        <f>COUNTIF(J431:$J$458,$J$113)</f>
        <v>24</v>
      </c>
      <c r="M430" s="4">
        <f>COUNTIF($J$3:J430,$J$3)</f>
        <v>258</v>
      </c>
      <c r="N430" s="4">
        <f t="shared" si="37"/>
        <v>4</v>
      </c>
      <c r="O430" s="34">
        <f>COUNTIF($J$3:J430,$J$113)</f>
        <v>170</v>
      </c>
      <c r="P430" s="40">
        <f t="shared" si="38"/>
        <v>0.87628865979381443</v>
      </c>
      <c r="Q430" s="41">
        <f t="shared" si="39"/>
        <v>0.98473282442748089</v>
      </c>
      <c r="R430" s="39"/>
      <c r="S430" s="4">
        <f t="shared" si="40"/>
        <v>0.60280373831775702</v>
      </c>
      <c r="T430" s="4">
        <f t="shared" si="41"/>
        <v>0.74782608695652164</v>
      </c>
      <c r="U430" s="3"/>
      <c r="V430" s="3"/>
      <c r="W430" s="47"/>
      <c r="X430" s="3"/>
      <c r="Y430" s="4" t="b">
        <v>1</v>
      </c>
    </row>
    <row r="431" spans="1:25" ht="13.5" customHeight="1" x14ac:dyDescent="0.25">
      <c r="A431" s="2" t="s">
        <v>1928</v>
      </c>
      <c r="B431" s="2" t="s">
        <v>1055</v>
      </c>
      <c r="C431" s="2" t="s">
        <v>2364</v>
      </c>
      <c r="D431" s="3"/>
      <c r="E431" s="2" t="s">
        <v>11</v>
      </c>
      <c r="F431" s="2" t="s">
        <v>231</v>
      </c>
      <c r="G431" s="4">
        <v>225.7</v>
      </c>
      <c r="H431" s="2" t="s">
        <v>879</v>
      </c>
      <c r="I431" s="34">
        <v>1</v>
      </c>
      <c r="J431" s="35" t="str">
        <f t="shared" si="36"/>
        <v>no</v>
      </c>
      <c r="K431" s="36"/>
      <c r="L431" s="4">
        <f>COUNTIF(J432:$J$458,$J$113)</f>
        <v>23</v>
      </c>
      <c r="M431" s="4">
        <f>COUNTIF($J$3:J431,$J$3)</f>
        <v>258</v>
      </c>
      <c r="N431" s="4">
        <f t="shared" si="37"/>
        <v>4</v>
      </c>
      <c r="O431" s="34">
        <f>COUNTIF($J$3:J431,$J$113)</f>
        <v>171</v>
      </c>
      <c r="P431" s="40">
        <f t="shared" si="38"/>
        <v>0.88144329896907214</v>
      </c>
      <c r="Q431" s="41">
        <f t="shared" si="39"/>
        <v>0.98473282442748089</v>
      </c>
      <c r="R431" s="39"/>
      <c r="S431" s="4">
        <f t="shared" si="40"/>
        <v>0.60139860139860135</v>
      </c>
      <c r="T431" s="4">
        <f t="shared" si="41"/>
        <v>0.7467438494934876</v>
      </c>
      <c r="U431" s="3"/>
      <c r="V431" s="3"/>
      <c r="W431" s="47"/>
      <c r="X431" s="3"/>
      <c r="Y431" s="4" t="b">
        <v>1</v>
      </c>
    </row>
    <row r="432" spans="1:25" ht="13.5" customHeight="1" x14ac:dyDescent="0.25">
      <c r="A432" s="2" t="s">
        <v>1928</v>
      </c>
      <c r="B432" s="2" t="s">
        <v>1082</v>
      </c>
      <c r="C432" s="2" t="s">
        <v>2365</v>
      </c>
      <c r="D432" s="3"/>
      <c r="E432" s="2" t="s">
        <v>11</v>
      </c>
      <c r="F432" s="2" t="s">
        <v>637</v>
      </c>
      <c r="G432" s="4">
        <v>225.5</v>
      </c>
      <c r="H432" s="5">
        <v>1.0000000000000001E-63</v>
      </c>
      <c r="I432" s="34">
        <v>1</v>
      </c>
      <c r="J432" s="35" t="str">
        <f t="shared" si="36"/>
        <v>no</v>
      </c>
      <c r="K432" s="36"/>
      <c r="L432" s="4">
        <f>COUNTIF(J433:$J$458,$J$113)</f>
        <v>22</v>
      </c>
      <c r="M432" s="4">
        <f>COUNTIF($J$3:J432,$J$3)</f>
        <v>258</v>
      </c>
      <c r="N432" s="4">
        <f t="shared" si="37"/>
        <v>4</v>
      </c>
      <c r="O432" s="34">
        <f>COUNTIF($J$3:J432,$J$113)</f>
        <v>172</v>
      </c>
      <c r="P432" s="40">
        <f t="shared" si="38"/>
        <v>0.88659793814432986</v>
      </c>
      <c r="Q432" s="41">
        <f t="shared" si="39"/>
        <v>0.98473282442748089</v>
      </c>
      <c r="R432" s="39"/>
      <c r="S432" s="4">
        <f t="shared" si="40"/>
        <v>0.6</v>
      </c>
      <c r="T432" s="4">
        <f t="shared" si="41"/>
        <v>0.74566473988439319</v>
      </c>
      <c r="U432" s="3"/>
      <c r="V432" s="3"/>
      <c r="W432" s="47"/>
      <c r="X432" s="3"/>
      <c r="Y432" s="4" t="b">
        <v>1</v>
      </c>
    </row>
    <row r="433" spans="1:25" ht="13.5" customHeight="1" x14ac:dyDescent="0.25">
      <c r="A433" s="2" t="s">
        <v>1928</v>
      </c>
      <c r="B433" s="2" t="s">
        <v>1057</v>
      </c>
      <c r="C433" s="2" t="s">
        <v>2366</v>
      </c>
      <c r="D433" s="3"/>
      <c r="E433" s="2" t="s">
        <v>11</v>
      </c>
      <c r="F433" s="2" t="s">
        <v>231</v>
      </c>
      <c r="G433" s="4">
        <v>220.9</v>
      </c>
      <c r="H433" s="2" t="s">
        <v>884</v>
      </c>
      <c r="I433" s="34">
        <v>1</v>
      </c>
      <c r="J433" s="35" t="str">
        <f t="shared" si="36"/>
        <v>no</v>
      </c>
      <c r="K433" s="36"/>
      <c r="L433" s="4">
        <f>COUNTIF(J434:$J$458,$J$113)</f>
        <v>21</v>
      </c>
      <c r="M433" s="4">
        <f>COUNTIF($J$3:J433,$J$3)</f>
        <v>258</v>
      </c>
      <c r="N433" s="4">
        <f t="shared" si="37"/>
        <v>4</v>
      </c>
      <c r="O433" s="34">
        <f>COUNTIF($J$3:J433,$J$113)</f>
        <v>173</v>
      </c>
      <c r="P433" s="40">
        <f t="shared" si="38"/>
        <v>0.89175257731958757</v>
      </c>
      <c r="Q433" s="41">
        <f t="shared" si="39"/>
        <v>0.98473282442748089</v>
      </c>
      <c r="R433" s="39"/>
      <c r="S433" s="4">
        <f t="shared" si="40"/>
        <v>0.59860788863109049</v>
      </c>
      <c r="T433" s="4">
        <f t="shared" si="41"/>
        <v>0.74458874458874447</v>
      </c>
      <c r="U433" s="3"/>
      <c r="V433" s="3"/>
      <c r="W433" s="47"/>
      <c r="X433" s="3"/>
      <c r="Y433" s="4" t="b">
        <v>1</v>
      </c>
    </row>
    <row r="434" spans="1:25" ht="13.5" customHeight="1" x14ac:dyDescent="0.25">
      <c r="A434" s="2" t="s">
        <v>1928</v>
      </c>
      <c r="B434" s="2" t="s">
        <v>1890</v>
      </c>
      <c r="C434" s="2" t="s">
        <v>2367</v>
      </c>
      <c r="D434" s="3"/>
      <c r="E434" s="2" t="s">
        <v>11</v>
      </c>
      <c r="F434" s="2" t="s">
        <v>790</v>
      </c>
      <c r="G434" s="4">
        <v>220.5</v>
      </c>
      <c r="H434" s="2" t="s">
        <v>887</v>
      </c>
      <c r="I434" s="34">
        <v>1</v>
      </c>
      <c r="J434" s="35" t="str">
        <f t="shared" si="36"/>
        <v>yes</v>
      </c>
      <c r="K434" s="36"/>
      <c r="L434" s="4">
        <f>COUNTIF(J435:$J$458,$J$113)</f>
        <v>21</v>
      </c>
      <c r="M434" s="4">
        <f>COUNTIF($J$3:J434,$J$3)</f>
        <v>259</v>
      </c>
      <c r="N434" s="4">
        <f t="shared" si="37"/>
        <v>3</v>
      </c>
      <c r="O434" s="34">
        <f>COUNTIF($J$3:J434,$J$113)</f>
        <v>173</v>
      </c>
      <c r="P434" s="40">
        <f t="shared" si="38"/>
        <v>0.89175257731958757</v>
      </c>
      <c r="Q434" s="41">
        <f t="shared" si="39"/>
        <v>0.98854961832061072</v>
      </c>
      <c r="R434" s="39"/>
      <c r="S434" s="4">
        <f t="shared" si="40"/>
        <v>0.59953703703703709</v>
      </c>
      <c r="T434" s="4">
        <f t="shared" si="41"/>
        <v>0.74639769452449567</v>
      </c>
      <c r="U434" s="3"/>
      <c r="V434" s="3"/>
      <c r="W434" s="2" t="s">
        <v>1890</v>
      </c>
      <c r="X434" s="3"/>
      <c r="Y434" s="4" t="b">
        <v>0</v>
      </c>
    </row>
    <row r="435" spans="1:25" ht="13.5" customHeight="1" x14ac:dyDescent="0.25">
      <c r="A435" s="2" t="s">
        <v>1928</v>
      </c>
      <c r="B435" s="2" t="s">
        <v>1068</v>
      </c>
      <c r="C435" s="2" t="s">
        <v>2368</v>
      </c>
      <c r="D435" s="3"/>
      <c r="E435" s="2" t="s">
        <v>11</v>
      </c>
      <c r="F435" s="2" t="s">
        <v>637</v>
      </c>
      <c r="G435" s="4">
        <v>219.8</v>
      </c>
      <c r="H435" s="2" t="s">
        <v>890</v>
      </c>
      <c r="I435" s="34">
        <v>1</v>
      </c>
      <c r="J435" s="35" t="str">
        <f t="shared" si="36"/>
        <v>no</v>
      </c>
      <c r="K435" s="36"/>
      <c r="L435" s="4">
        <f>COUNTIF(J436:$J$458,$J$113)</f>
        <v>20</v>
      </c>
      <c r="M435" s="4">
        <f>COUNTIF($J$3:J435,$J$3)</f>
        <v>259</v>
      </c>
      <c r="N435" s="4">
        <f t="shared" si="37"/>
        <v>3</v>
      </c>
      <c r="O435" s="34">
        <f>COUNTIF($J$3:J435,$J$113)</f>
        <v>174</v>
      </c>
      <c r="P435" s="40">
        <f t="shared" si="38"/>
        <v>0.89690721649484539</v>
      </c>
      <c r="Q435" s="41">
        <f t="shared" si="39"/>
        <v>0.98854961832061072</v>
      </c>
      <c r="R435" s="39"/>
      <c r="S435" s="4">
        <f t="shared" si="40"/>
        <v>0.59815242494226328</v>
      </c>
      <c r="T435" s="4">
        <f t="shared" si="41"/>
        <v>0.74532374100719423</v>
      </c>
      <c r="U435" s="3"/>
      <c r="V435" s="3"/>
      <c r="W435" s="47"/>
      <c r="X435" s="3"/>
      <c r="Y435" s="4" t="b">
        <v>1</v>
      </c>
    </row>
    <row r="436" spans="1:25" ht="13.5" customHeight="1" x14ac:dyDescent="0.25">
      <c r="A436" s="2" t="s">
        <v>1928</v>
      </c>
      <c r="B436" s="2" t="s">
        <v>1896</v>
      </c>
      <c r="C436" s="2" t="s">
        <v>2369</v>
      </c>
      <c r="D436" s="3"/>
      <c r="E436" s="2" t="s">
        <v>11</v>
      </c>
      <c r="F436" s="2" t="s">
        <v>765</v>
      </c>
      <c r="G436" s="4">
        <v>219.4</v>
      </c>
      <c r="H436" s="2" t="s">
        <v>893</v>
      </c>
      <c r="I436" s="34">
        <v>1</v>
      </c>
      <c r="J436" s="35" t="str">
        <f t="shared" si="36"/>
        <v>yes</v>
      </c>
      <c r="K436" s="36"/>
      <c r="L436" s="4">
        <f>COUNTIF(J437:$J$458,$J$113)</f>
        <v>20</v>
      </c>
      <c r="M436" s="4">
        <f>COUNTIF($J$3:J436,$J$3)</f>
        <v>260</v>
      </c>
      <c r="N436" s="4">
        <f t="shared" si="37"/>
        <v>2</v>
      </c>
      <c r="O436" s="34">
        <f>COUNTIF($J$3:J436,$J$113)</f>
        <v>174</v>
      </c>
      <c r="P436" s="40">
        <f t="shared" si="38"/>
        <v>0.89690721649484539</v>
      </c>
      <c r="Q436" s="41">
        <f t="shared" si="39"/>
        <v>0.99236641221374045</v>
      </c>
      <c r="R436" s="39"/>
      <c r="S436" s="4">
        <f t="shared" si="40"/>
        <v>0.59907834101382484</v>
      </c>
      <c r="T436" s="4">
        <f t="shared" si="41"/>
        <v>0.74712643678160917</v>
      </c>
      <c r="U436" s="3"/>
      <c r="V436" s="3"/>
      <c r="W436" s="2" t="s">
        <v>1896</v>
      </c>
      <c r="X436" s="3"/>
      <c r="Y436" s="4" t="b">
        <v>0</v>
      </c>
    </row>
    <row r="437" spans="1:25" ht="13.5" customHeight="1" x14ac:dyDescent="0.25">
      <c r="A437" s="2" t="s">
        <v>1928</v>
      </c>
      <c r="B437" s="2" t="s">
        <v>1102</v>
      </c>
      <c r="C437" s="2" t="s">
        <v>2370</v>
      </c>
      <c r="D437" s="3"/>
      <c r="E437" s="2" t="s">
        <v>11</v>
      </c>
      <c r="F437" s="2" t="s">
        <v>231</v>
      </c>
      <c r="G437" s="4">
        <v>217.6</v>
      </c>
      <c r="H437" s="2" t="s">
        <v>896</v>
      </c>
      <c r="I437" s="34">
        <v>1</v>
      </c>
      <c r="J437" s="35" t="str">
        <f t="shared" si="36"/>
        <v>no</v>
      </c>
      <c r="K437" s="36"/>
      <c r="L437" s="4">
        <f>COUNTIF(J438:$J$458,$J$113)</f>
        <v>19</v>
      </c>
      <c r="M437" s="4">
        <f>COUNTIF($J$3:J437,$J$3)</f>
        <v>260</v>
      </c>
      <c r="N437" s="4">
        <f t="shared" si="37"/>
        <v>2</v>
      </c>
      <c r="O437" s="34">
        <f>COUNTIF($J$3:J437,$J$113)</f>
        <v>175</v>
      </c>
      <c r="P437" s="40">
        <f t="shared" si="38"/>
        <v>0.90206185567010311</v>
      </c>
      <c r="Q437" s="41">
        <f t="shared" si="39"/>
        <v>0.99236641221374045</v>
      </c>
      <c r="R437" s="39"/>
      <c r="S437" s="4">
        <f t="shared" si="40"/>
        <v>0.5977011494252874</v>
      </c>
      <c r="T437" s="4">
        <f t="shared" si="41"/>
        <v>0.74605451936872313</v>
      </c>
      <c r="U437" s="3"/>
      <c r="V437" s="3"/>
      <c r="W437" s="47"/>
      <c r="X437" s="3"/>
      <c r="Y437" s="4" t="b">
        <v>1</v>
      </c>
    </row>
    <row r="438" spans="1:25" ht="13.5" customHeight="1" x14ac:dyDescent="0.25">
      <c r="A438" s="2" t="s">
        <v>1928</v>
      </c>
      <c r="B438" s="2" t="s">
        <v>1114</v>
      </c>
      <c r="C438" s="2" t="s">
        <v>2371</v>
      </c>
      <c r="D438" s="3"/>
      <c r="E438" s="2" t="s">
        <v>11</v>
      </c>
      <c r="F438" s="2" t="s">
        <v>231</v>
      </c>
      <c r="G438" s="4">
        <v>217.6</v>
      </c>
      <c r="H438" s="2" t="s">
        <v>896</v>
      </c>
      <c r="I438" s="34">
        <v>1</v>
      </c>
      <c r="J438" s="35" t="str">
        <f t="shared" si="36"/>
        <v>no</v>
      </c>
      <c r="K438" s="36"/>
      <c r="L438" s="4">
        <f>COUNTIF(J439:$J$458,$J$113)</f>
        <v>18</v>
      </c>
      <c r="M438" s="4">
        <f>COUNTIF($J$3:J438,$J$3)</f>
        <v>260</v>
      </c>
      <c r="N438" s="4">
        <f t="shared" si="37"/>
        <v>2</v>
      </c>
      <c r="O438" s="34">
        <f>COUNTIF($J$3:J438,$J$113)</f>
        <v>176</v>
      </c>
      <c r="P438" s="40">
        <f t="shared" si="38"/>
        <v>0.90721649484536082</v>
      </c>
      <c r="Q438" s="41">
        <f t="shared" si="39"/>
        <v>0.99236641221374045</v>
      </c>
      <c r="R438" s="39"/>
      <c r="S438" s="4">
        <f t="shared" si="40"/>
        <v>0.59633027522935778</v>
      </c>
      <c r="T438" s="4">
        <f t="shared" si="41"/>
        <v>0.74498567335243548</v>
      </c>
      <c r="U438" s="3"/>
      <c r="V438" s="3"/>
      <c r="W438" s="47"/>
      <c r="X438" s="3"/>
      <c r="Y438" s="4" t="b">
        <v>1</v>
      </c>
    </row>
    <row r="439" spans="1:25" ht="13.5" customHeight="1" x14ac:dyDescent="0.25">
      <c r="A439" s="2" t="s">
        <v>1928</v>
      </c>
      <c r="B439" s="2" t="s">
        <v>2372</v>
      </c>
      <c r="C439" s="2" t="s">
        <v>2373</v>
      </c>
      <c r="D439" s="3"/>
      <c r="E439" s="2" t="s">
        <v>899</v>
      </c>
      <c r="F439" s="2" t="s">
        <v>900</v>
      </c>
      <c r="G439" s="4">
        <v>217.1</v>
      </c>
      <c r="H439" s="2" t="s">
        <v>902</v>
      </c>
      <c r="I439" s="34">
        <v>1</v>
      </c>
      <c r="J439" s="35" t="str">
        <f t="shared" si="36"/>
        <v>no</v>
      </c>
      <c r="K439" s="36"/>
      <c r="L439" s="4">
        <f>COUNTIF(J440:$J$458,$J$113)</f>
        <v>17</v>
      </c>
      <c r="M439" s="4">
        <f>COUNTIF($J$3:J439,$J$3)</f>
        <v>260</v>
      </c>
      <c r="N439" s="4">
        <f t="shared" si="37"/>
        <v>2</v>
      </c>
      <c r="O439" s="34">
        <f>COUNTIF($J$3:J439,$J$113)</f>
        <v>177</v>
      </c>
      <c r="P439" s="40">
        <f t="shared" si="38"/>
        <v>0.91237113402061853</v>
      </c>
      <c r="Q439" s="41">
        <f t="shared" si="39"/>
        <v>0.99236641221374045</v>
      </c>
      <c r="R439" s="39"/>
      <c r="S439" s="4">
        <f t="shared" si="40"/>
        <v>0.59496567505720821</v>
      </c>
      <c r="T439" s="4">
        <f t="shared" si="41"/>
        <v>0.74391988555078681</v>
      </c>
      <c r="U439" s="3"/>
      <c r="V439" s="3"/>
      <c r="W439" s="47"/>
      <c r="X439" s="3"/>
      <c r="Y439" s="4" t="b">
        <v>1</v>
      </c>
    </row>
    <row r="440" spans="1:25" ht="13.5" customHeight="1" x14ac:dyDescent="0.25">
      <c r="A440" s="2" t="s">
        <v>1928</v>
      </c>
      <c r="B440" s="2" t="s">
        <v>1066</v>
      </c>
      <c r="C440" s="2" t="s">
        <v>2374</v>
      </c>
      <c r="D440" s="3"/>
      <c r="E440" s="2" t="s">
        <v>11</v>
      </c>
      <c r="F440" s="2" t="s">
        <v>637</v>
      </c>
      <c r="G440" s="4">
        <v>215.9</v>
      </c>
      <c r="H440" s="2" t="s">
        <v>905</v>
      </c>
      <c r="I440" s="34">
        <v>1</v>
      </c>
      <c r="J440" s="35" t="str">
        <f t="shared" si="36"/>
        <v>no</v>
      </c>
      <c r="K440" s="36"/>
      <c r="L440" s="4">
        <f>COUNTIF(J441:$J$458,$J$113)</f>
        <v>16</v>
      </c>
      <c r="M440" s="4">
        <f>COUNTIF($J$3:J440,$J$3)</f>
        <v>260</v>
      </c>
      <c r="N440" s="4">
        <f t="shared" si="37"/>
        <v>2</v>
      </c>
      <c r="O440" s="34">
        <f>COUNTIF($J$3:J440,$J$113)</f>
        <v>178</v>
      </c>
      <c r="P440" s="40">
        <f t="shared" si="38"/>
        <v>0.91752577319587625</v>
      </c>
      <c r="Q440" s="41">
        <f t="shared" si="39"/>
        <v>0.99236641221374045</v>
      </c>
      <c r="R440" s="39"/>
      <c r="S440" s="4">
        <f t="shared" si="40"/>
        <v>0.59360730593607303</v>
      </c>
      <c r="T440" s="4">
        <f t="shared" si="41"/>
        <v>0.74285714285714288</v>
      </c>
      <c r="U440" s="3"/>
      <c r="V440" s="3"/>
      <c r="W440" s="47"/>
      <c r="X440" s="3"/>
      <c r="Y440" s="4" t="b">
        <v>1</v>
      </c>
    </row>
    <row r="441" spans="1:25" ht="13.5" customHeight="1" x14ac:dyDescent="0.25">
      <c r="A441" s="2" t="s">
        <v>1928</v>
      </c>
      <c r="B441" s="2" t="s">
        <v>1062</v>
      </c>
      <c r="C441" s="2" t="s">
        <v>2375</v>
      </c>
      <c r="D441" s="3"/>
      <c r="E441" s="2" t="s">
        <v>11</v>
      </c>
      <c r="F441" s="2" t="s">
        <v>637</v>
      </c>
      <c r="G441" s="4">
        <v>212</v>
      </c>
      <c r="H441" s="2" t="s">
        <v>908</v>
      </c>
      <c r="I441" s="34">
        <v>1</v>
      </c>
      <c r="J441" s="35" t="str">
        <f t="shared" si="36"/>
        <v>no</v>
      </c>
      <c r="K441" s="36"/>
      <c r="L441" s="4">
        <f>COUNTIF(J442:$J$458,$J$113)</f>
        <v>15</v>
      </c>
      <c r="M441" s="4">
        <f>COUNTIF($J$3:J441,$J$3)</f>
        <v>260</v>
      </c>
      <c r="N441" s="4">
        <f t="shared" si="37"/>
        <v>2</v>
      </c>
      <c r="O441" s="34">
        <f>COUNTIF($J$3:J441,$J$113)</f>
        <v>179</v>
      </c>
      <c r="P441" s="40">
        <f t="shared" si="38"/>
        <v>0.92268041237113407</v>
      </c>
      <c r="Q441" s="41">
        <f t="shared" si="39"/>
        <v>0.99236641221374045</v>
      </c>
      <c r="R441" s="39"/>
      <c r="S441" s="4">
        <f t="shared" si="40"/>
        <v>0.592255125284738</v>
      </c>
      <c r="T441" s="4">
        <f t="shared" si="41"/>
        <v>0.74179743223965755</v>
      </c>
      <c r="U441" s="3"/>
      <c r="V441" s="3"/>
      <c r="W441" s="47"/>
      <c r="X441" s="3"/>
      <c r="Y441" s="4" t="b">
        <v>1</v>
      </c>
    </row>
    <row r="442" spans="1:25" ht="13.5" customHeight="1" x14ac:dyDescent="0.25">
      <c r="A442" s="2" t="s">
        <v>1928</v>
      </c>
      <c r="B442" s="2" t="s">
        <v>1038</v>
      </c>
      <c r="C442" s="2" t="s">
        <v>2376</v>
      </c>
      <c r="D442" s="3"/>
      <c r="E442" s="2" t="s">
        <v>11</v>
      </c>
      <c r="F442" s="2" t="s">
        <v>747</v>
      </c>
      <c r="G442" s="4">
        <v>209.1</v>
      </c>
      <c r="H442" s="5">
        <v>9.0000000000000002E-59</v>
      </c>
      <c r="I442" s="34">
        <v>1</v>
      </c>
      <c r="J442" s="35" t="str">
        <f t="shared" si="36"/>
        <v>no</v>
      </c>
      <c r="K442" s="36"/>
      <c r="L442" s="4">
        <f>COUNTIF(J443:$J$458,$J$113)</f>
        <v>14</v>
      </c>
      <c r="M442" s="4">
        <f>COUNTIF($J$3:J442,$J$3)</f>
        <v>260</v>
      </c>
      <c r="N442" s="4">
        <f t="shared" si="37"/>
        <v>2</v>
      </c>
      <c r="O442" s="34">
        <f>COUNTIF($J$3:J442,$J$113)</f>
        <v>180</v>
      </c>
      <c r="P442" s="40">
        <f t="shared" si="38"/>
        <v>0.92783505154639179</v>
      </c>
      <c r="Q442" s="41">
        <f t="shared" si="39"/>
        <v>0.99236641221374045</v>
      </c>
      <c r="R442" s="39"/>
      <c r="S442" s="4">
        <f t="shared" si="40"/>
        <v>0.59090909090909094</v>
      </c>
      <c r="T442" s="4">
        <f t="shared" si="41"/>
        <v>0.74074074074074081</v>
      </c>
      <c r="U442" s="3"/>
      <c r="V442" s="3"/>
      <c r="W442" s="47"/>
      <c r="X442" s="3"/>
      <c r="Y442" s="4" t="b">
        <v>1</v>
      </c>
    </row>
    <row r="443" spans="1:25" ht="13.5" customHeight="1" x14ac:dyDescent="0.25">
      <c r="A443" s="2" t="s">
        <v>1928</v>
      </c>
      <c r="B443" s="2" t="s">
        <v>1216</v>
      </c>
      <c r="C443" s="2" t="s">
        <v>2377</v>
      </c>
      <c r="D443" s="3"/>
      <c r="E443" s="2" t="s">
        <v>11</v>
      </c>
      <c r="F443" s="2" t="s">
        <v>520</v>
      </c>
      <c r="G443" s="4">
        <v>209</v>
      </c>
      <c r="H443" s="2" t="s">
        <v>913</v>
      </c>
      <c r="I443" s="34">
        <v>1</v>
      </c>
      <c r="J443" s="35" t="str">
        <f t="shared" si="36"/>
        <v>no</v>
      </c>
      <c r="K443" s="36"/>
      <c r="L443" s="4">
        <f>COUNTIF(J444:$J$458,$J$113)</f>
        <v>13</v>
      </c>
      <c r="M443" s="4">
        <f>COUNTIF($J$3:J443,$J$3)</f>
        <v>260</v>
      </c>
      <c r="N443" s="4">
        <f t="shared" si="37"/>
        <v>2</v>
      </c>
      <c r="O443" s="34">
        <f>COUNTIF($J$3:J443,$J$113)</f>
        <v>181</v>
      </c>
      <c r="P443" s="40">
        <f t="shared" si="38"/>
        <v>0.9329896907216495</v>
      </c>
      <c r="Q443" s="41">
        <f t="shared" si="39"/>
        <v>0.99236641221374045</v>
      </c>
      <c r="R443" s="39"/>
      <c r="S443" s="4">
        <f t="shared" si="40"/>
        <v>0.58956916099773238</v>
      </c>
      <c r="T443" s="4">
        <f t="shared" si="41"/>
        <v>0.73968705547652913</v>
      </c>
      <c r="U443" s="3"/>
      <c r="V443" s="3"/>
      <c r="W443" s="47"/>
      <c r="X443" s="3"/>
      <c r="Y443" s="4" t="b">
        <v>1</v>
      </c>
    </row>
    <row r="444" spans="1:25" ht="13.5" customHeight="1" x14ac:dyDescent="0.25">
      <c r="A444" s="2" t="s">
        <v>1928</v>
      </c>
      <c r="B444" s="2" t="s">
        <v>1894</v>
      </c>
      <c r="C444" s="2" t="s">
        <v>2378</v>
      </c>
      <c r="D444" s="3"/>
      <c r="E444" s="2" t="s">
        <v>11</v>
      </c>
      <c r="F444" s="2" t="s">
        <v>915</v>
      </c>
      <c r="G444" s="4">
        <v>201.5</v>
      </c>
      <c r="H444" s="2" t="s">
        <v>917</v>
      </c>
      <c r="I444" s="34">
        <v>1</v>
      </c>
      <c r="J444" s="35" t="str">
        <f t="shared" si="36"/>
        <v>yes</v>
      </c>
      <c r="K444" s="36"/>
      <c r="L444" s="4">
        <f>COUNTIF(J445:$J$458,$J$113)</f>
        <v>13</v>
      </c>
      <c r="M444" s="4">
        <f>COUNTIF($J$3:J444,$J$3)</f>
        <v>261</v>
      </c>
      <c r="N444" s="4">
        <f t="shared" si="37"/>
        <v>1</v>
      </c>
      <c r="O444" s="34">
        <f>COUNTIF($J$3:J444,$J$113)</f>
        <v>181</v>
      </c>
      <c r="P444" s="40">
        <f t="shared" si="38"/>
        <v>0.9329896907216495</v>
      </c>
      <c r="Q444" s="41">
        <f t="shared" si="39"/>
        <v>0.99618320610687028</v>
      </c>
      <c r="R444" s="39"/>
      <c r="S444" s="4">
        <f t="shared" si="40"/>
        <v>0.5904977375565611</v>
      </c>
      <c r="T444" s="4">
        <f t="shared" si="41"/>
        <v>0.74147727272727282</v>
      </c>
      <c r="U444" s="3"/>
      <c r="V444" s="3"/>
      <c r="W444" s="2" t="s">
        <v>1894</v>
      </c>
      <c r="X444" s="3"/>
      <c r="Y444" s="4" t="b">
        <v>0</v>
      </c>
    </row>
    <row r="445" spans="1:25" ht="13.5" customHeight="1" x14ac:dyDescent="0.25">
      <c r="A445" s="2" t="s">
        <v>1928</v>
      </c>
      <c r="B445" s="2" t="s">
        <v>1026</v>
      </c>
      <c r="C445" s="2" t="s">
        <v>2379</v>
      </c>
      <c r="D445" s="3"/>
      <c r="E445" s="2" t="s">
        <v>11</v>
      </c>
      <c r="F445" s="2" t="s">
        <v>231</v>
      </c>
      <c r="G445" s="4">
        <v>199.8</v>
      </c>
      <c r="H445" s="2" t="s">
        <v>920</v>
      </c>
      <c r="I445" s="34">
        <v>1</v>
      </c>
      <c r="J445" s="35" t="str">
        <f t="shared" si="36"/>
        <v>no</v>
      </c>
      <c r="K445" s="36"/>
      <c r="L445" s="4">
        <f>COUNTIF(J446:$J$458,$J$113)</f>
        <v>12</v>
      </c>
      <c r="M445" s="4">
        <f>COUNTIF($J$3:J445,$J$3)</f>
        <v>261</v>
      </c>
      <c r="N445" s="4">
        <f t="shared" si="37"/>
        <v>1</v>
      </c>
      <c r="O445" s="34">
        <f>COUNTIF($J$3:J445,$J$113)</f>
        <v>182</v>
      </c>
      <c r="P445" s="40">
        <f t="shared" si="38"/>
        <v>0.93814432989690721</v>
      </c>
      <c r="Q445" s="41">
        <f t="shared" si="39"/>
        <v>0.99618320610687028</v>
      </c>
      <c r="R445" s="39"/>
      <c r="S445" s="4">
        <f t="shared" si="40"/>
        <v>0.58916478555304741</v>
      </c>
      <c r="T445" s="4">
        <f t="shared" si="41"/>
        <v>0.74042553191489358</v>
      </c>
      <c r="U445" s="3"/>
      <c r="V445" s="3"/>
      <c r="W445" s="47"/>
      <c r="X445" s="3"/>
      <c r="Y445" s="4" t="b">
        <v>1</v>
      </c>
    </row>
    <row r="446" spans="1:25" ht="13.5" customHeight="1" x14ac:dyDescent="0.25">
      <c r="A446" s="2" t="s">
        <v>1928</v>
      </c>
      <c r="B446" s="2" t="s">
        <v>1008</v>
      </c>
      <c r="C446" s="2" t="s">
        <v>2380</v>
      </c>
      <c r="D446" s="3"/>
      <c r="E446" s="2" t="s">
        <v>11</v>
      </c>
      <c r="F446" s="2" t="s">
        <v>786</v>
      </c>
      <c r="G446" s="4">
        <v>199.1</v>
      </c>
      <c r="H446" s="5">
        <v>9.0000000000000001E-56</v>
      </c>
      <c r="I446" s="34">
        <v>1</v>
      </c>
      <c r="J446" s="35" t="str">
        <f t="shared" si="36"/>
        <v>no</v>
      </c>
      <c r="K446" s="36"/>
      <c r="L446" s="4">
        <f>COUNTIF(J447:$J$458,$J$113)</f>
        <v>11</v>
      </c>
      <c r="M446" s="4">
        <f>COUNTIF($J$3:J446,$J$3)</f>
        <v>261</v>
      </c>
      <c r="N446" s="4">
        <f t="shared" si="37"/>
        <v>1</v>
      </c>
      <c r="O446" s="34">
        <f>COUNTIF($J$3:J446,$J$113)</f>
        <v>183</v>
      </c>
      <c r="P446" s="40">
        <f t="shared" si="38"/>
        <v>0.94329896907216493</v>
      </c>
      <c r="Q446" s="41">
        <f t="shared" si="39"/>
        <v>0.99618320610687028</v>
      </c>
      <c r="R446" s="39"/>
      <c r="S446" s="4">
        <f t="shared" si="40"/>
        <v>0.58783783783783783</v>
      </c>
      <c r="T446" s="4">
        <f t="shared" si="41"/>
        <v>0.73937677053824358</v>
      </c>
      <c r="U446" s="3"/>
      <c r="V446" s="3"/>
      <c r="W446" s="47"/>
      <c r="X446" s="3"/>
      <c r="Y446" s="4" t="b">
        <v>1</v>
      </c>
    </row>
    <row r="447" spans="1:25" ht="13.5" customHeight="1" x14ac:dyDescent="0.25">
      <c r="A447" s="2" t="s">
        <v>1928</v>
      </c>
      <c r="B447" s="2" t="s">
        <v>1054</v>
      </c>
      <c r="C447" s="2" t="s">
        <v>2381</v>
      </c>
      <c r="D447" s="3"/>
      <c r="E447" s="2" t="s">
        <v>11</v>
      </c>
      <c r="F447" s="2" t="s">
        <v>786</v>
      </c>
      <c r="G447" s="4">
        <v>196.1</v>
      </c>
      <c r="H447" s="2" t="s">
        <v>925</v>
      </c>
      <c r="I447" s="34">
        <v>1</v>
      </c>
      <c r="J447" s="35" t="str">
        <f t="shared" si="36"/>
        <v>no</v>
      </c>
      <c r="K447" s="36"/>
      <c r="L447" s="4">
        <f>COUNTIF(J448:$J$458,$J$113)</f>
        <v>10</v>
      </c>
      <c r="M447" s="4">
        <f>COUNTIF($J$3:J447,$J$3)</f>
        <v>261</v>
      </c>
      <c r="N447" s="4">
        <f t="shared" si="37"/>
        <v>1</v>
      </c>
      <c r="O447" s="34">
        <f>COUNTIF($J$3:J447,$J$113)</f>
        <v>184</v>
      </c>
      <c r="P447" s="40">
        <f t="shared" si="38"/>
        <v>0.94845360824742264</v>
      </c>
      <c r="Q447" s="41">
        <f t="shared" si="39"/>
        <v>0.99618320610687028</v>
      </c>
      <c r="R447" s="39"/>
      <c r="S447" s="4">
        <f t="shared" si="40"/>
        <v>0.58651685393258424</v>
      </c>
      <c r="T447" s="4">
        <f t="shared" si="41"/>
        <v>0.73833097595473829</v>
      </c>
      <c r="U447" s="3"/>
      <c r="V447" s="3"/>
      <c r="W447" s="47"/>
      <c r="X447" s="3"/>
      <c r="Y447" s="4" t="b">
        <v>1</v>
      </c>
    </row>
    <row r="448" spans="1:25" ht="13.5" customHeight="1" x14ac:dyDescent="0.25">
      <c r="A448" s="2" t="s">
        <v>1928</v>
      </c>
      <c r="B448" s="2" t="s">
        <v>1263</v>
      </c>
      <c r="C448" s="2" t="s">
        <v>2382</v>
      </c>
      <c r="D448" s="3"/>
      <c r="E448" s="2" t="s">
        <v>927</v>
      </c>
      <c r="F448" s="2" t="s">
        <v>928</v>
      </c>
      <c r="G448" s="4">
        <v>190</v>
      </c>
      <c r="H448" s="2" t="s">
        <v>937</v>
      </c>
      <c r="I448" s="34">
        <v>1</v>
      </c>
      <c r="J448" s="35" t="str">
        <f t="shared" si="36"/>
        <v>no</v>
      </c>
      <c r="K448" s="36"/>
      <c r="L448" s="4">
        <f>COUNTIF(J449:$J$458,$J$113)</f>
        <v>9</v>
      </c>
      <c r="M448" s="4">
        <f>COUNTIF($J$3:J448,$J$3)</f>
        <v>261</v>
      </c>
      <c r="N448" s="4">
        <f t="shared" si="37"/>
        <v>1</v>
      </c>
      <c r="O448" s="34">
        <f>COUNTIF($J$3:J448,$J$113)</f>
        <v>185</v>
      </c>
      <c r="P448" s="40">
        <f t="shared" si="38"/>
        <v>0.95360824742268036</v>
      </c>
      <c r="Q448" s="41">
        <f t="shared" si="39"/>
        <v>0.99618320610687028</v>
      </c>
      <c r="R448" s="39"/>
      <c r="S448" s="4">
        <f t="shared" si="40"/>
        <v>0.58520179372197312</v>
      </c>
      <c r="T448" s="4">
        <f t="shared" si="41"/>
        <v>0.73728813559322037</v>
      </c>
      <c r="U448" s="3"/>
      <c r="V448" s="3"/>
      <c r="W448" s="47"/>
      <c r="X448" s="3"/>
      <c r="Y448" s="4" t="b">
        <v>1</v>
      </c>
    </row>
    <row r="449" spans="1:25" ht="13.5" customHeight="1" x14ac:dyDescent="0.25">
      <c r="A449" s="2" t="s">
        <v>1928</v>
      </c>
      <c r="B449" s="2" t="s">
        <v>1638</v>
      </c>
      <c r="C449" s="2" t="s">
        <v>2383</v>
      </c>
      <c r="D449" s="3"/>
      <c r="E449" s="2" t="s">
        <v>11</v>
      </c>
      <c r="F449" s="2" t="s">
        <v>935</v>
      </c>
      <c r="G449" s="4">
        <v>180.1</v>
      </c>
      <c r="H449" s="2" t="s">
        <v>937</v>
      </c>
      <c r="I449" s="34">
        <v>1</v>
      </c>
      <c r="J449" s="35" t="str">
        <f t="shared" si="36"/>
        <v>no</v>
      </c>
      <c r="K449" s="36"/>
      <c r="L449" s="4">
        <f>COUNTIF(J450:$J$458,$J$113)</f>
        <v>8</v>
      </c>
      <c r="M449" s="4">
        <f>COUNTIF($J$3:J449,$J$3)</f>
        <v>261</v>
      </c>
      <c r="N449" s="4">
        <f t="shared" si="37"/>
        <v>1</v>
      </c>
      <c r="O449" s="34">
        <f>COUNTIF($J$3:J449,$J$113)</f>
        <v>186</v>
      </c>
      <c r="P449" s="40">
        <f t="shared" si="38"/>
        <v>0.95876288659793818</v>
      </c>
      <c r="Q449" s="41">
        <f t="shared" si="39"/>
        <v>0.99618320610687028</v>
      </c>
      <c r="R449" s="39"/>
      <c r="S449" s="4">
        <f t="shared" si="40"/>
        <v>0.58389261744966447</v>
      </c>
      <c r="T449" s="4">
        <f t="shared" si="41"/>
        <v>0.73624823695345554</v>
      </c>
      <c r="U449" s="3"/>
      <c r="V449" s="3"/>
      <c r="W449" s="47"/>
      <c r="X449" s="3"/>
      <c r="Y449" s="4" t="b">
        <v>1</v>
      </c>
    </row>
    <row r="450" spans="1:25" ht="13.5" customHeight="1" x14ac:dyDescent="0.25">
      <c r="A450" s="2" t="s">
        <v>1928</v>
      </c>
      <c r="B450" s="2" t="s">
        <v>1191</v>
      </c>
      <c r="C450" s="2" t="s">
        <v>2384</v>
      </c>
      <c r="D450" s="3"/>
      <c r="E450" s="2" t="s">
        <v>11</v>
      </c>
      <c r="F450" s="2" t="s">
        <v>939</v>
      </c>
      <c r="G450" s="4">
        <v>176</v>
      </c>
      <c r="H450" s="2" t="s">
        <v>941</v>
      </c>
      <c r="I450" s="34">
        <v>1</v>
      </c>
      <c r="J450" s="35" t="str">
        <f t="shared" si="36"/>
        <v>no</v>
      </c>
      <c r="K450" s="36"/>
      <c r="L450" s="4">
        <f>COUNTIF(J451:$J$458,$J$113)</f>
        <v>7</v>
      </c>
      <c r="M450" s="4">
        <f>COUNTIF($J$3:J450,$J$3)</f>
        <v>261</v>
      </c>
      <c r="N450" s="4">
        <f t="shared" si="37"/>
        <v>1</v>
      </c>
      <c r="O450" s="34">
        <f>COUNTIF($J$3:J450,$J$113)</f>
        <v>187</v>
      </c>
      <c r="P450" s="40">
        <f t="shared" si="38"/>
        <v>0.96391752577319589</v>
      </c>
      <c r="Q450" s="41">
        <f t="shared" si="39"/>
        <v>0.99618320610687028</v>
      </c>
      <c r="R450" s="39"/>
      <c r="S450" s="4">
        <f t="shared" si="40"/>
        <v>0.5825892857142857</v>
      </c>
      <c r="T450" s="4">
        <f t="shared" si="41"/>
        <v>0.73521126760563371</v>
      </c>
      <c r="U450" s="3"/>
      <c r="V450" s="3"/>
      <c r="W450" s="47"/>
      <c r="X450" s="3"/>
      <c r="Y450" s="4" t="b">
        <v>1</v>
      </c>
    </row>
    <row r="451" spans="1:25" ht="13.5" customHeight="1" x14ac:dyDescent="0.25">
      <c r="A451" s="2" t="s">
        <v>1928</v>
      </c>
      <c r="B451" s="2" t="s">
        <v>1195</v>
      </c>
      <c r="C451" s="2" t="s">
        <v>2385</v>
      </c>
      <c r="D451" s="3"/>
      <c r="E451" s="2" t="s">
        <v>11</v>
      </c>
      <c r="F451" s="2" t="s">
        <v>939</v>
      </c>
      <c r="G451" s="4">
        <v>176</v>
      </c>
      <c r="H451" s="2" t="s">
        <v>941</v>
      </c>
      <c r="I451" s="34">
        <v>1</v>
      </c>
      <c r="J451" s="35" t="str">
        <f t="shared" ref="J451:J458" si="42">IF(Y451,"no","yes")</f>
        <v>no</v>
      </c>
      <c r="K451" s="36"/>
      <c r="L451" s="4">
        <f>COUNTIF(J452:$J$458,$J$113)</f>
        <v>6</v>
      </c>
      <c r="M451" s="4">
        <f>COUNTIF($J$3:J451,$J$3)</f>
        <v>261</v>
      </c>
      <c r="N451" s="4">
        <f t="shared" ref="N451:N458" si="43">COUNTIF(J452:J906,$J$3)</f>
        <v>1</v>
      </c>
      <c r="O451" s="34">
        <f>COUNTIF($J$3:J451,$J$113)</f>
        <v>188</v>
      </c>
      <c r="P451" s="40">
        <f t="shared" ref="P451:P458" si="44">1-(L451/(L451+O451))</f>
        <v>0.96907216494845361</v>
      </c>
      <c r="Q451" s="41">
        <f t="shared" ref="Q451:Q458" si="45">M451/(M451+N451)</f>
        <v>0.99618320610687028</v>
      </c>
      <c r="R451" s="39"/>
      <c r="S451" s="4">
        <f t="shared" ref="S451:S458" si="46">M451/(M451+O451)</f>
        <v>0.58129175946547884</v>
      </c>
      <c r="T451" s="4">
        <f t="shared" ref="T451:T458" si="47">2*Q451*S451/(Q451+S451)</f>
        <v>0.73417721518987333</v>
      </c>
      <c r="U451" s="3"/>
      <c r="V451" s="3"/>
      <c r="W451" s="47"/>
      <c r="X451" s="3"/>
      <c r="Y451" s="4" t="b">
        <v>1</v>
      </c>
    </row>
    <row r="452" spans="1:25" ht="13.5" customHeight="1" x14ac:dyDescent="0.25">
      <c r="A452" s="2" t="s">
        <v>1928</v>
      </c>
      <c r="B452" s="2" t="s">
        <v>1144</v>
      </c>
      <c r="C452" s="2" t="s">
        <v>2386</v>
      </c>
      <c r="D452" s="3"/>
      <c r="E452" s="2" t="s">
        <v>11</v>
      </c>
      <c r="F452" s="2" t="s">
        <v>939</v>
      </c>
      <c r="G452" s="4">
        <v>168.6</v>
      </c>
      <c r="H452" s="2" t="s">
        <v>945</v>
      </c>
      <c r="I452" s="34">
        <v>1</v>
      </c>
      <c r="J452" s="35" t="str">
        <f t="shared" si="42"/>
        <v>no</v>
      </c>
      <c r="K452" s="36"/>
      <c r="L452" s="4">
        <f>COUNTIF(J453:$J$458,$J$113)</f>
        <v>5</v>
      </c>
      <c r="M452" s="4">
        <f>COUNTIF($J$3:J452,$J$3)</f>
        <v>261</v>
      </c>
      <c r="N452" s="4">
        <f t="shared" si="43"/>
        <v>1</v>
      </c>
      <c r="O452" s="34">
        <f>COUNTIF($J$3:J452,$J$113)</f>
        <v>189</v>
      </c>
      <c r="P452" s="40">
        <f t="shared" si="44"/>
        <v>0.97422680412371132</v>
      </c>
      <c r="Q452" s="41">
        <f t="shared" si="45"/>
        <v>0.99618320610687028</v>
      </c>
      <c r="R452" s="39"/>
      <c r="S452" s="4">
        <f t="shared" si="46"/>
        <v>0.57999999999999996</v>
      </c>
      <c r="T452" s="4">
        <f t="shared" si="47"/>
        <v>0.7331460674157303</v>
      </c>
      <c r="U452" s="3"/>
      <c r="V452" s="3"/>
      <c r="W452" s="47"/>
      <c r="X452" s="3"/>
      <c r="Y452" s="4" t="b">
        <v>1</v>
      </c>
    </row>
    <row r="453" spans="1:25" ht="13.5" customHeight="1" x14ac:dyDescent="0.25">
      <c r="A453" s="2" t="s">
        <v>1928</v>
      </c>
      <c r="B453" s="2" t="s">
        <v>1858</v>
      </c>
      <c r="C453" s="2" t="s">
        <v>2387</v>
      </c>
      <c r="D453" s="3"/>
      <c r="E453" s="2" t="s">
        <v>11</v>
      </c>
      <c r="F453" s="2" t="s">
        <v>615</v>
      </c>
      <c r="G453" s="4">
        <v>129.6</v>
      </c>
      <c r="H453" s="2" t="s">
        <v>948</v>
      </c>
      <c r="I453" s="34">
        <v>1</v>
      </c>
      <c r="J453" s="35" t="str">
        <f t="shared" si="42"/>
        <v>no</v>
      </c>
      <c r="K453" s="36"/>
      <c r="L453" s="4">
        <f>COUNTIF(J454:$J$458,$J$113)</f>
        <v>4</v>
      </c>
      <c r="M453" s="4">
        <f>COUNTIF($J$3:J453,$J$3)</f>
        <v>261</v>
      </c>
      <c r="N453" s="4">
        <f t="shared" si="43"/>
        <v>1</v>
      </c>
      <c r="O453" s="34">
        <f>COUNTIF($J$3:J453,$J$113)</f>
        <v>190</v>
      </c>
      <c r="P453" s="40">
        <f t="shared" si="44"/>
        <v>0.97938144329896903</v>
      </c>
      <c r="Q453" s="41">
        <f t="shared" si="45"/>
        <v>0.99618320610687028</v>
      </c>
      <c r="R453" s="39"/>
      <c r="S453" s="4">
        <f t="shared" si="46"/>
        <v>0.57871396895787142</v>
      </c>
      <c r="T453" s="4">
        <f t="shared" si="47"/>
        <v>0.73211781206171112</v>
      </c>
      <c r="U453" s="3"/>
      <c r="V453" s="3"/>
      <c r="W453" s="47"/>
      <c r="X453" s="3"/>
      <c r="Y453" s="4" t="b">
        <v>1</v>
      </c>
    </row>
    <row r="454" spans="1:25" ht="13.5" customHeight="1" x14ac:dyDescent="0.25">
      <c r="A454" s="2" t="s">
        <v>1928</v>
      </c>
      <c r="B454" s="2" t="s">
        <v>1040</v>
      </c>
      <c r="C454" s="2" t="s">
        <v>2388</v>
      </c>
      <c r="D454" s="3"/>
      <c r="E454" s="2" t="s">
        <v>11</v>
      </c>
      <c r="F454" s="2" t="s">
        <v>939</v>
      </c>
      <c r="G454" s="4">
        <v>111.1</v>
      </c>
      <c r="H454" s="2" t="s">
        <v>951</v>
      </c>
      <c r="I454" s="34">
        <v>1</v>
      </c>
      <c r="J454" s="35" t="str">
        <f t="shared" si="42"/>
        <v>no</v>
      </c>
      <c r="K454" s="36"/>
      <c r="L454" s="4">
        <f>COUNTIF(J455:$J$458,$J$113)</f>
        <v>3</v>
      </c>
      <c r="M454" s="4">
        <f>COUNTIF($J$3:J454,$J$3)</f>
        <v>261</v>
      </c>
      <c r="N454" s="4">
        <f t="shared" si="43"/>
        <v>1</v>
      </c>
      <c r="O454" s="34">
        <f>COUNTIF($J$3:J454,$J$113)</f>
        <v>191</v>
      </c>
      <c r="P454" s="40">
        <f t="shared" si="44"/>
        <v>0.98453608247422686</v>
      </c>
      <c r="Q454" s="41">
        <f t="shared" si="45"/>
        <v>0.99618320610687028</v>
      </c>
      <c r="R454" s="39"/>
      <c r="S454" s="4">
        <f t="shared" si="46"/>
        <v>0.57743362831858402</v>
      </c>
      <c r="T454" s="4">
        <f t="shared" si="47"/>
        <v>0.73109243697478987</v>
      </c>
      <c r="U454" s="3"/>
      <c r="V454" s="3"/>
      <c r="W454" s="47"/>
      <c r="X454" s="3"/>
      <c r="Y454" s="4" t="b">
        <v>1</v>
      </c>
    </row>
    <row r="455" spans="1:25" ht="13.5" customHeight="1" x14ac:dyDescent="0.25">
      <c r="A455" s="2" t="s">
        <v>1928</v>
      </c>
      <c r="B455" s="2" t="s">
        <v>1906</v>
      </c>
      <c r="C455" s="2" t="s">
        <v>2389</v>
      </c>
      <c r="D455" s="3"/>
      <c r="E455" s="2" t="s">
        <v>11</v>
      </c>
      <c r="F455" s="2" t="s">
        <v>830</v>
      </c>
      <c r="G455" s="4">
        <v>103.4</v>
      </c>
      <c r="H455" s="2" t="s">
        <v>954</v>
      </c>
      <c r="I455" s="34">
        <v>1</v>
      </c>
      <c r="J455" s="35" t="str">
        <f t="shared" si="42"/>
        <v>yes</v>
      </c>
      <c r="K455" s="36"/>
      <c r="L455" s="4">
        <f>COUNTIF(J456:$J$458,$J$113)</f>
        <v>3</v>
      </c>
      <c r="M455" s="4">
        <f>COUNTIF($J$3:J455,$J$3)</f>
        <v>262</v>
      </c>
      <c r="N455" s="4">
        <f t="shared" si="43"/>
        <v>0</v>
      </c>
      <c r="O455" s="34">
        <f>COUNTIF($J$3:J455,$J$113)</f>
        <v>191</v>
      </c>
      <c r="P455" s="40">
        <f t="shared" si="44"/>
        <v>0.98453608247422686</v>
      </c>
      <c r="Q455" s="41">
        <f t="shared" si="45"/>
        <v>1</v>
      </c>
      <c r="R455" s="39"/>
      <c r="S455" s="4">
        <f t="shared" si="46"/>
        <v>0.57836644591611475</v>
      </c>
      <c r="T455" s="4">
        <f t="shared" si="47"/>
        <v>0.7328671328671329</v>
      </c>
      <c r="U455" s="3"/>
      <c r="V455" s="3"/>
      <c r="W455" s="2" t="s">
        <v>1906</v>
      </c>
      <c r="X455" s="3"/>
      <c r="Y455" s="4" t="b">
        <v>0</v>
      </c>
    </row>
    <row r="456" spans="1:25" ht="13.5" customHeight="1" x14ac:dyDescent="0.25">
      <c r="A456" s="2" t="s">
        <v>1928</v>
      </c>
      <c r="B456" s="2" t="s">
        <v>1182</v>
      </c>
      <c r="C456" s="2" t="s">
        <v>2390</v>
      </c>
      <c r="D456" s="3"/>
      <c r="E456" s="2" t="s">
        <v>11</v>
      </c>
      <c r="F456" s="2" t="s">
        <v>939</v>
      </c>
      <c r="G456" s="4">
        <v>92.2</v>
      </c>
      <c r="H456" s="5">
        <v>9.9999999999999994E-30</v>
      </c>
      <c r="I456" s="34">
        <v>1</v>
      </c>
      <c r="J456" s="35" t="str">
        <f t="shared" si="42"/>
        <v>no</v>
      </c>
      <c r="K456" s="36"/>
      <c r="L456" s="4">
        <f>COUNTIF(J457:$J$458,$J$113)</f>
        <v>2</v>
      </c>
      <c r="M456" s="4">
        <f>COUNTIF($J$3:J456,$J$3)</f>
        <v>262</v>
      </c>
      <c r="N456" s="4">
        <f t="shared" si="43"/>
        <v>0</v>
      </c>
      <c r="O456" s="34">
        <f>COUNTIF($J$3:J456,$J$113)</f>
        <v>192</v>
      </c>
      <c r="P456" s="40">
        <f t="shared" si="44"/>
        <v>0.98969072164948457</v>
      </c>
      <c r="Q456" s="41">
        <f t="shared" si="45"/>
        <v>1</v>
      </c>
      <c r="R456" s="39"/>
      <c r="S456" s="4">
        <f t="shared" si="46"/>
        <v>0.5770925110132159</v>
      </c>
      <c r="T456" s="4">
        <f t="shared" si="47"/>
        <v>0.73184357541899447</v>
      </c>
      <c r="U456" s="3"/>
      <c r="V456" s="3"/>
      <c r="W456" s="47"/>
      <c r="X456" s="3"/>
      <c r="Y456" s="4" t="b">
        <v>1</v>
      </c>
    </row>
    <row r="457" spans="1:25" ht="13.5" customHeight="1" x14ac:dyDescent="0.25">
      <c r="A457" s="2" t="s">
        <v>1928</v>
      </c>
      <c r="B457" s="2" t="s">
        <v>1184</v>
      </c>
      <c r="C457" s="2" t="s">
        <v>2391</v>
      </c>
      <c r="D457" s="3"/>
      <c r="E457" s="2" t="s">
        <v>11</v>
      </c>
      <c r="F457" s="2" t="s">
        <v>939</v>
      </c>
      <c r="G457" s="4">
        <v>92.2</v>
      </c>
      <c r="H457" s="5">
        <v>9.9999999999999994E-30</v>
      </c>
      <c r="I457" s="34">
        <v>1</v>
      </c>
      <c r="J457" s="35" t="str">
        <f t="shared" si="42"/>
        <v>no</v>
      </c>
      <c r="K457" s="36"/>
      <c r="L457" s="4">
        <f>COUNTIF(J458:$J$458,$J$113)</f>
        <v>1</v>
      </c>
      <c r="M457" s="4">
        <f>COUNTIF($J$3:J457,$J$3)</f>
        <v>262</v>
      </c>
      <c r="N457" s="4">
        <f t="shared" si="43"/>
        <v>0</v>
      </c>
      <c r="O457" s="34">
        <f>COUNTIF($J$3:J457,$J$113)</f>
        <v>193</v>
      </c>
      <c r="P457" s="40">
        <f t="shared" si="44"/>
        <v>0.99484536082474229</v>
      </c>
      <c r="Q457" s="41">
        <f t="shared" si="45"/>
        <v>1</v>
      </c>
      <c r="R457" s="39"/>
      <c r="S457" s="4">
        <f t="shared" si="46"/>
        <v>0.57582417582417578</v>
      </c>
      <c r="T457" s="4">
        <f t="shared" si="47"/>
        <v>0.73082287308228722</v>
      </c>
      <c r="U457" s="3"/>
      <c r="V457" s="3"/>
      <c r="W457" s="47"/>
      <c r="X457" s="3"/>
      <c r="Y457" s="4" t="b">
        <v>1</v>
      </c>
    </row>
    <row r="458" spans="1:25" ht="13.5" customHeight="1" x14ac:dyDescent="0.25">
      <c r="A458" s="2" t="s">
        <v>1928</v>
      </c>
      <c r="B458" s="2" t="s">
        <v>1138</v>
      </c>
      <c r="C458" s="2" t="s">
        <v>2392</v>
      </c>
      <c r="D458" s="3"/>
      <c r="E458" s="2" t="s">
        <v>11</v>
      </c>
      <c r="F458" s="2" t="s">
        <v>765</v>
      </c>
      <c r="G458" s="4">
        <v>70.3</v>
      </c>
      <c r="H458" s="2" t="s">
        <v>960</v>
      </c>
      <c r="I458" s="34">
        <v>1</v>
      </c>
      <c r="J458" s="35" t="str">
        <f t="shared" si="42"/>
        <v>no</v>
      </c>
      <c r="K458" s="36"/>
      <c r="L458" s="4">
        <f>COUNTIF(J$458:$J459,$J$113)</f>
        <v>1</v>
      </c>
      <c r="M458" s="4">
        <f>COUNTIF($J$3:J458,$J$3)</f>
        <v>262</v>
      </c>
      <c r="N458" s="4">
        <f t="shared" si="43"/>
        <v>0</v>
      </c>
      <c r="O458" s="34">
        <f>COUNTIF($J$3:J458,$J$113)</f>
        <v>194</v>
      </c>
      <c r="P458" s="48">
        <f t="shared" si="44"/>
        <v>0.99487179487179489</v>
      </c>
      <c r="Q458" s="49">
        <f t="shared" si="45"/>
        <v>1</v>
      </c>
      <c r="R458" s="39"/>
      <c r="S458" s="4">
        <f t="shared" si="46"/>
        <v>0.57456140350877194</v>
      </c>
      <c r="T458" s="4">
        <f t="shared" si="47"/>
        <v>0.72980501392757668</v>
      </c>
      <c r="U458" s="3"/>
      <c r="V458" s="3"/>
      <c r="W458" s="47"/>
      <c r="X458" s="3"/>
      <c r="Y458" s="4" t="b">
        <v>1</v>
      </c>
    </row>
    <row r="459" spans="1:25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50"/>
      <c r="K459" s="3"/>
      <c r="L459" s="3"/>
      <c r="M459" s="3"/>
      <c r="N459" s="3"/>
      <c r="O459" s="3"/>
      <c r="P459" s="50"/>
      <c r="Q459" s="50"/>
      <c r="R459" s="3"/>
      <c r="S459" s="3"/>
      <c r="T459" s="3"/>
      <c r="U459" s="3"/>
      <c r="V459" s="3"/>
      <c r="W459" s="3"/>
      <c r="X459" s="3"/>
      <c r="Y459" s="3"/>
    </row>
    <row r="460" spans="1:25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00000000-000E-0000-0200-000001000000}">
            <xm:f>NOT(ISERROR(FIND(UPPER($J$302),UPPER(J3))))</xm:f>
            <xm:f>$J$302</xm:f>
            <x14:dxf>
              <fill>
                <patternFill patternType="solid">
                  <fgColor indexed="14"/>
                  <bgColor indexed="15"/>
                </patternFill>
              </fill>
            </x14:dxf>
          </x14:cfRule>
          <xm:sqref>J3:K458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0"/>
  <sheetViews>
    <sheetView showGridLines="0" workbookViewId="0">
      <selection activeCell="N16" sqref="N16"/>
    </sheetView>
  </sheetViews>
  <sheetFormatPr defaultColWidth="8.85546875" defaultRowHeight="15" customHeight="1" x14ac:dyDescent="0.25"/>
  <cols>
    <col min="1" max="26" width="8.85546875" style="51" customWidth="1"/>
    <col min="27" max="16384" width="8.85546875" style="51"/>
  </cols>
  <sheetData>
    <row r="1" spans="1:25" ht="15" customHeight="1" x14ac:dyDescent="0.25">
      <c r="A1" s="3"/>
      <c r="B1" s="25"/>
      <c r="C1" s="52"/>
      <c r="D1" s="5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customHeight="1" x14ac:dyDescent="0.25">
      <c r="A2" s="3"/>
      <c r="B2" s="3"/>
      <c r="C2" s="3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4"/>
      <c r="V30" s="3"/>
      <c r="W30" s="3"/>
      <c r="X30" s="3"/>
      <c r="Y3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showGridLines="0" tabSelected="1" workbookViewId="0">
      <selection activeCell="F8" sqref="F8"/>
    </sheetView>
  </sheetViews>
  <sheetFormatPr defaultColWidth="8.85546875" defaultRowHeight="15" customHeight="1" x14ac:dyDescent="0.25"/>
  <cols>
    <col min="1" max="5" width="8.85546875" style="55" customWidth="1"/>
    <col min="6" max="6" width="13.28515625" style="55" customWidth="1"/>
    <col min="7" max="12" width="8.85546875" style="55" customWidth="1"/>
    <col min="13" max="16384" width="8.85546875" style="55"/>
  </cols>
  <sheetData>
    <row r="1" spans="1:11" ht="13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5" customHeight="1" x14ac:dyDescent="0.25">
      <c r="A3" s="3"/>
      <c r="B3" s="3"/>
      <c r="C3" s="56"/>
      <c r="D3" s="56"/>
      <c r="E3" s="57"/>
      <c r="F3" s="56"/>
      <c r="G3" s="3"/>
      <c r="H3" s="3"/>
      <c r="I3" s="3"/>
      <c r="J3" s="3"/>
      <c r="K3" s="3"/>
    </row>
    <row r="4" spans="1:11" ht="13.5" customHeight="1" x14ac:dyDescent="0.25">
      <c r="A4" s="3"/>
      <c r="B4" s="58"/>
      <c r="C4" s="59"/>
      <c r="D4" s="60"/>
      <c r="E4" s="74" t="s">
        <v>2393</v>
      </c>
      <c r="F4" s="75"/>
      <c r="G4" s="61"/>
      <c r="H4" s="3"/>
      <c r="I4" s="3"/>
      <c r="J4" s="3"/>
      <c r="K4" s="3"/>
    </row>
    <row r="5" spans="1:11" ht="13.5" customHeight="1" x14ac:dyDescent="0.25">
      <c r="A5" s="3"/>
      <c r="B5" s="58"/>
      <c r="C5" s="62"/>
      <c r="D5" s="63"/>
      <c r="E5" s="64" t="s">
        <v>2394</v>
      </c>
      <c r="F5" s="65" t="s">
        <v>2395</v>
      </c>
      <c r="G5" s="61"/>
      <c r="H5" s="3"/>
      <c r="I5" s="3"/>
      <c r="J5" s="3"/>
      <c r="K5" s="3"/>
    </row>
    <row r="6" spans="1:11" ht="13.5" customHeight="1" x14ac:dyDescent="0.25">
      <c r="A6" s="3"/>
      <c r="B6" s="58"/>
      <c r="C6" s="76" t="s">
        <v>2396</v>
      </c>
      <c r="D6" s="64" t="s">
        <v>2394</v>
      </c>
      <c r="E6" s="66">
        <f>COUNTIF(расчеты!J3:J371,расчеты!J3)</f>
        <v>250</v>
      </c>
      <c r="F6" s="67">
        <f>COUNTIF(расчеты!J3:J371,расчеты!J429)</f>
        <v>119</v>
      </c>
      <c r="G6" s="61"/>
      <c r="H6" s="3"/>
      <c r="I6" s="3"/>
      <c r="J6" s="3"/>
      <c r="K6" s="3"/>
    </row>
    <row r="7" spans="1:11" ht="15.75" customHeight="1" x14ac:dyDescent="0.25">
      <c r="A7" s="3"/>
      <c r="B7" s="58"/>
      <c r="C7" s="77"/>
      <c r="D7" s="68" t="s">
        <v>2395</v>
      </c>
      <c r="E7" s="69">
        <f>COUNTIF(расчеты!J372:J458,расчеты!J434)</f>
        <v>12</v>
      </c>
      <c r="F7" s="70">
        <f>COUNTIF(расчеты!J372:J458,расчеты!J440)</f>
        <v>75</v>
      </c>
      <c r="G7" s="61"/>
      <c r="H7" s="3"/>
      <c r="I7" s="3"/>
      <c r="J7" s="3"/>
      <c r="K7" s="3"/>
    </row>
    <row r="8" spans="1:11" ht="14.1" customHeight="1" x14ac:dyDescent="0.25">
      <c r="A8" s="3"/>
      <c r="B8" s="3"/>
      <c r="C8" s="71"/>
      <c r="D8" s="71"/>
      <c r="E8" s="71"/>
      <c r="F8" s="71"/>
      <c r="G8" s="3"/>
      <c r="H8" s="3"/>
      <c r="I8" s="3"/>
      <c r="J8" s="3"/>
      <c r="K8" s="3"/>
    </row>
    <row r="9" spans="1:11" ht="13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3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72"/>
    </row>
  </sheetData>
  <mergeCells count="2">
    <mergeCell ref="E4:F4"/>
    <mergeCell ref="C6:C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hmm_result</vt:lpstr>
      <vt:lpstr>исходная таблица</vt:lpstr>
      <vt:lpstr>расчеты</vt:lpstr>
      <vt:lpstr>графики</vt:lpstr>
      <vt:lpstr>табличка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Игорь</dc:creator>
  <cp:lastModifiedBy>Игорь Игорь</cp:lastModifiedBy>
  <dcterms:created xsi:type="dcterms:W3CDTF">2020-04-17T13:28:45Z</dcterms:created>
  <dcterms:modified xsi:type="dcterms:W3CDTF">2020-04-17T13:28:45Z</dcterms:modified>
</cp:coreProperties>
</file>