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Search" sheetId="2" r:id="rId1"/>
    <sheet name="Bar chart" sheetId="3" r:id="rId2"/>
    <sheet name="ROC" sheetId="4" r:id="rId3"/>
  </sheets>
  <calcPr calcId="145621"/>
  <fileRecoveryPr repairLoad="1"/>
</workbook>
</file>

<file path=xl/calcChain.xml><?xml version="1.0" encoding="utf-8"?>
<calcChain xmlns="http://schemas.openxmlformats.org/spreadsheetml/2006/main">
  <c r="H4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2" i="4"/>
  <c r="D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A3" i="4"/>
  <c r="F3" i="4" s="1"/>
  <c r="A4" i="4"/>
  <c r="F4" i="4" s="1"/>
  <c r="A5" i="4"/>
  <c r="F5" i="4" s="1"/>
  <c r="A6" i="4"/>
  <c r="A7" i="4"/>
  <c r="F7" i="4" s="1"/>
  <c r="A8" i="4"/>
  <c r="F8" i="4" s="1"/>
  <c r="A9" i="4"/>
  <c r="F9" i="4" s="1"/>
  <c r="A10" i="4"/>
  <c r="A11" i="4"/>
  <c r="F11" i="4" s="1"/>
  <c r="A12" i="4"/>
  <c r="F12" i="4" s="1"/>
  <c r="A13" i="4"/>
  <c r="F13" i="4" s="1"/>
  <c r="A14" i="4"/>
  <c r="A15" i="4"/>
  <c r="F15" i="4" s="1"/>
  <c r="A16" i="4"/>
  <c r="F16" i="4" s="1"/>
  <c r="A17" i="4"/>
  <c r="F17" i="4" s="1"/>
  <c r="A18" i="4"/>
  <c r="A19" i="4"/>
  <c r="F19" i="4" s="1"/>
  <c r="A20" i="4"/>
  <c r="F20" i="4" s="1"/>
  <c r="A21" i="4"/>
  <c r="F21" i="4" s="1"/>
  <c r="A22" i="4"/>
  <c r="A23" i="4"/>
  <c r="F23" i="4" s="1"/>
  <c r="A24" i="4"/>
  <c r="F24" i="4" s="1"/>
  <c r="A25" i="4"/>
  <c r="F25" i="4" s="1"/>
  <c r="A26" i="4"/>
  <c r="A27" i="4"/>
  <c r="F27" i="4" s="1"/>
  <c r="A28" i="4"/>
  <c r="F28" i="4" s="1"/>
  <c r="A29" i="4"/>
  <c r="F29" i="4" s="1"/>
  <c r="A30" i="4"/>
  <c r="A31" i="4"/>
  <c r="F31" i="4" s="1"/>
  <c r="A32" i="4"/>
  <c r="F32" i="4" s="1"/>
  <c r="A33" i="4"/>
  <c r="F33" i="4" s="1"/>
  <c r="A34" i="4"/>
  <c r="A35" i="4"/>
  <c r="F35" i="4" s="1"/>
  <c r="A36" i="4"/>
  <c r="F36" i="4" s="1"/>
  <c r="A37" i="4"/>
  <c r="F37" i="4" s="1"/>
  <c r="A38" i="4"/>
  <c r="A39" i="4"/>
  <c r="F39" i="4" s="1"/>
  <c r="A40" i="4"/>
  <c r="F40" i="4" s="1"/>
  <c r="A41" i="4"/>
  <c r="F41" i="4" s="1"/>
  <c r="A42" i="4"/>
  <c r="A43" i="4"/>
  <c r="F43" i="4" s="1"/>
  <c r="A44" i="4"/>
  <c r="F44" i="4" s="1"/>
  <c r="A45" i="4"/>
  <c r="F45" i="4" s="1"/>
  <c r="A46" i="4"/>
  <c r="A47" i="4"/>
  <c r="F47" i="4" s="1"/>
  <c r="A48" i="4"/>
  <c r="F48" i="4" s="1"/>
  <c r="A49" i="4"/>
  <c r="F49" i="4" s="1"/>
  <c r="A50" i="4"/>
  <c r="A51" i="4"/>
  <c r="F51" i="4" s="1"/>
  <c r="A52" i="4"/>
  <c r="F52" i="4" s="1"/>
  <c r="A53" i="4"/>
  <c r="F53" i="4" s="1"/>
  <c r="A54" i="4"/>
  <c r="A55" i="4"/>
  <c r="F55" i="4" s="1"/>
  <c r="A56" i="4"/>
  <c r="F56" i="4" s="1"/>
  <c r="A57" i="4"/>
  <c r="F57" i="4" s="1"/>
  <c r="A58" i="4"/>
  <c r="A59" i="4"/>
  <c r="F59" i="4" s="1"/>
  <c r="A60" i="4"/>
  <c r="F60" i="4" s="1"/>
  <c r="A61" i="4"/>
  <c r="F61" i="4" s="1"/>
  <c r="A62" i="4"/>
  <c r="A63" i="4"/>
  <c r="F63" i="4" s="1"/>
  <c r="A64" i="4"/>
  <c r="F64" i="4" s="1"/>
  <c r="A65" i="4"/>
  <c r="F65" i="4" s="1"/>
  <c r="A66" i="4"/>
  <c r="A67" i="4"/>
  <c r="F67" i="4" s="1"/>
  <c r="A68" i="4"/>
  <c r="F68" i="4" s="1"/>
  <c r="A69" i="4"/>
  <c r="F69" i="4" s="1"/>
  <c r="A70" i="4"/>
  <c r="A71" i="4"/>
  <c r="F71" i="4" s="1"/>
  <c r="A72" i="4"/>
  <c r="F72" i="4" s="1"/>
  <c r="A73" i="4"/>
  <c r="F73" i="4" s="1"/>
  <c r="A74" i="4"/>
  <c r="A75" i="4"/>
  <c r="F75" i="4" s="1"/>
  <c r="A76" i="4"/>
  <c r="F76" i="4" s="1"/>
  <c r="A77" i="4"/>
  <c r="F77" i="4" s="1"/>
  <c r="A78" i="4"/>
  <c r="A79" i="4"/>
  <c r="F79" i="4" s="1"/>
  <c r="A80" i="4"/>
  <c r="F80" i="4" s="1"/>
  <c r="A81" i="4"/>
  <c r="F81" i="4" s="1"/>
  <c r="A82" i="4"/>
  <c r="A83" i="4"/>
  <c r="F83" i="4" s="1"/>
  <c r="A84" i="4"/>
  <c r="F84" i="4" s="1"/>
  <c r="A85" i="4"/>
  <c r="F85" i="4" s="1"/>
  <c r="A86" i="4"/>
  <c r="A87" i="4"/>
  <c r="F87" i="4" s="1"/>
  <c r="A88" i="4"/>
  <c r="F88" i="4" s="1"/>
  <c r="A89" i="4"/>
  <c r="F89" i="4" s="1"/>
  <c r="A90" i="4"/>
  <c r="A91" i="4"/>
  <c r="F91" i="4" s="1"/>
  <c r="A92" i="4"/>
  <c r="F92" i="4" s="1"/>
  <c r="A93" i="4"/>
  <c r="F93" i="4" s="1"/>
  <c r="A94" i="4"/>
  <c r="A95" i="4"/>
  <c r="F95" i="4" s="1"/>
  <c r="A96" i="4"/>
  <c r="F96" i="4" s="1"/>
  <c r="A97" i="4"/>
  <c r="F97" i="4" s="1"/>
  <c r="A98" i="4"/>
  <c r="A99" i="4"/>
  <c r="F99" i="4" s="1"/>
  <c r="A100" i="4"/>
  <c r="F100" i="4" s="1"/>
  <c r="A101" i="4"/>
  <c r="F101" i="4" s="1"/>
  <c r="A102" i="4"/>
  <c r="A103" i="4"/>
  <c r="F103" i="4" s="1"/>
  <c r="A104" i="4"/>
  <c r="F104" i="4" s="1"/>
  <c r="A105" i="4"/>
  <c r="F105" i="4" s="1"/>
  <c r="A106" i="4"/>
  <c r="A107" i="4"/>
  <c r="F107" i="4" s="1"/>
  <c r="A108" i="4"/>
  <c r="F108" i="4" s="1"/>
  <c r="A109" i="4"/>
  <c r="F109" i="4" s="1"/>
  <c r="A110" i="4"/>
  <c r="A111" i="4"/>
  <c r="F111" i="4" s="1"/>
  <c r="A112" i="4"/>
  <c r="F112" i="4" s="1"/>
  <c r="A113" i="4"/>
  <c r="F113" i="4" s="1"/>
  <c r="A114" i="4"/>
  <c r="A115" i="4"/>
  <c r="F115" i="4" s="1"/>
  <c r="A116" i="4"/>
  <c r="F116" i="4" s="1"/>
  <c r="A117" i="4"/>
  <c r="F117" i="4" s="1"/>
  <c r="A118" i="4"/>
  <c r="A119" i="4"/>
  <c r="F119" i="4" s="1"/>
  <c r="A120" i="4"/>
  <c r="F120" i="4" s="1"/>
  <c r="A121" i="4"/>
  <c r="F121" i="4" s="1"/>
  <c r="A122" i="4"/>
  <c r="A123" i="4"/>
  <c r="F123" i="4" s="1"/>
  <c r="A124" i="4"/>
  <c r="F124" i="4" s="1"/>
  <c r="A125" i="4"/>
  <c r="F125" i="4" s="1"/>
  <c r="A126" i="4"/>
  <c r="A127" i="4"/>
  <c r="F127" i="4" s="1"/>
  <c r="A128" i="4"/>
  <c r="F128" i="4" s="1"/>
  <c r="A129" i="4"/>
  <c r="F129" i="4" s="1"/>
  <c r="A130" i="4"/>
  <c r="A131" i="4"/>
  <c r="F131" i="4" s="1"/>
  <c r="A132" i="4"/>
  <c r="F132" i="4" s="1"/>
  <c r="A133" i="4"/>
  <c r="F133" i="4" s="1"/>
  <c r="A134" i="4"/>
  <c r="A135" i="4"/>
  <c r="F135" i="4" s="1"/>
  <c r="A136" i="4"/>
  <c r="F136" i="4" s="1"/>
  <c r="A137" i="4"/>
  <c r="F137" i="4" s="1"/>
  <c r="A138" i="4"/>
  <c r="A139" i="4"/>
  <c r="F139" i="4" s="1"/>
  <c r="A140" i="4"/>
  <c r="F140" i="4" s="1"/>
  <c r="A141" i="4"/>
  <c r="F141" i="4" s="1"/>
  <c r="A142" i="4"/>
  <c r="A143" i="4"/>
  <c r="F143" i="4" s="1"/>
  <c r="A144" i="4"/>
  <c r="F144" i="4" s="1"/>
  <c r="A145" i="4"/>
  <c r="F145" i="4" s="1"/>
  <c r="A146" i="4"/>
  <c r="A147" i="4"/>
  <c r="F147" i="4" s="1"/>
  <c r="A148" i="4"/>
  <c r="F148" i="4" s="1"/>
  <c r="A149" i="4"/>
  <c r="F149" i="4" s="1"/>
  <c r="A150" i="4"/>
  <c r="A151" i="4"/>
  <c r="F151" i="4" s="1"/>
  <c r="A152" i="4"/>
  <c r="F152" i="4" s="1"/>
  <c r="A153" i="4"/>
  <c r="F153" i="4" s="1"/>
  <c r="A154" i="4"/>
  <c r="A155" i="4"/>
  <c r="F155" i="4" s="1"/>
  <c r="A156" i="4"/>
  <c r="F156" i="4" s="1"/>
  <c r="A157" i="4"/>
  <c r="F157" i="4" s="1"/>
  <c r="A158" i="4"/>
  <c r="A159" i="4"/>
  <c r="F159" i="4" s="1"/>
  <c r="A160" i="4"/>
  <c r="F160" i="4" s="1"/>
  <c r="A161" i="4"/>
  <c r="F161" i="4" s="1"/>
  <c r="A162" i="4"/>
  <c r="A163" i="4"/>
  <c r="F163" i="4" s="1"/>
  <c r="A164" i="4"/>
  <c r="F164" i="4" s="1"/>
  <c r="A165" i="4"/>
  <c r="F165" i="4" s="1"/>
  <c r="A166" i="4"/>
  <c r="A167" i="4"/>
  <c r="F167" i="4" s="1"/>
  <c r="A168" i="4"/>
  <c r="F168" i="4" s="1"/>
  <c r="A169" i="4"/>
  <c r="F169" i="4" s="1"/>
  <c r="A170" i="4"/>
  <c r="A171" i="4"/>
  <c r="F171" i="4" s="1"/>
  <c r="A172" i="4"/>
  <c r="F172" i="4" s="1"/>
  <c r="A173" i="4"/>
  <c r="F173" i="4" s="1"/>
  <c r="A174" i="4"/>
  <c r="A175" i="4"/>
  <c r="F175" i="4" s="1"/>
  <c r="A176" i="4"/>
  <c r="F176" i="4" s="1"/>
  <c r="A177" i="4"/>
  <c r="F177" i="4" s="1"/>
  <c r="A178" i="4"/>
  <c r="A179" i="4"/>
  <c r="F179" i="4" s="1"/>
  <c r="A180" i="4"/>
  <c r="F180" i="4" s="1"/>
  <c r="A181" i="4"/>
  <c r="F181" i="4" s="1"/>
  <c r="A182" i="4"/>
  <c r="A183" i="4"/>
  <c r="F183" i="4" s="1"/>
  <c r="A184" i="4"/>
  <c r="F184" i="4" s="1"/>
  <c r="A185" i="4"/>
  <c r="F185" i="4" s="1"/>
  <c r="A186" i="4"/>
  <c r="A187" i="4"/>
  <c r="F187" i="4" s="1"/>
  <c r="A188" i="4"/>
  <c r="F188" i="4" s="1"/>
  <c r="A189" i="4"/>
  <c r="F189" i="4" s="1"/>
  <c r="A190" i="4"/>
  <c r="A191" i="4"/>
  <c r="F191" i="4" s="1"/>
  <c r="A192" i="4"/>
  <c r="F192" i="4" s="1"/>
  <c r="A193" i="4"/>
  <c r="F193" i="4" s="1"/>
  <c r="A194" i="4"/>
  <c r="A195" i="4"/>
  <c r="F195" i="4" s="1"/>
  <c r="A196" i="4"/>
  <c r="F196" i="4" s="1"/>
  <c r="A197" i="4"/>
  <c r="F197" i="4" s="1"/>
  <c r="A198" i="4"/>
  <c r="A199" i="4"/>
  <c r="F199" i="4" s="1"/>
  <c r="A200" i="4"/>
  <c r="F200" i="4" s="1"/>
  <c r="A201" i="4"/>
  <c r="F201" i="4" s="1"/>
  <c r="A202" i="4"/>
  <c r="A203" i="4"/>
  <c r="F203" i="4" s="1"/>
  <c r="A204" i="4"/>
  <c r="F204" i="4" s="1"/>
  <c r="A205" i="4"/>
  <c r="F205" i="4" s="1"/>
  <c r="A206" i="4"/>
  <c r="A207" i="4"/>
  <c r="F207" i="4" s="1"/>
  <c r="A208" i="4"/>
  <c r="F208" i="4" s="1"/>
  <c r="A209" i="4"/>
  <c r="F209" i="4" s="1"/>
  <c r="A210" i="4"/>
  <c r="A211" i="4"/>
  <c r="F211" i="4" s="1"/>
  <c r="A212" i="4"/>
  <c r="F212" i="4" s="1"/>
  <c r="A213" i="4"/>
  <c r="F213" i="4" s="1"/>
  <c r="A214" i="4"/>
  <c r="A215" i="4"/>
  <c r="F215" i="4" s="1"/>
  <c r="A216" i="4"/>
  <c r="F216" i="4" s="1"/>
  <c r="A217" i="4"/>
  <c r="F217" i="4" s="1"/>
  <c r="A218" i="4"/>
  <c r="A219" i="4"/>
  <c r="F219" i="4" s="1"/>
  <c r="A220" i="4"/>
  <c r="F220" i="4" s="1"/>
  <c r="A221" i="4"/>
  <c r="F221" i="4" s="1"/>
  <c r="A222" i="4"/>
  <c r="A223" i="4"/>
  <c r="F223" i="4" s="1"/>
  <c r="A224" i="4"/>
  <c r="F224" i="4" s="1"/>
  <c r="A225" i="4"/>
  <c r="F225" i="4" s="1"/>
  <c r="A226" i="4"/>
  <c r="A227" i="4"/>
  <c r="F227" i="4" s="1"/>
  <c r="A228" i="4"/>
  <c r="F228" i="4" s="1"/>
  <c r="A229" i="4"/>
  <c r="F229" i="4" s="1"/>
  <c r="A230" i="4"/>
  <c r="A231" i="4"/>
  <c r="F231" i="4" s="1"/>
  <c r="A232" i="4"/>
  <c r="F232" i="4" s="1"/>
  <c r="A233" i="4"/>
  <c r="F233" i="4" s="1"/>
  <c r="A234" i="4"/>
  <c r="A235" i="4"/>
  <c r="F235" i="4" s="1"/>
  <c r="A236" i="4"/>
  <c r="F236" i="4" s="1"/>
  <c r="A237" i="4"/>
  <c r="F237" i="4" s="1"/>
  <c r="A238" i="4"/>
  <c r="A239" i="4"/>
  <c r="F239" i="4" s="1"/>
  <c r="A240" i="4"/>
  <c r="F240" i="4" s="1"/>
  <c r="A241" i="4"/>
  <c r="F241" i="4" s="1"/>
  <c r="A242" i="4"/>
  <c r="A243" i="4"/>
  <c r="F243" i="4" s="1"/>
  <c r="A244" i="4"/>
  <c r="F244" i="4" s="1"/>
  <c r="A245" i="4"/>
  <c r="F245" i="4" s="1"/>
  <c r="A246" i="4"/>
  <c r="A247" i="4"/>
  <c r="F247" i="4" s="1"/>
  <c r="A248" i="4"/>
  <c r="F248" i="4" s="1"/>
  <c r="A249" i="4"/>
  <c r="F249" i="4" s="1"/>
  <c r="A250" i="4"/>
  <c r="A251" i="4"/>
  <c r="F251" i="4" s="1"/>
  <c r="A252" i="4"/>
  <c r="F252" i="4" s="1"/>
  <c r="A253" i="4"/>
  <c r="F253" i="4" s="1"/>
  <c r="A254" i="4"/>
  <c r="A255" i="4"/>
  <c r="F255" i="4" s="1"/>
  <c r="A256" i="4"/>
  <c r="F256" i="4" s="1"/>
  <c r="A257" i="4"/>
  <c r="F257" i="4" s="1"/>
  <c r="A258" i="4"/>
  <c r="A259" i="4"/>
  <c r="F259" i="4" s="1"/>
  <c r="A260" i="4"/>
  <c r="F260" i="4" s="1"/>
  <c r="A261" i="4"/>
  <c r="F261" i="4" s="1"/>
  <c r="A262" i="4"/>
  <c r="A263" i="4"/>
  <c r="F263" i="4" s="1"/>
  <c r="A264" i="4"/>
  <c r="F264" i="4" s="1"/>
  <c r="A265" i="4"/>
  <c r="F265" i="4" s="1"/>
  <c r="A266" i="4"/>
  <c r="A267" i="4"/>
  <c r="F267" i="4" s="1"/>
  <c r="A268" i="4"/>
  <c r="F268" i="4" s="1"/>
  <c r="A269" i="4"/>
  <c r="F269" i="4" s="1"/>
  <c r="A270" i="4"/>
  <c r="A271" i="4"/>
  <c r="F271" i="4" s="1"/>
  <c r="A272" i="4"/>
  <c r="F272" i="4" s="1"/>
  <c r="A273" i="4"/>
  <c r="F273" i="4" s="1"/>
  <c r="A274" i="4"/>
  <c r="A275" i="4"/>
  <c r="F275" i="4" s="1"/>
  <c r="A276" i="4"/>
  <c r="F276" i="4" s="1"/>
  <c r="A277" i="4"/>
  <c r="F277" i="4" s="1"/>
  <c r="A278" i="4"/>
  <c r="A279" i="4"/>
  <c r="F279" i="4" s="1"/>
  <c r="A280" i="4"/>
  <c r="F280" i="4" s="1"/>
  <c r="A281" i="4"/>
  <c r="F281" i="4" s="1"/>
  <c r="A282" i="4"/>
  <c r="A283" i="4"/>
  <c r="F283" i="4" s="1"/>
  <c r="A284" i="4"/>
  <c r="F284" i="4" s="1"/>
  <c r="A285" i="4"/>
  <c r="F285" i="4" s="1"/>
  <c r="A286" i="4"/>
  <c r="A287" i="4"/>
  <c r="F287" i="4" s="1"/>
  <c r="A288" i="4"/>
  <c r="F288" i="4" s="1"/>
  <c r="A289" i="4"/>
  <c r="F289" i="4" s="1"/>
  <c r="A290" i="4"/>
  <c r="A291" i="4"/>
  <c r="F291" i="4" s="1"/>
  <c r="A292" i="4"/>
  <c r="F292" i="4" s="1"/>
  <c r="A293" i="4"/>
  <c r="F293" i="4" s="1"/>
  <c r="A294" i="4"/>
  <c r="A295" i="4"/>
  <c r="F295" i="4" s="1"/>
  <c r="A296" i="4"/>
  <c r="F296" i="4" s="1"/>
  <c r="A297" i="4"/>
  <c r="F297" i="4" s="1"/>
  <c r="A298" i="4"/>
  <c r="A299" i="4"/>
  <c r="F299" i="4" s="1"/>
  <c r="A300" i="4"/>
  <c r="F300" i="4" s="1"/>
  <c r="A301" i="4"/>
  <c r="F301" i="4" s="1"/>
  <c r="A302" i="4"/>
  <c r="A303" i="4"/>
  <c r="F303" i="4" s="1"/>
  <c r="A304" i="4"/>
  <c r="F304" i="4" s="1"/>
  <c r="A305" i="4"/>
  <c r="F305" i="4" s="1"/>
  <c r="A306" i="4"/>
  <c r="A307" i="4"/>
  <c r="F307" i="4" s="1"/>
  <c r="A308" i="4"/>
  <c r="F308" i="4" s="1"/>
  <c r="A309" i="4"/>
  <c r="F309" i="4" s="1"/>
  <c r="A310" i="4"/>
  <c r="A311" i="4"/>
  <c r="F311" i="4" s="1"/>
  <c r="A312" i="4"/>
  <c r="F312" i="4" s="1"/>
  <c r="A313" i="4"/>
  <c r="F313" i="4" s="1"/>
  <c r="A314" i="4"/>
  <c r="A315" i="4"/>
  <c r="F315" i="4" s="1"/>
  <c r="A316" i="4"/>
  <c r="F316" i="4" s="1"/>
  <c r="A317" i="4"/>
  <c r="F317" i="4" s="1"/>
  <c r="A318" i="4"/>
  <c r="A319" i="4"/>
  <c r="F319" i="4" s="1"/>
  <c r="A320" i="4"/>
  <c r="F320" i="4" s="1"/>
  <c r="A321" i="4"/>
  <c r="F321" i="4" s="1"/>
  <c r="A322" i="4"/>
  <c r="A323" i="4"/>
  <c r="F323" i="4" s="1"/>
  <c r="A324" i="4"/>
  <c r="F324" i="4" s="1"/>
  <c r="A325" i="4"/>
  <c r="F325" i="4" s="1"/>
  <c r="A326" i="4"/>
  <c r="A327" i="4"/>
  <c r="F327" i="4" s="1"/>
  <c r="A328" i="4"/>
  <c r="F328" i="4" s="1"/>
  <c r="A329" i="4"/>
  <c r="F329" i="4" s="1"/>
  <c r="A330" i="4"/>
  <c r="A331" i="4"/>
  <c r="F331" i="4" s="1"/>
  <c r="A332" i="4"/>
  <c r="F332" i="4" s="1"/>
  <c r="A333" i="4"/>
  <c r="F333" i="4" s="1"/>
  <c r="A334" i="4"/>
  <c r="A335" i="4"/>
  <c r="F335" i="4" s="1"/>
  <c r="A336" i="4"/>
  <c r="F336" i="4" s="1"/>
  <c r="A337" i="4"/>
  <c r="F337" i="4" s="1"/>
  <c r="A338" i="4"/>
  <c r="A339" i="4"/>
  <c r="F339" i="4" s="1"/>
  <c r="A340" i="4"/>
  <c r="F340" i="4" s="1"/>
  <c r="A341" i="4"/>
  <c r="F341" i="4" s="1"/>
  <c r="A342" i="4"/>
  <c r="A343" i="4"/>
  <c r="F343" i="4" s="1"/>
  <c r="A344" i="4"/>
  <c r="F344" i="4" s="1"/>
  <c r="A345" i="4"/>
  <c r="F345" i="4" s="1"/>
  <c r="A346" i="4"/>
  <c r="A347" i="4"/>
  <c r="F347" i="4" s="1"/>
  <c r="A348" i="4"/>
  <c r="F348" i="4" s="1"/>
  <c r="A349" i="4"/>
  <c r="F349" i="4" s="1"/>
  <c r="A350" i="4"/>
  <c r="A351" i="4"/>
  <c r="F351" i="4" s="1"/>
  <c r="A352" i="4"/>
  <c r="F352" i="4" s="1"/>
  <c r="A353" i="4"/>
  <c r="F353" i="4" s="1"/>
  <c r="A354" i="4"/>
  <c r="A355" i="4"/>
  <c r="F355" i="4" s="1"/>
  <c r="A356" i="4"/>
  <c r="F356" i="4" s="1"/>
  <c r="A357" i="4"/>
  <c r="F357" i="4" s="1"/>
  <c r="A358" i="4"/>
  <c r="A359" i="4"/>
  <c r="F359" i="4" s="1"/>
  <c r="A360" i="4"/>
  <c r="F360" i="4" s="1"/>
  <c r="A361" i="4"/>
  <c r="F361" i="4" s="1"/>
  <c r="A362" i="4"/>
  <c r="A363" i="4"/>
  <c r="F363" i="4" s="1"/>
  <c r="A364" i="4"/>
  <c r="F364" i="4" s="1"/>
  <c r="A365" i="4"/>
  <c r="F365" i="4" s="1"/>
  <c r="A366" i="4"/>
  <c r="A367" i="4"/>
  <c r="F367" i="4" s="1"/>
  <c r="A368" i="4"/>
  <c r="F368" i="4" s="1"/>
  <c r="A369" i="4"/>
  <c r="F369" i="4" s="1"/>
  <c r="A370" i="4"/>
  <c r="A371" i="4"/>
  <c r="F371" i="4" s="1"/>
  <c r="A372" i="4"/>
  <c r="F372" i="4" s="1"/>
  <c r="A373" i="4"/>
  <c r="F373" i="4" s="1"/>
  <c r="A374" i="4"/>
  <c r="A375" i="4"/>
  <c r="F375" i="4" s="1"/>
  <c r="A376" i="4"/>
  <c r="F376" i="4" s="1"/>
  <c r="A377" i="4"/>
  <c r="F377" i="4" s="1"/>
  <c r="A378" i="4"/>
  <c r="A379" i="4"/>
  <c r="F379" i="4" s="1"/>
  <c r="A380" i="4"/>
  <c r="F380" i="4" s="1"/>
  <c r="A381" i="4"/>
  <c r="F381" i="4" s="1"/>
  <c r="A382" i="4"/>
  <c r="A383" i="4"/>
  <c r="F383" i="4" s="1"/>
  <c r="A384" i="4"/>
  <c r="F384" i="4" s="1"/>
  <c r="A385" i="4"/>
  <c r="F385" i="4" s="1"/>
  <c r="A386" i="4"/>
  <c r="A387" i="4"/>
  <c r="F387" i="4" s="1"/>
  <c r="A388" i="4"/>
  <c r="F388" i="4" s="1"/>
  <c r="A389" i="4"/>
  <c r="F389" i="4" s="1"/>
  <c r="A390" i="4"/>
  <c r="A391" i="4"/>
  <c r="F391" i="4" s="1"/>
  <c r="A392" i="4"/>
  <c r="F392" i="4" s="1"/>
  <c r="A393" i="4"/>
  <c r="F393" i="4" s="1"/>
  <c r="A394" i="4"/>
  <c r="A395" i="4"/>
  <c r="F395" i="4" s="1"/>
  <c r="A396" i="4"/>
  <c r="F396" i="4" s="1"/>
  <c r="A397" i="4"/>
  <c r="F397" i="4" s="1"/>
  <c r="A398" i="4"/>
  <c r="A399" i="4"/>
  <c r="F399" i="4" s="1"/>
  <c r="A400" i="4"/>
  <c r="F400" i="4" s="1"/>
  <c r="A401" i="4"/>
  <c r="F401" i="4" s="1"/>
  <c r="A402" i="4"/>
  <c r="A403" i="4"/>
  <c r="F403" i="4" s="1"/>
  <c r="A404" i="4"/>
  <c r="F404" i="4" s="1"/>
  <c r="A405" i="4"/>
  <c r="F405" i="4" s="1"/>
  <c r="A406" i="4"/>
  <c r="A407" i="4"/>
  <c r="F407" i="4" s="1"/>
  <c r="A408" i="4"/>
  <c r="F408" i="4" s="1"/>
  <c r="A409" i="4"/>
  <c r="F409" i="4" s="1"/>
  <c r="A410" i="4"/>
  <c r="A411" i="4"/>
  <c r="F411" i="4" s="1"/>
  <c r="A412" i="4"/>
  <c r="F412" i="4" s="1"/>
  <c r="A413" i="4"/>
  <c r="F413" i="4" s="1"/>
  <c r="A414" i="4"/>
  <c r="A415" i="4"/>
  <c r="F415" i="4" s="1"/>
  <c r="A416" i="4"/>
  <c r="F416" i="4" s="1"/>
  <c r="A417" i="4"/>
  <c r="F417" i="4" s="1"/>
  <c r="A418" i="4"/>
  <c r="A419" i="4"/>
  <c r="F419" i="4" s="1"/>
  <c r="A420" i="4"/>
  <c r="F420" i="4" s="1"/>
  <c r="A421" i="4"/>
  <c r="F421" i="4" s="1"/>
  <c r="A422" i="4"/>
  <c r="A423" i="4"/>
  <c r="F423" i="4" s="1"/>
  <c r="A424" i="4"/>
  <c r="F424" i="4" s="1"/>
  <c r="A425" i="4"/>
  <c r="F425" i="4" s="1"/>
  <c r="A426" i="4"/>
  <c r="A427" i="4"/>
  <c r="F427" i="4" s="1"/>
  <c r="A428" i="4"/>
  <c r="F428" i="4" s="1"/>
  <c r="A429" i="4"/>
  <c r="F429" i="4" s="1"/>
  <c r="A430" i="4"/>
  <c r="A431" i="4"/>
  <c r="F431" i="4" s="1"/>
  <c r="A432" i="4"/>
  <c r="F432" i="4" s="1"/>
  <c r="A433" i="4"/>
  <c r="F433" i="4" s="1"/>
  <c r="A434" i="4"/>
  <c r="A435" i="4"/>
  <c r="F435" i="4" s="1"/>
  <c r="A436" i="4"/>
  <c r="F436" i="4" s="1"/>
  <c r="A437" i="4"/>
  <c r="F437" i="4" s="1"/>
  <c r="A438" i="4"/>
  <c r="A439" i="4"/>
  <c r="F439" i="4" s="1"/>
  <c r="A440" i="4"/>
  <c r="F440" i="4" s="1"/>
  <c r="A441" i="4"/>
  <c r="F441" i="4" s="1"/>
  <c r="A442" i="4"/>
  <c r="A443" i="4"/>
  <c r="F443" i="4" s="1"/>
  <c r="A444" i="4"/>
  <c r="F444" i="4" s="1"/>
  <c r="A445" i="4"/>
  <c r="F445" i="4" s="1"/>
  <c r="A446" i="4"/>
  <c r="A447" i="4"/>
  <c r="F447" i="4" s="1"/>
  <c r="A448" i="4"/>
  <c r="F448" i="4" s="1"/>
  <c r="A449" i="4"/>
  <c r="F449" i="4" s="1"/>
  <c r="A450" i="4"/>
  <c r="A451" i="4"/>
  <c r="F451" i="4" s="1"/>
  <c r="A452" i="4"/>
  <c r="F452" i="4" s="1"/>
  <c r="A453" i="4"/>
  <c r="F453" i="4" s="1"/>
  <c r="A454" i="4"/>
  <c r="A455" i="4"/>
  <c r="F455" i="4" s="1"/>
  <c r="A456" i="4"/>
  <c r="F456" i="4" s="1"/>
  <c r="A457" i="4"/>
  <c r="F457" i="4" s="1"/>
  <c r="A458" i="4"/>
  <c r="A459" i="4"/>
  <c r="F459" i="4" s="1"/>
  <c r="A460" i="4"/>
  <c r="F460" i="4" s="1"/>
  <c r="A461" i="4"/>
  <c r="F461" i="4" s="1"/>
  <c r="A462" i="4"/>
  <c r="A463" i="4"/>
  <c r="F463" i="4" s="1"/>
  <c r="A464" i="4"/>
  <c r="F464" i="4" s="1"/>
  <c r="A465" i="4"/>
  <c r="F465" i="4" s="1"/>
  <c r="A466" i="4"/>
  <c r="A467" i="4"/>
  <c r="F467" i="4" s="1"/>
  <c r="A468" i="4"/>
  <c r="F468" i="4" s="1"/>
  <c r="A469" i="4"/>
  <c r="F469" i="4" s="1"/>
  <c r="A470" i="4"/>
  <c r="A471" i="4"/>
  <c r="F471" i="4" s="1"/>
  <c r="A472" i="4"/>
  <c r="F472" i="4" s="1"/>
  <c r="A473" i="4"/>
  <c r="F473" i="4" s="1"/>
  <c r="A474" i="4"/>
  <c r="A475" i="4"/>
  <c r="F475" i="4" s="1"/>
  <c r="A476" i="4"/>
  <c r="F476" i="4" s="1"/>
  <c r="A477" i="4"/>
  <c r="F477" i="4" s="1"/>
  <c r="A478" i="4"/>
  <c r="A479" i="4"/>
  <c r="F479" i="4" s="1"/>
  <c r="A480" i="4"/>
  <c r="F480" i="4" s="1"/>
  <c r="A481" i="4"/>
  <c r="F481" i="4" s="1"/>
  <c r="A482" i="4"/>
  <c r="A483" i="4"/>
  <c r="F483" i="4" s="1"/>
  <c r="A484" i="4"/>
  <c r="F484" i="4" s="1"/>
  <c r="A485" i="4"/>
  <c r="F485" i="4" s="1"/>
  <c r="A486" i="4"/>
  <c r="A487" i="4"/>
  <c r="F487" i="4" s="1"/>
  <c r="A488" i="4"/>
  <c r="F488" i="4" s="1"/>
  <c r="A489" i="4"/>
  <c r="F489" i="4" s="1"/>
  <c r="A490" i="4"/>
  <c r="A491" i="4"/>
  <c r="F491" i="4" s="1"/>
  <c r="A492" i="4"/>
  <c r="F492" i="4" s="1"/>
  <c r="A493" i="4"/>
  <c r="F493" i="4" s="1"/>
  <c r="A494" i="4"/>
  <c r="A495" i="4"/>
  <c r="F495" i="4" s="1"/>
  <c r="A496" i="4"/>
  <c r="F496" i="4" s="1"/>
  <c r="A497" i="4"/>
  <c r="F497" i="4" s="1"/>
  <c r="A498" i="4"/>
  <c r="A499" i="4"/>
  <c r="F499" i="4" s="1"/>
  <c r="A500" i="4"/>
  <c r="F500" i="4" s="1"/>
  <c r="A501" i="4"/>
  <c r="F501" i="4" s="1"/>
  <c r="A502" i="4"/>
  <c r="A503" i="4"/>
  <c r="F503" i="4" s="1"/>
  <c r="A504" i="4"/>
  <c r="F504" i="4" s="1"/>
  <c r="A505" i="4"/>
  <c r="F505" i="4" s="1"/>
  <c r="A506" i="4"/>
  <c r="A507" i="4"/>
  <c r="F507" i="4" s="1"/>
  <c r="A508" i="4"/>
  <c r="F508" i="4" s="1"/>
  <c r="A509" i="4"/>
  <c r="F509" i="4" s="1"/>
  <c r="A510" i="4"/>
  <c r="A511" i="4"/>
  <c r="F511" i="4" s="1"/>
  <c r="A512" i="4"/>
  <c r="F512" i="4" s="1"/>
  <c r="A513" i="4"/>
  <c r="F513" i="4" s="1"/>
  <c r="A514" i="4"/>
  <c r="A515" i="4"/>
  <c r="F515" i="4" s="1"/>
  <c r="A516" i="4"/>
  <c r="F516" i="4" s="1"/>
  <c r="A517" i="4"/>
  <c r="F517" i="4" s="1"/>
  <c r="A518" i="4"/>
  <c r="A519" i="4"/>
  <c r="F519" i="4" s="1"/>
  <c r="A520" i="4"/>
  <c r="F520" i="4" s="1"/>
  <c r="A521" i="4"/>
  <c r="F521" i="4" s="1"/>
  <c r="A522" i="4"/>
  <c r="A523" i="4"/>
  <c r="F523" i="4" s="1"/>
  <c r="A524" i="4"/>
  <c r="F524" i="4" s="1"/>
  <c r="A525" i="4"/>
  <c r="F525" i="4" s="1"/>
  <c r="A526" i="4"/>
  <c r="A527" i="4"/>
  <c r="F527" i="4" s="1"/>
  <c r="A528" i="4"/>
  <c r="F528" i="4" s="1"/>
  <c r="A529" i="4"/>
  <c r="F529" i="4" s="1"/>
  <c r="A530" i="4"/>
  <c r="A531" i="4"/>
  <c r="F531" i="4" s="1"/>
  <c r="A532" i="4"/>
  <c r="F532" i="4" s="1"/>
  <c r="A533" i="4"/>
  <c r="F533" i="4" s="1"/>
  <c r="A534" i="4"/>
  <c r="A535" i="4"/>
  <c r="F535" i="4" s="1"/>
  <c r="A536" i="4"/>
  <c r="F536" i="4" s="1"/>
  <c r="A537" i="4"/>
  <c r="F537" i="4" s="1"/>
  <c r="A538" i="4"/>
  <c r="A539" i="4"/>
  <c r="F539" i="4" s="1"/>
  <c r="A540" i="4"/>
  <c r="F540" i="4" s="1"/>
  <c r="A541" i="4"/>
  <c r="F541" i="4" s="1"/>
  <c r="A542" i="4"/>
  <c r="A543" i="4"/>
  <c r="F543" i="4" s="1"/>
  <c r="A544" i="4"/>
  <c r="F544" i="4" s="1"/>
  <c r="A545" i="4"/>
  <c r="F545" i="4" s="1"/>
  <c r="A546" i="4"/>
  <c r="A547" i="4"/>
  <c r="F547" i="4" s="1"/>
  <c r="A548" i="4"/>
  <c r="F548" i="4" s="1"/>
  <c r="A549" i="4"/>
  <c r="F549" i="4" s="1"/>
  <c r="A550" i="4"/>
  <c r="A551" i="4"/>
  <c r="F551" i="4" s="1"/>
  <c r="A552" i="4"/>
  <c r="F552" i="4" s="1"/>
  <c r="A553" i="4"/>
  <c r="F553" i="4" s="1"/>
  <c r="A554" i="4"/>
  <c r="A555" i="4"/>
  <c r="F555" i="4" s="1"/>
  <c r="A556" i="4"/>
  <c r="F556" i="4" s="1"/>
  <c r="A557" i="4"/>
  <c r="F557" i="4" s="1"/>
  <c r="A558" i="4"/>
  <c r="A559" i="4"/>
  <c r="F559" i="4" s="1"/>
  <c r="A560" i="4"/>
  <c r="F560" i="4" s="1"/>
  <c r="A561" i="4"/>
  <c r="F561" i="4" s="1"/>
  <c r="A562" i="4"/>
  <c r="A563" i="4"/>
  <c r="F563" i="4" s="1"/>
  <c r="A564" i="4"/>
  <c r="F564" i="4" s="1"/>
  <c r="A565" i="4"/>
  <c r="F565" i="4" s="1"/>
  <c r="A566" i="4"/>
  <c r="A567" i="4"/>
  <c r="F567" i="4" s="1"/>
  <c r="A568" i="4"/>
  <c r="F568" i="4" s="1"/>
  <c r="A569" i="4"/>
  <c r="F569" i="4" s="1"/>
  <c r="A570" i="4"/>
  <c r="A571" i="4"/>
  <c r="F571" i="4" s="1"/>
  <c r="A572" i="4"/>
  <c r="F572" i="4" s="1"/>
  <c r="A573" i="4"/>
  <c r="F573" i="4" s="1"/>
  <c r="A574" i="4"/>
  <c r="A575" i="4"/>
  <c r="F575" i="4" s="1"/>
  <c r="A576" i="4"/>
  <c r="F576" i="4" s="1"/>
  <c r="A577" i="4"/>
  <c r="F577" i="4" s="1"/>
  <c r="A578" i="4"/>
  <c r="A579" i="4"/>
  <c r="F579" i="4" s="1"/>
  <c r="A580" i="4"/>
  <c r="F580" i="4" s="1"/>
  <c r="A581" i="4"/>
  <c r="F581" i="4" s="1"/>
  <c r="A582" i="4"/>
  <c r="A583" i="4"/>
  <c r="F583" i="4" s="1"/>
  <c r="A584" i="4"/>
  <c r="F584" i="4" s="1"/>
  <c r="A585" i="4"/>
  <c r="F585" i="4" s="1"/>
  <c r="A586" i="4"/>
  <c r="A587" i="4"/>
  <c r="F587" i="4" s="1"/>
  <c r="A588" i="4"/>
  <c r="F588" i="4" s="1"/>
  <c r="A589" i="4"/>
  <c r="F589" i="4" s="1"/>
  <c r="A590" i="4"/>
  <c r="A591" i="4"/>
  <c r="F591" i="4" s="1"/>
  <c r="A592" i="4"/>
  <c r="F592" i="4" s="1"/>
  <c r="A593" i="4"/>
  <c r="F593" i="4" s="1"/>
  <c r="A594" i="4"/>
  <c r="A595" i="4"/>
  <c r="F595" i="4" s="1"/>
  <c r="A596" i="4"/>
  <c r="F596" i="4" s="1"/>
  <c r="A597" i="4"/>
  <c r="F597" i="4" s="1"/>
  <c r="A598" i="4"/>
  <c r="A599" i="4"/>
  <c r="F599" i="4" s="1"/>
  <c r="A600" i="4"/>
  <c r="F600" i="4" s="1"/>
  <c r="A601" i="4"/>
  <c r="F601" i="4" s="1"/>
  <c r="A602" i="4"/>
  <c r="A603" i="4"/>
  <c r="F603" i="4" s="1"/>
  <c r="A604" i="4"/>
  <c r="F604" i="4" s="1"/>
  <c r="A605" i="4"/>
  <c r="F605" i="4" s="1"/>
  <c r="A606" i="4"/>
  <c r="A607" i="4"/>
  <c r="F607" i="4" s="1"/>
  <c r="A608" i="4"/>
  <c r="F608" i="4" s="1"/>
  <c r="A609" i="4"/>
  <c r="F609" i="4" s="1"/>
  <c r="A610" i="4"/>
  <c r="A611" i="4"/>
  <c r="F611" i="4" s="1"/>
  <c r="A612" i="4"/>
  <c r="F612" i="4" s="1"/>
  <c r="A613" i="4"/>
  <c r="F613" i="4" s="1"/>
  <c r="A614" i="4"/>
  <c r="A615" i="4"/>
  <c r="F615" i="4" s="1"/>
  <c r="A616" i="4"/>
  <c r="F616" i="4" s="1"/>
  <c r="A617" i="4"/>
  <c r="F617" i="4" s="1"/>
  <c r="A618" i="4"/>
  <c r="A619" i="4"/>
  <c r="F619" i="4" s="1"/>
  <c r="A620" i="4"/>
  <c r="F620" i="4" s="1"/>
  <c r="A621" i="4"/>
  <c r="F621" i="4" s="1"/>
  <c r="A622" i="4"/>
  <c r="A623" i="4"/>
  <c r="F623" i="4" s="1"/>
  <c r="A624" i="4"/>
  <c r="F624" i="4" s="1"/>
  <c r="A625" i="4"/>
  <c r="F625" i="4" s="1"/>
  <c r="A626" i="4"/>
  <c r="A627" i="4"/>
  <c r="F627" i="4" s="1"/>
  <c r="A628" i="4"/>
  <c r="F628" i="4" s="1"/>
  <c r="A629" i="4"/>
  <c r="F629" i="4" s="1"/>
  <c r="A630" i="4"/>
  <c r="A631" i="4"/>
  <c r="F631" i="4" s="1"/>
  <c r="A632" i="4"/>
  <c r="F632" i="4" s="1"/>
  <c r="A633" i="4"/>
  <c r="F633" i="4" s="1"/>
  <c r="A634" i="4"/>
  <c r="A635" i="4"/>
  <c r="F635" i="4" s="1"/>
  <c r="A636" i="4"/>
  <c r="F636" i="4" s="1"/>
  <c r="A637" i="4"/>
  <c r="F637" i="4" s="1"/>
  <c r="A638" i="4"/>
  <c r="A639" i="4"/>
  <c r="F639" i="4" s="1"/>
  <c r="A640" i="4"/>
  <c r="F640" i="4" s="1"/>
  <c r="A641" i="4"/>
  <c r="F641" i="4" s="1"/>
  <c r="A642" i="4"/>
  <c r="A643" i="4"/>
  <c r="F643" i="4" s="1"/>
  <c r="A644" i="4"/>
  <c r="F644" i="4" s="1"/>
  <c r="A645" i="4"/>
  <c r="F645" i="4" s="1"/>
  <c r="A646" i="4"/>
  <c r="A647" i="4"/>
  <c r="F647" i="4" s="1"/>
  <c r="A648" i="4"/>
  <c r="F648" i="4" s="1"/>
  <c r="A649" i="4"/>
  <c r="F649" i="4" s="1"/>
  <c r="A650" i="4"/>
  <c r="A651" i="4"/>
  <c r="F651" i="4" s="1"/>
  <c r="A652" i="4"/>
  <c r="F652" i="4" s="1"/>
  <c r="A653" i="4"/>
  <c r="F653" i="4" s="1"/>
  <c r="A654" i="4"/>
  <c r="A655" i="4"/>
  <c r="F655" i="4" s="1"/>
  <c r="A656" i="4"/>
  <c r="F656" i="4" s="1"/>
  <c r="A657" i="4"/>
  <c r="F657" i="4" s="1"/>
  <c r="A658" i="4"/>
  <c r="A659" i="4"/>
  <c r="F659" i="4" s="1"/>
  <c r="A660" i="4"/>
  <c r="F660" i="4" s="1"/>
  <c r="A661" i="4"/>
  <c r="F661" i="4" s="1"/>
  <c r="A662" i="4"/>
  <c r="A663" i="4"/>
  <c r="F663" i="4" s="1"/>
  <c r="A664" i="4"/>
  <c r="F664" i="4" s="1"/>
  <c r="A665" i="4"/>
  <c r="F665" i="4" s="1"/>
  <c r="A666" i="4"/>
  <c r="A667" i="4"/>
  <c r="F667" i="4" s="1"/>
  <c r="A668" i="4"/>
  <c r="F668" i="4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B2" i="4"/>
  <c r="E2" i="4" l="1"/>
  <c r="F666" i="4"/>
  <c r="F662" i="4"/>
  <c r="F658" i="4"/>
  <c r="F654" i="4"/>
  <c r="F650" i="4"/>
  <c r="F646" i="4"/>
  <c r="F642" i="4"/>
  <c r="F638" i="4"/>
  <c r="F634" i="4"/>
  <c r="F630" i="4"/>
  <c r="F626" i="4"/>
  <c r="F622" i="4"/>
  <c r="F618" i="4"/>
  <c r="F614" i="4"/>
  <c r="F610" i="4"/>
  <c r="F606" i="4"/>
  <c r="F602" i="4"/>
  <c r="F598" i="4"/>
  <c r="F594" i="4"/>
  <c r="F590" i="4"/>
  <c r="F586" i="4"/>
  <c r="F582" i="4"/>
  <c r="F578" i="4"/>
  <c r="F574" i="4"/>
  <c r="F570" i="4"/>
  <c r="F566" i="4"/>
  <c r="F562" i="4"/>
  <c r="F558" i="4"/>
  <c r="F554" i="4"/>
  <c r="F550" i="4"/>
  <c r="F546" i="4"/>
  <c r="F542" i="4"/>
  <c r="F538" i="4"/>
  <c r="F534" i="4"/>
  <c r="F530" i="4"/>
  <c r="F526" i="4"/>
  <c r="F522" i="4"/>
  <c r="F518" i="4"/>
  <c r="F514" i="4"/>
  <c r="F510" i="4"/>
  <c r="F506" i="4"/>
  <c r="F502" i="4"/>
  <c r="F498" i="4"/>
  <c r="F494" i="4"/>
  <c r="F490" i="4"/>
  <c r="F486" i="4"/>
  <c r="F482" i="4"/>
  <c r="F478" i="4"/>
  <c r="F474" i="4"/>
  <c r="F470" i="4"/>
  <c r="F466" i="4"/>
  <c r="F462" i="4"/>
  <c r="F458" i="4"/>
  <c r="F454" i="4"/>
  <c r="F450" i="4"/>
  <c r="F446" i="4"/>
  <c r="F442" i="4"/>
  <c r="F438" i="4"/>
  <c r="F434" i="4"/>
  <c r="F430" i="4"/>
  <c r="F426" i="4"/>
  <c r="F422" i="4"/>
  <c r="F418" i="4"/>
  <c r="F414" i="4"/>
  <c r="F410" i="4"/>
  <c r="F406" i="4"/>
  <c r="F402" i="4"/>
  <c r="F398" i="4"/>
  <c r="F394" i="4"/>
  <c r="F390" i="4"/>
  <c r="F386" i="4"/>
  <c r="F382" i="4"/>
  <c r="F378" i="4"/>
  <c r="F374" i="4"/>
  <c r="F370" i="4"/>
  <c r="F366" i="4"/>
  <c r="F362" i="4"/>
  <c r="F358" i="4"/>
  <c r="F354" i="4"/>
  <c r="F350" i="4"/>
  <c r="F346" i="4"/>
  <c r="F342" i="4"/>
  <c r="F338" i="4"/>
  <c r="F334" i="4"/>
  <c r="F330" i="4"/>
  <c r="F326" i="4"/>
  <c r="F322" i="4"/>
  <c r="F318" i="4"/>
  <c r="F314" i="4"/>
  <c r="F310" i="4"/>
  <c r="F306" i="4"/>
  <c r="F302" i="4"/>
  <c r="F298" i="4"/>
  <c r="F294" i="4"/>
  <c r="F290" i="4"/>
  <c r="F286" i="4"/>
  <c r="F282" i="4"/>
  <c r="F278" i="4"/>
  <c r="F274" i="4"/>
  <c r="F270" i="4"/>
  <c r="F266" i="4"/>
  <c r="F262" i="4"/>
  <c r="F258" i="4"/>
  <c r="F254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E666" i="4"/>
  <c r="E662" i="4"/>
  <c r="E658" i="4"/>
  <c r="E654" i="4"/>
  <c r="E650" i="4"/>
  <c r="E646" i="4"/>
  <c r="E642" i="4"/>
  <c r="E638" i="4"/>
  <c r="E634" i="4"/>
  <c r="E630" i="4"/>
  <c r="E626" i="4"/>
  <c r="E622" i="4"/>
  <c r="E618" i="4"/>
  <c r="E614" i="4"/>
  <c r="E610" i="4"/>
  <c r="E606" i="4"/>
  <c r="E602" i="4"/>
  <c r="E598" i="4"/>
  <c r="E594" i="4"/>
  <c r="E590" i="4"/>
  <c r="E586" i="4"/>
  <c r="E582" i="4"/>
  <c r="E578" i="4"/>
  <c r="E574" i="4"/>
  <c r="E570" i="4"/>
  <c r="E566" i="4"/>
  <c r="E562" i="4"/>
  <c r="E558" i="4"/>
  <c r="E554" i="4"/>
  <c r="E550" i="4"/>
  <c r="E546" i="4"/>
  <c r="E542" i="4"/>
  <c r="E538" i="4"/>
  <c r="E534" i="4"/>
  <c r="E530" i="4"/>
  <c r="E526" i="4"/>
  <c r="E522" i="4"/>
  <c r="E518" i="4"/>
  <c r="E514" i="4"/>
  <c r="E510" i="4"/>
  <c r="E506" i="4"/>
  <c r="E502" i="4"/>
  <c r="E498" i="4"/>
  <c r="E494" i="4"/>
  <c r="E490" i="4"/>
  <c r="E486" i="4"/>
  <c r="E482" i="4"/>
  <c r="E478" i="4"/>
  <c r="E474" i="4"/>
  <c r="E470" i="4"/>
  <c r="E466" i="4"/>
  <c r="E462" i="4"/>
  <c r="E458" i="4"/>
  <c r="E454" i="4"/>
  <c r="E450" i="4"/>
  <c r="E446" i="4"/>
  <c r="E442" i="4"/>
  <c r="E438" i="4"/>
  <c r="E434" i="4"/>
  <c r="E430" i="4"/>
  <c r="E426" i="4"/>
  <c r="E422" i="4"/>
  <c r="E418" i="4"/>
  <c r="E414" i="4"/>
  <c r="E410" i="4"/>
  <c r="E406" i="4"/>
  <c r="E665" i="4"/>
  <c r="G665" i="4" s="1"/>
  <c r="E661" i="4"/>
  <c r="G661" i="4" s="1"/>
  <c r="E657" i="4"/>
  <c r="G657" i="4" s="1"/>
  <c r="E653" i="4"/>
  <c r="G653" i="4" s="1"/>
  <c r="E649" i="4"/>
  <c r="G649" i="4" s="1"/>
  <c r="E645" i="4"/>
  <c r="G645" i="4" s="1"/>
  <c r="E641" i="4"/>
  <c r="G641" i="4" s="1"/>
  <c r="E637" i="4"/>
  <c r="G637" i="4" s="1"/>
  <c r="E633" i="4"/>
  <c r="G633" i="4" s="1"/>
  <c r="E629" i="4"/>
  <c r="G629" i="4" s="1"/>
  <c r="E625" i="4"/>
  <c r="G625" i="4" s="1"/>
  <c r="E621" i="4"/>
  <c r="G621" i="4" s="1"/>
  <c r="E617" i="4"/>
  <c r="G617" i="4" s="1"/>
  <c r="E613" i="4"/>
  <c r="G613" i="4" s="1"/>
  <c r="E609" i="4"/>
  <c r="G609" i="4" s="1"/>
  <c r="E605" i="4"/>
  <c r="G605" i="4" s="1"/>
  <c r="E601" i="4"/>
  <c r="G601" i="4" s="1"/>
  <c r="E597" i="4"/>
  <c r="G597" i="4" s="1"/>
  <c r="E593" i="4"/>
  <c r="G593" i="4" s="1"/>
  <c r="E589" i="4"/>
  <c r="G589" i="4" s="1"/>
  <c r="E585" i="4"/>
  <c r="G585" i="4" s="1"/>
  <c r="E581" i="4"/>
  <c r="G581" i="4" s="1"/>
  <c r="E577" i="4"/>
  <c r="G577" i="4" s="1"/>
  <c r="E573" i="4"/>
  <c r="G573" i="4" s="1"/>
  <c r="E569" i="4"/>
  <c r="G569" i="4" s="1"/>
  <c r="E565" i="4"/>
  <c r="G565" i="4" s="1"/>
  <c r="E561" i="4"/>
  <c r="G561" i="4" s="1"/>
  <c r="E557" i="4"/>
  <c r="G557" i="4" s="1"/>
  <c r="E553" i="4"/>
  <c r="G553" i="4" s="1"/>
  <c r="E549" i="4"/>
  <c r="G549" i="4" s="1"/>
  <c r="E545" i="4"/>
  <c r="G545" i="4" s="1"/>
  <c r="E541" i="4"/>
  <c r="G541" i="4" s="1"/>
  <c r="E537" i="4"/>
  <c r="G537" i="4" s="1"/>
  <c r="E533" i="4"/>
  <c r="G533" i="4" s="1"/>
  <c r="E529" i="4"/>
  <c r="G529" i="4" s="1"/>
  <c r="E525" i="4"/>
  <c r="G525" i="4" s="1"/>
  <c r="E521" i="4"/>
  <c r="G521" i="4" s="1"/>
  <c r="E517" i="4"/>
  <c r="G517" i="4" s="1"/>
  <c r="E513" i="4"/>
  <c r="G513" i="4" s="1"/>
  <c r="E509" i="4"/>
  <c r="G509" i="4" s="1"/>
  <c r="E505" i="4"/>
  <c r="G505" i="4" s="1"/>
  <c r="E501" i="4"/>
  <c r="G501" i="4" s="1"/>
  <c r="E497" i="4"/>
  <c r="G497" i="4" s="1"/>
  <c r="E493" i="4"/>
  <c r="G493" i="4" s="1"/>
  <c r="E489" i="4"/>
  <c r="G489" i="4" s="1"/>
  <c r="E485" i="4"/>
  <c r="G485" i="4" s="1"/>
  <c r="E481" i="4"/>
  <c r="G481" i="4" s="1"/>
  <c r="E477" i="4"/>
  <c r="G477" i="4" s="1"/>
  <c r="E473" i="4"/>
  <c r="G473" i="4" s="1"/>
  <c r="E469" i="4"/>
  <c r="G469" i="4" s="1"/>
  <c r="E465" i="4"/>
  <c r="G465" i="4" s="1"/>
  <c r="E461" i="4"/>
  <c r="G461" i="4" s="1"/>
  <c r="E457" i="4"/>
  <c r="G457" i="4" s="1"/>
  <c r="E453" i="4"/>
  <c r="G453" i="4" s="1"/>
  <c r="E449" i="4"/>
  <c r="G449" i="4" s="1"/>
  <c r="E445" i="4"/>
  <c r="G445" i="4" s="1"/>
  <c r="E441" i="4"/>
  <c r="G441" i="4" s="1"/>
  <c r="E437" i="4"/>
  <c r="G437" i="4" s="1"/>
  <c r="E433" i="4"/>
  <c r="G433" i="4" s="1"/>
  <c r="E429" i="4"/>
  <c r="G429" i="4" s="1"/>
  <c r="E425" i="4"/>
  <c r="G425" i="4" s="1"/>
  <c r="E421" i="4"/>
  <c r="G421" i="4" s="1"/>
  <c r="E417" i="4"/>
  <c r="G417" i="4" s="1"/>
  <c r="E413" i="4"/>
  <c r="G413" i="4" s="1"/>
  <c r="E409" i="4"/>
  <c r="G409" i="4" s="1"/>
  <c r="E405" i="4"/>
  <c r="G405" i="4" s="1"/>
  <c r="E401" i="4"/>
  <c r="G401" i="4" s="1"/>
  <c r="E397" i="4"/>
  <c r="G397" i="4" s="1"/>
  <c r="E393" i="4"/>
  <c r="G393" i="4" s="1"/>
  <c r="E389" i="4"/>
  <c r="G389" i="4" s="1"/>
  <c r="E385" i="4"/>
  <c r="G385" i="4" s="1"/>
  <c r="E381" i="4"/>
  <c r="G381" i="4" s="1"/>
  <c r="E377" i="4"/>
  <c r="G377" i="4" s="1"/>
  <c r="E373" i="4"/>
  <c r="G373" i="4" s="1"/>
  <c r="E369" i="4"/>
  <c r="G369" i="4" s="1"/>
  <c r="E365" i="4"/>
  <c r="G365" i="4" s="1"/>
  <c r="E361" i="4"/>
  <c r="G361" i="4" s="1"/>
  <c r="E357" i="4"/>
  <c r="G357" i="4" s="1"/>
  <c r="E353" i="4"/>
  <c r="G353" i="4" s="1"/>
  <c r="E349" i="4"/>
  <c r="G349" i="4" s="1"/>
  <c r="E345" i="4"/>
  <c r="G345" i="4" s="1"/>
  <c r="E341" i="4"/>
  <c r="G341" i="4" s="1"/>
  <c r="E668" i="4"/>
  <c r="G668" i="4" s="1"/>
  <c r="E664" i="4"/>
  <c r="G664" i="4" s="1"/>
  <c r="E660" i="4"/>
  <c r="G660" i="4" s="1"/>
  <c r="E656" i="4"/>
  <c r="G656" i="4" s="1"/>
  <c r="E652" i="4"/>
  <c r="G652" i="4" s="1"/>
  <c r="E648" i="4"/>
  <c r="G648" i="4" s="1"/>
  <c r="E644" i="4"/>
  <c r="G644" i="4" s="1"/>
  <c r="E640" i="4"/>
  <c r="G640" i="4" s="1"/>
  <c r="E636" i="4"/>
  <c r="G636" i="4" s="1"/>
  <c r="E632" i="4"/>
  <c r="G632" i="4" s="1"/>
  <c r="E628" i="4"/>
  <c r="G628" i="4" s="1"/>
  <c r="E624" i="4"/>
  <c r="G624" i="4" s="1"/>
  <c r="E620" i="4"/>
  <c r="G620" i="4" s="1"/>
  <c r="E616" i="4"/>
  <c r="G616" i="4" s="1"/>
  <c r="E612" i="4"/>
  <c r="G612" i="4" s="1"/>
  <c r="E608" i="4"/>
  <c r="G608" i="4" s="1"/>
  <c r="E604" i="4"/>
  <c r="G604" i="4" s="1"/>
  <c r="E600" i="4"/>
  <c r="G600" i="4" s="1"/>
  <c r="E596" i="4"/>
  <c r="G596" i="4" s="1"/>
  <c r="E592" i="4"/>
  <c r="G592" i="4" s="1"/>
  <c r="E588" i="4"/>
  <c r="G588" i="4" s="1"/>
  <c r="E584" i="4"/>
  <c r="G584" i="4" s="1"/>
  <c r="E580" i="4"/>
  <c r="G580" i="4" s="1"/>
  <c r="E576" i="4"/>
  <c r="G576" i="4" s="1"/>
  <c r="E572" i="4"/>
  <c r="G572" i="4" s="1"/>
  <c r="E568" i="4"/>
  <c r="G568" i="4" s="1"/>
  <c r="E564" i="4"/>
  <c r="G564" i="4" s="1"/>
  <c r="E560" i="4"/>
  <c r="G560" i="4" s="1"/>
  <c r="E556" i="4"/>
  <c r="G556" i="4" s="1"/>
  <c r="E552" i="4"/>
  <c r="G552" i="4" s="1"/>
  <c r="E548" i="4"/>
  <c r="G548" i="4" s="1"/>
  <c r="E544" i="4"/>
  <c r="G544" i="4" s="1"/>
  <c r="E540" i="4"/>
  <c r="G540" i="4" s="1"/>
  <c r="E536" i="4"/>
  <c r="G536" i="4" s="1"/>
  <c r="E532" i="4"/>
  <c r="G532" i="4" s="1"/>
  <c r="E528" i="4"/>
  <c r="G528" i="4" s="1"/>
  <c r="E524" i="4"/>
  <c r="G524" i="4" s="1"/>
  <c r="E520" i="4"/>
  <c r="G520" i="4" s="1"/>
  <c r="E516" i="4"/>
  <c r="G516" i="4" s="1"/>
  <c r="E512" i="4"/>
  <c r="G512" i="4" s="1"/>
  <c r="E508" i="4"/>
  <c r="G508" i="4" s="1"/>
  <c r="E504" i="4"/>
  <c r="G504" i="4" s="1"/>
  <c r="E500" i="4"/>
  <c r="G500" i="4" s="1"/>
  <c r="E667" i="4"/>
  <c r="G667" i="4" s="1"/>
  <c r="E663" i="4"/>
  <c r="G663" i="4" s="1"/>
  <c r="E659" i="4"/>
  <c r="G659" i="4" s="1"/>
  <c r="E655" i="4"/>
  <c r="G655" i="4" s="1"/>
  <c r="E651" i="4"/>
  <c r="G651" i="4" s="1"/>
  <c r="E647" i="4"/>
  <c r="G647" i="4" s="1"/>
  <c r="E643" i="4"/>
  <c r="G643" i="4" s="1"/>
  <c r="E639" i="4"/>
  <c r="G639" i="4" s="1"/>
  <c r="E635" i="4"/>
  <c r="G635" i="4" s="1"/>
  <c r="E631" i="4"/>
  <c r="G631" i="4" s="1"/>
  <c r="E627" i="4"/>
  <c r="G627" i="4" s="1"/>
  <c r="E623" i="4"/>
  <c r="G623" i="4" s="1"/>
  <c r="E619" i="4"/>
  <c r="G619" i="4" s="1"/>
  <c r="E615" i="4"/>
  <c r="G615" i="4" s="1"/>
  <c r="E611" i="4"/>
  <c r="G611" i="4" s="1"/>
  <c r="E607" i="4"/>
  <c r="G607" i="4" s="1"/>
  <c r="E603" i="4"/>
  <c r="G603" i="4" s="1"/>
  <c r="E599" i="4"/>
  <c r="G599" i="4" s="1"/>
  <c r="E595" i="4"/>
  <c r="G595" i="4" s="1"/>
  <c r="E591" i="4"/>
  <c r="G591" i="4" s="1"/>
  <c r="E587" i="4"/>
  <c r="G587" i="4" s="1"/>
  <c r="E583" i="4"/>
  <c r="G583" i="4" s="1"/>
  <c r="E579" i="4"/>
  <c r="G579" i="4" s="1"/>
  <c r="E575" i="4"/>
  <c r="G575" i="4" s="1"/>
  <c r="E571" i="4"/>
  <c r="G571" i="4" s="1"/>
  <c r="E567" i="4"/>
  <c r="G567" i="4" s="1"/>
  <c r="E563" i="4"/>
  <c r="G563" i="4" s="1"/>
  <c r="E559" i="4"/>
  <c r="G559" i="4" s="1"/>
  <c r="E555" i="4"/>
  <c r="G555" i="4" s="1"/>
  <c r="E551" i="4"/>
  <c r="G551" i="4" s="1"/>
  <c r="E547" i="4"/>
  <c r="G547" i="4" s="1"/>
  <c r="E543" i="4"/>
  <c r="G543" i="4" s="1"/>
  <c r="E539" i="4"/>
  <c r="G539" i="4" s="1"/>
  <c r="E535" i="4"/>
  <c r="G535" i="4" s="1"/>
  <c r="E531" i="4"/>
  <c r="G531" i="4" s="1"/>
  <c r="E527" i="4"/>
  <c r="G527" i="4" s="1"/>
  <c r="E523" i="4"/>
  <c r="G523" i="4" s="1"/>
  <c r="E519" i="4"/>
  <c r="G519" i="4" s="1"/>
  <c r="E515" i="4"/>
  <c r="G515" i="4" s="1"/>
  <c r="E511" i="4"/>
  <c r="G511" i="4" s="1"/>
  <c r="E507" i="4"/>
  <c r="G507" i="4" s="1"/>
  <c r="E503" i="4"/>
  <c r="G503" i="4" s="1"/>
  <c r="E499" i="4"/>
  <c r="G499" i="4" s="1"/>
  <c r="E495" i="4"/>
  <c r="G495" i="4" s="1"/>
  <c r="E491" i="4"/>
  <c r="G491" i="4" s="1"/>
  <c r="E487" i="4"/>
  <c r="G487" i="4" s="1"/>
  <c r="E483" i="4"/>
  <c r="G483" i="4" s="1"/>
  <c r="E479" i="4"/>
  <c r="G479" i="4" s="1"/>
  <c r="E475" i="4"/>
  <c r="G475" i="4" s="1"/>
  <c r="E471" i="4"/>
  <c r="G471" i="4" s="1"/>
  <c r="E467" i="4"/>
  <c r="G467" i="4" s="1"/>
  <c r="E463" i="4"/>
  <c r="G463" i="4" s="1"/>
  <c r="E459" i="4"/>
  <c r="G459" i="4" s="1"/>
  <c r="E455" i="4"/>
  <c r="G455" i="4" s="1"/>
  <c r="E451" i="4"/>
  <c r="G451" i="4" s="1"/>
  <c r="E447" i="4"/>
  <c r="G447" i="4" s="1"/>
  <c r="E443" i="4"/>
  <c r="G443" i="4" s="1"/>
  <c r="E439" i="4"/>
  <c r="G439" i="4" s="1"/>
  <c r="E435" i="4"/>
  <c r="G435" i="4" s="1"/>
  <c r="E431" i="4"/>
  <c r="G431" i="4" s="1"/>
  <c r="E427" i="4"/>
  <c r="G427" i="4" s="1"/>
  <c r="E423" i="4"/>
  <c r="G423" i="4" s="1"/>
  <c r="E337" i="4"/>
  <c r="G337" i="4" s="1"/>
  <c r="E333" i="4"/>
  <c r="G333" i="4" s="1"/>
  <c r="E329" i="4"/>
  <c r="G329" i="4" s="1"/>
  <c r="E325" i="4"/>
  <c r="G325" i="4" s="1"/>
  <c r="E321" i="4"/>
  <c r="G321" i="4" s="1"/>
  <c r="E317" i="4"/>
  <c r="G317" i="4" s="1"/>
  <c r="E313" i="4"/>
  <c r="G313" i="4" s="1"/>
  <c r="E309" i="4"/>
  <c r="G309" i="4" s="1"/>
  <c r="E305" i="4"/>
  <c r="G305" i="4" s="1"/>
  <c r="E301" i="4"/>
  <c r="G301" i="4" s="1"/>
  <c r="E297" i="4"/>
  <c r="G297" i="4" s="1"/>
  <c r="E293" i="4"/>
  <c r="G293" i="4" s="1"/>
  <c r="E289" i="4"/>
  <c r="G289" i="4" s="1"/>
  <c r="E285" i="4"/>
  <c r="G285" i="4" s="1"/>
  <c r="E281" i="4"/>
  <c r="G281" i="4" s="1"/>
  <c r="E277" i="4"/>
  <c r="G277" i="4" s="1"/>
  <c r="E273" i="4"/>
  <c r="G273" i="4" s="1"/>
  <c r="E269" i="4"/>
  <c r="G269" i="4" s="1"/>
  <c r="E265" i="4"/>
  <c r="G265" i="4" s="1"/>
  <c r="E261" i="4"/>
  <c r="G261" i="4" s="1"/>
  <c r="E257" i="4"/>
  <c r="G257" i="4" s="1"/>
  <c r="E253" i="4"/>
  <c r="G253" i="4" s="1"/>
  <c r="E249" i="4"/>
  <c r="G249" i="4" s="1"/>
  <c r="E245" i="4"/>
  <c r="G245" i="4" s="1"/>
  <c r="E241" i="4"/>
  <c r="G241" i="4" s="1"/>
  <c r="E237" i="4"/>
  <c r="G237" i="4" s="1"/>
  <c r="E233" i="4"/>
  <c r="G233" i="4" s="1"/>
  <c r="E229" i="4"/>
  <c r="G229" i="4" s="1"/>
  <c r="E225" i="4"/>
  <c r="G225" i="4" s="1"/>
  <c r="E221" i="4"/>
  <c r="G221" i="4" s="1"/>
  <c r="E217" i="4"/>
  <c r="G217" i="4" s="1"/>
  <c r="E213" i="4"/>
  <c r="G213" i="4" s="1"/>
  <c r="E209" i="4"/>
  <c r="G209" i="4" s="1"/>
  <c r="E205" i="4"/>
  <c r="G205" i="4" s="1"/>
  <c r="E201" i="4"/>
  <c r="G201" i="4" s="1"/>
  <c r="E197" i="4"/>
  <c r="G197" i="4" s="1"/>
  <c r="E193" i="4"/>
  <c r="G193" i="4" s="1"/>
  <c r="E189" i="4"/>
  <c r="G189" i="4" s="1"/>
  <c r="E185" i="4"/>
  <c r="G185" i="4" s="1"/>
  <c r="E181" i="4"/>
  <c r="G181" i="4" s="1"/>
  <c r="E177" i="4"/>
  <c r="G177" i="4" s="1"/>
  <c r="E173" i="4"/>
  <c r="G173" i="4" s="1"/>
  <c r="E169" i="4"/>
  <c r="G169" i="4" s="1"/>
  <c r="E165" i="4"/>
  <c r="G165" i="4" s="1"/>
  <c r="E161" i="4"/>
  <c r="G161" i="4" s="1"/>
  <c r="E157" i="4"/>
  <c r="G157" i="4" s="1"/>
  <c r="E153" i="4"/>
  <c r="G153" i="4" s="1"/>
  <c r="E149" i="4"/>
  <c r="G149" i="4" s="1"/>
  <c r="E145" i="4"/>
  <c r="G145" i="4" s="1"/>
  <c r="E141" i="4"/>
  <c r="G141" i="4" s="1"/>
  <c r="E137" i="4"/>
  <c r="G137" i="4" s="1"/>
  <c r="E133" i="4"/>
  <c r="G133" i="4" s="1"/>
  <c r="E129" i="4"/>
  <c r="G129" i="4" s="1"/>
  <c r="E125" i="4"/>
  <c r="G125" i="4" s="1"/>
  <c r="E121" i="4"/>
  <c r="G121" i="4" s="1"/>
  <c r="E117" i="4"/>
  <c r="G117" i="4" s="1"/>
  <c r="E113" i="4"/>
  <c r="G113" i="4" s="1"/>
  <c r="E109" i="4"/>
  <c r="G109" i="4" s="1"/>
  <c r="E105" i="4"/>
  <c r="G105" i="4" s="1"/>
  <c r="E101" i="4"/>
  <c r="G101" i="4" s="1"/>
  <c r="E97" i="4"/>
  <c r="G97" i="4" s="1"/>
  <c r="E93" i="4"/>
  <c r="G93" i="4" s="1"/>
  <c r="E89" i="4"/>
  <c r="G89" i="4" s="1"/>
  <c r="E85" i="4"/>
  <c r="G85" i="4" s="1"/>
  <c r="E81" i="4"/>
  <c r="G81" i="4" s="1"/>
  <c r="E77" i="4"/>
  <c r="G77" i="4" s="1"/>
  <c r="E73" i="4"/>
  <c r="G73" i="4" s="1"/>
  <c r="E69" i="4"/>
  <c r="G69" i="4" s="1"/>
  <c r="E65" i="4"/>
  <c r="G65" i="4" s="1"/>
  <c r="E61" i="4"/>
  <c r="G61" i="4" s="1"/>
  <c r="E57" i="4"/>
  <c r="G57" i="4" s="1"/>
  <c r="E53" i="4"/>
  <c r="G53" i="4" s="1"/>
  <c r="E49" i="4"/>
  <c r="G49" i="4" s="1"/>
  <c r="E45" i="4"/>
  <c r="G45" i="4" s="1"/>
  <c r="E41" i="4"/>
  <c r="G41" i="4" s="1"/>
  <c r="E37" i="4"/>
  <c r="G37" i="4" s="1"/>
  <c r="E33" i="4"/>
  <c r="G33" i="4" s="1"/>
  <c r="E29" i="4"/>
  <c r="G29" i="4" s="1"/>
  <c r="E25" i="4"/>
  <c r="G25" i="4" s="1"/>
  <c r="E21" i="4"/>
  <c r="G21" i="4" s="1"/>
  <c r="E17" i="4"/>
  <c r="G17" i="4" s="1"/>
  <c r="E13" i="4"/>
  <c r="G13" i="4" s="1"/>
  <c r="E9" i="4"/>
  <c r="G9" i="4" s="1"/>
  <c r="E5" i="4"/>
  <c r="G5" i="4" s="1"/>
  <c r="E496" i="4"/>
  <c r="G496" i="4" s="1"/>
  <c r="E492" i="4"/>
  <c r="G492" i="4" s="1"/>
  <c r="E488" i="4"/>
  <c r="G488" i="4" s="1"/>
  <c r="E484" i="4"/>
  <c r="G484" i="4" s="1"/>
  <c r="E480" i="4"/>
  <c r="G480" i="4" s="1"/>
  <c r="E476" i="4"/>
  <c r="G476" i="4" s="1"/>
  <c r="E472" i="4"/>
  <c r="G472" i="4" s="1"/>
  <c r="E468" i="4"/>
  <c r="G468" i="4" s="1"/>
  <c r="E464" i="4"/>
  <c r="G464" i="4" s="1"/>
  <c r="E460" i="4"/>
  <c r="G460" i="4" s="1"/>
  <c r="E456" i="4"/>
  <c r="G456" i="4" s="1"/>
  <c r="E452" i="4"/>
  <c r="G452" i="4" s="1"/>
  <c r="E448" i="4"/>
  <c r="G448" i="4" s="1"/>
  <c r="E444" i="4"/>
  <c r="G444" i="4" s="1"/>
  <c r="E440" i="4"/>
  <c r="G440" i="4" s="1"/>
  <c r="E436" i="4"/>
  <c r="G436" i="4" s="1"/>
  <c r="E432" i="4"/>
  <c r="G432" i="4" s="1"/>
  <c r="E428" i="4"/>
  <c r="G428" i="4" s="1"/>
  <c r="E424" i="4"/>
  <c r="G424" i="4" s="1"/>
  <c r="E420" i="4"/>
  <c r="G420" i="4" s="1"/>
  <c r="E416" i="4"/>
  <c r="G416" i="4" s="1"/>
  <c r="E412" i="4"/>
  <c r="G412" i="4" s="1"/>
  <c r="E408" i="4"/>
  <c r="G408" i="4" s="1"/>
  <c r="E404" i="4"/>
  <c r="G404" i="4" s="1"/>
  <c r="E400" i="4"/>
  <c r="G400" i="4" s="1"/>
  <c r="E396" i="4"/>
  <c r="G396" i="4" s="1"/>
  <c r="E392" i="4"/>
  <c r="G392" i="4" s="1"/>
  <c r="E388" i="4"/>
  <c r="G388" i="4" s="1"/>
  <c r="E384" i="4"/>
  <c r="G384" i="4" s="1"/>
  <c r="E380" i="4"/>
  <c r="G380" i="4" s="1"/>
  <c r="E376" i="4"/>
  <c r="G376" i="4" s="1"/>
  <c r="E372" i="4"/>
  <c r="G372" i="4" s="1"/>
  <c r="E368" i="4"/>
  <c r="G368" i="4" s="1"/>
  <c r="E364" i="4"/>
  <c r="G364" i="4" s="1"/>
  <c r="E360" i="4"/>
  <c r="G360" i="4" s="1"/>
  <c r="E356" i="4"/>
  <c r="G356" i="4" s="1"/>
  <c r="E352" i="4"/>
  <c r="G352" i="4" s="1"/>
  <c r="E348" i="4"/>
  <c r="G348" i="4" s="1"/>
  <c r="E344" i="4"/>
  <c r="G344" i="4" s="1"/>
  <c r="E340" i="4"/>
  <c r="G340" i="4" s="1"/>
  <c r="E336" i="4"/>
  <c r="G336" i="4" s="1"/>
  <c r="E332" i="4"/>
  <c r="G332" i="4" s="1"/>
  <c r="E328" i="4"/>
  <c r="G328" i="4" s="1"/>
  <c r="E324" i="4"/>
  <c r="G324" i="4" s="1"/>
  <c r="E320" i="4"/>
  <c r="G320" i="4" s="1"/>
  <c r="E316" i="4"/>
  <c r="G316" i="4" s="1"/>
  <c r="E312" i="4"/>
  <c r="G312" i="4" s="1"/>
  <c r="E308" i="4"/>
  <c r="G308" i="4" s="1"/>
  <c r="E304" i="4"/>
  <c r="G304" i="4" s="1"/>
  <c r="E300" i="4"/>
  <c r="G300" i="4" s="1"/>
  <c r="E296" i="4"/>
  <c r="G296" i="4" s="1"/>
  <c r="E292" i="4"/>
  <c r="G292" i="4" s="1"/>
  <c r="E288" i="4"/>
  <c r="G288" i="4" s="1"/>
  <c r="E284" i="4"/>
  <c r="G284" i="4" s="1"/>
  <c r="E280" i="4"/>
  <c r="G280" i="4" s="1"/>
  <c r="E276" i="4"/>
  <c r="G276" i="4" s="1"/>
  <c r="E272" i="4"/>
  <c r="G272" i="4" s="1"/>
  <c r="E268" i="4"/>
  <c r="G268" i="4" s="1"/>
  <c r="E264" i="4"/>
  <c r="G264" i="4" s="1"/>
  <c r="E260" i="4"/>
  <c r="G260" i="4" s="1"/>
  <c r="E256" i="4"/>
  <c r="G256" i="4" s="1"/>
  <c r="E252" i="4"/>
  <c r="G252" i="4" s="1"/>
  <c r="E248" i="4"/>
  <c r="G248" i="4" s="1"/>
  <c r="E244" i="4"/>
  <c r="G244" i="4" s="1"/>
  <c r="E240" i="4"/>
  <c r="G240" i="4" s="1"/>
  <c r="E236" i="4"/>
  <c r="G236" i="4" s="1"/>
  <c r="E232" i="4"/>
  <c r="G232" i="4" s="1"/>
  <c r="E228" i="4"/>
  <c r="G228" i="4" s="1"/>
  <c r="E224" i="4"/>
  <c r="G224" i="4" s="1"/>
  <c r="E220" i="4"/>
  <c r="G220" i="4" s="1"/>
  <c r="E216" i="4"/>
  <c r="G216" i="4" s="1"/>
  <c r="E212" i="4"/>
  <c r="G212" i="4" s="1"/>
  <c r="E208" i="4"/>
  <c r="G208" i="4" s="1"/>
  <c r="E204" i="4"/>
  <c r="G204" i="4" s="1"/>
  <c r="E200" i="4"/>
  <c r="G200" i="4" s="1"/>
  <c r="E196" i="4"/>
  <c r="G196" i="4" s="1"/>
  <c r="E192" i="4"/>
  <c r="G192" i="4" s="1"/>
  <c r="E188" i="4"/>
  <c r="G188" i="4" s="1"/>
  <c r="E184" i="4"/>
  <c r="G184" i="4" s="1"/>
  <c r="E180" i="4"/>
  <c r="G180" i="4" s="1"/>
  <c r="E176" i="4"/>
  <c r="G176" i="4" s="1"/>
  <c r="E172" i="4"/>
  <c r="G172" i="4" s="1"/>
  <c r="E168" i="4"/>
  <c r="G168" i="4" s="1"/>
  <c r="E164" i="4"/>
  <c r="G164" i="4" s="1"/>
  <c r="E160" i="4"/>
  <c r="G160" i="4" s="1"/>
  <c r="E156" i="4"/>
  <c r="G156" i="4" s="1"/>
  <c r="E152" i="4"/>
  <c r="G152" i="4" s="1"/>
  <c r="E148" i="4"/>
  <c r="G148" i="4" s="1"/>
  <c r="E144" i="4"/>
  <c r="G144" i="4" s="1"/>
  <c r="E140" i="4"/>
  <c r="G140" i="4" s="1"/>
  <c r="E136" i="4"/>
  <c r="G136" i="4" s="1"/>
  <c r="E132" i="4"/>
  <c r="G132" i="4" s="1"/>
  <c r="E128" i="4"/>
  <c r="G128" i="4" s="1"/>
  <c r="E124" i="4"/>
  <c r="G124" i="4" s="1"/>
  <c r="E120" i="4"/>
  <c r="G120" i="4" s="1"/>
  <c r="E116" i="4"/>
  <c r="G116" i="4" s="1"/>
  <c r="E112" i="4"/>
  <c r="G112" i="4" s="1"/>
  <c r="E108" i="4"/>
  <c r="G108" i="4" s="1"/>
  <c r="E104" i="4"/>
  <c r="G104" i="4" s="1"/>
  <c r="E100" i="4"/>
  <c r="G100" i="4" s="1"/>
  <c r="E96" i="4"/>
  <c r="G96" i="4" s="1"/>
  <c r="E92" i="4"/>
  <c r="G92" i="4" s="1"/>
  <c r="E88" i="4"/>
  <c r="G88" i="4" s="1"/>
  <c r="E84" i="4"/>
  <c r="G84" i="4" s="1"/>
  <c r="E80" i="4"/>
  <c r="G80" i="4" s="1"/>
  <c r="E76" i="4"/>
  <c r="G76" i="4" s="1"/>
  <c r="E72" i="4"/>
  <c r="G72" i="4" s="1"/>
  <c r="E68" i="4"/>
  <c r="G68" i="4" s="1"/>
  <c r="E64" i="4"/>
  <c r="G64" i="4" s="1"/>
  <c r="E60" i="4"/>
  <c r="G60" i="4" s="1"/>
  <c r="E56" i="4"/>
  <c r="G56" i="4" s="1"/>
  <c r="E52" i="4"/>
  <c r="G52" i="4" s="1"/>
  <c r="E48" i="4"/>
  <c r="G48" i="4" s="1"/>
  <c r="E44" i="4"/>
  <c r="G44" i="4" s="1"/>
  <c r="E40" i="4"/>
  <c r="G40" i="4" s="1"/>
  <c r="E36" i="4"/>
  <c r="G36" i="4" s="1"/>
  <c r="E32" i="4"/>
  <c r="G32" i="4" s="1"/>
  <c r="E28" i="4"/>
  <c r="G28" i="4" s="1"/>
  <c r="E24" i="4"/>
  <c r="G24" i="4" s="1"/>
  <c r="E20" i="4"/>
  <c r="G20" i="4" s="1"/>
  <c r="E16" i="4"/>
  <c r="G16" i="4" s="1"/>
  <c r="E12" i="4"/>
  <c r="G12" i="4" s="1"/>
  <c r="E8" i="4"/>
  <c r="G8" i="4" s="1"/>
  <c r="E4" i="4"/>
  <c r="G4" i="4" s="1"/>
  <c r="E419" i="4"/>
  <c r="G419" i="4" s="1"/>
  <c r="E415" i="4"/>
  <c r="G415" i="4" s="1"/>
  <c r="E411" i="4"/>
  <c r="G411" i="4" s="1"/>
  <c r="E407" i="4"/>
  <c r="G407" i="4" s="1"/>
  <c r="E403" i="4"/>
  <c r="G403" i="4" s="1"/>
  <c r="E399" i="4"/>
  <c r="G399" i="4" s="1"/>
  <c r="E395" i="4"/>
  <c r="G395" i="4" s="1"/>
  <c r="E391" i="4"/>
  <c r="G391" i="4" s="1"/>
  <c r="E387" i="4"/>
  <c r="G387" i="4" s="1"/>
  <c r="E383" i="4"/>
  <c r="G383" i="4" s="1"/>
  <c r="E379" i="4"/>
  <c r="G379" i="4" s="1"/>
  <c r="E375" i="4"/>
  <c r="G375" i="4" s="1"/>
  <c r="E371" i="4"/>
  <c r="G371" i="4" s="1"/>
  <c r="E367" i="4"/>
  <c r="G367" i="4" s="1"/>
  <c r="E363" i="4"/>
  <c r="G363" i="4" s="1"/>
  <c r="E359" i="4"/>
  <c r="G359" i="4" s="1"/>
  <c r="E355" i="4"/>
  <c r="G355" i="4" s="1"/>
  <c r="E351" i="4"/>
  <c r="G351" i="4" s="1"/>
  <c r="E347" i="4"/>
  <c r="G347" i="4" s="1"/>
  <c r="E343" i="4"/>
  <c r="G343" i="4" s="1"/>
  <c r="E339" i="4"/>
  <c r="G339" i="4" s="1"/>
  <c r="E335" i="4"/>
  <c r="G335" i="4" s="1"/>
  <c r="E331" i="4"/>
  <c r="G331" i="4" s="1"/>
  <c r="E327" i="4"/>
  <c r="G327" i="4" s="1"/>
  <c r="E323" i="4"/>
  <c r="G323" i="4" s="1"/>
  <c r="E319" i="4"/>
  <c r="G319" i="4" s="1"/>
  <c r="E315" i="4"/>
  <c r="G315" i="4" s="1"/>
  <c r="E311" i="4"/>
  <c r="G311" i="4" s="1"/>
  <c r="E307" i="4"/>
  <c r="G307" i="4" s="1"/>
  <c r="E303" i="4"/>
  <c r="G303" i="4" s="1"/>
  <c r="E299" i="4"/>
  <c r="G299" i="4" s="1"/>
  <c r="E295" i="4"/>
  <c r="G295" i="4" s="1"/>
  <c r="E291" i="4"/>
  <c r="G291" i="4" s="1"/>
  <c r="E287" i="4"/>
  <c r="G287" i="4" s="1"/>
  <c r="E283" i="4"/>
  <c r="G283" i="4" s="1"/>
  <c r="E279" i="4"/>
  <c r="G279" i="4" s="1"/>
  <c r="E275" i="4"/>
  <c r="G275" i="4" s="1"/>
  <c r="E271" i="4"/>
  <c r="G271" i="4" s="1"/>
  <c r="E267" i="4"/>
  <c r="G267" i="4" s="1"/>
  <c r="E263" i="4"/>
  <c r="G263" i="4" s="1"/>
  <c r="E259" i="4"/>
  <c r="G259" i="4" s="1"/>
  <c r="E255" i="4"/>
  <c r="G255" i="4" s="1"/>
  <c r="E251" i="4"/>
  <c r="G251" i="4" s="1"/>
  <c r="E247" i="4"/>
  <c r="G247" i="4" s="1"/>
  <c r="E243" i="4"/>
  <c r="G243" i="4" s="1"/>
  <c r="E239" i="4"/>
  <c r="G239" i="4" s="1"/>
  <c r="E235" i="4"/>
  <c r="G235" i="4" s="1"/>
  <c r="E231" i="4"/>
  <c r="G231" i="4" s="1"/>
  <c r="E227" i="4"/>
  <c r="G227" i="4" s="1"/>
  <c r="E223" i="4"/>
  <c r="G223" i="4" s="1"/>
  <c r="E219" i="4"/>
  <c r="G219" i="4" s="1"/>
  <c r="E215" i="4"/>
  <c r="G215" i="4" s="1"/>
  <c r="E211" i="4"/>
  <c r="G211" i="4" s="1"/>
  <c r="E207" i="4"/>
  <c r="G207" i="4" s="1"/>
  <c r="E203" i="4"/>
  <c r="G203" i="4" s="1"/>
  <c r="E199" i="4"/>
  <c r="G199" i="4" s="1"/>
  <c r="E195" i="4"/>
  <c r="G195" i="4" s="1"/>
  <c r="E191" i="4"/>
  <c r="G191" i="4" s="1"/>
  <c r="E187" i="4"/>
  <c r="G187" i="4" s="1"/>
  <c r="E183" i="4"/>
  <c r="G183" i="4" s="1"/>
  <c r="E179" i="4"/>
  <c r="G179" i="4" s="1"/>
  <c r="E175" i="4"/>
  <c r="G175" i="4" s="1"/>
  <c r="E171" i="4"/>
  <c r="G171" i="4" s="1"/>
  <c r="E167" i="4"/>
  <c r="G167" i="4" s="1"/>
  <c r="E163" i="4"/>
  <c r="G163" i="4" s="1"/>
  <c r="E159" i="4"/>
  <c r="G159" i="4" s="1"/>
  <c r="E155" i="4"/>
  <c r="G155" i="4" s="1"/>
  <c r="E151" i="4"/>
  <c r="G151" i="4" s="1"/>
  <c r="E147" i="4"/>
  <c r="G147" i="4" s="1"/>
  <c r="E143" i="4"/>
  <c r="G143" i="4" s="1"/>
  <c r="E139" i="4"/>
  <c r="G139" i="4" s="1"/>
  <c r="E135" i="4"/>
  <c r="G135" i="4" s="1"/>
  <c r="E131" i="4"/>
  <c r="G131" i="4" s="1"/>
  <c r="E127" i="4"/>
  <c r="G127" i="4" s="1"/>
  <c r="E123" i="4"/>
  <c r="G123" i="4" s="1"/>
  <c r="E119" i="4"/>
  <c r="G119" i="4" s="1"/>
  <c r="E115" i="4"/>
  <c r="G115" i="4" s="1"/>
  <c r="E111" i="4"/>
  <c r="G111" i="4" s="1"/>
  <c r="E107" i="4"/>
  <c r="G107" i="4" s="1"/>
  <c r="E103" i="4"/>
  <c r="G103" i="4" s="1"/>
  <c r="E99" i="4"/>
  <c r="G99" i="4" s="1"/>
  <c r="E95" i="4"/>
  <c r="G95" i="4" s="1"/>
  <c r="E91" i="4"/>
  <c r="G91" i="4" s="1"/>
  <c r="E87" i="4"/>
  <c r="G87" i="4" s="1"/>
  <c r="E83" i="4"/>
  <c r="G83" i="4" s="1"/>
  <c r="E79" i="4"/>
  <c r="G79" i="4" s="1"/>
  <c r="E75" i="4"/>
  <c r="G75" i="4" s="1"/>
  <c r="E71" i="4"/>
  <c r="G71" i="4" s="1"/>
  <c r="E67" i="4"/>
  <c r="G67" i="4" s="1"/>
  <c r="E63" i="4"/>
  <c r="G63" i="4" s="1"/>
  <c r="E59" i="4"/>
  <c r="G59" i="4" s="1"/>
  <c r="E55" i="4"/>
  <c r="G55" i="4" s="1"/>
  <c r="E51" i="4"/>
  <c r="G51" i="4" s="1"/>
  <c r="E47" i="4"/>
  <c r="G47" i="4" s="1"/>
  <c r="E43" i="4"/>
  <c r="G43" i="4" s="1"/>
  <c r="E39" i="4"/>
  <c r="G39" i="4" s="1"/>
  <c r="E35" i="4"/>
  <c r="G35" i="4" s="1"/>
  <c r="E31" i="4"/>
  <c r="G31" i="4" s="1"/>
  <c r="E27" i="4"/>
  <c r="G27" i="4" s="1"/>
  <c r="E23" i="4"/>
  <c r="G23" i="4" s="1"/>
  <c r="E19" i="4"/>
  <c r="G19" i="4" s="1"/>
  <c r="E15" i="4"/>
  <c r="G15" i="4" s="1"/>
  <c r="E11" i="4"/>
  <c r="G11" i="4" s="1"/>
  <c r="E7" i="4"/>
  <c r="G7" i="4" s="1"/>
  <c r="E3" i="4"/>
  <c r="G3" i="4" s="1"/>
  <c r="E402" i="4"/>
  <c r="E398" i="4"/>
  <c r="E394" i="4"/>
  <c r="E390" i="4"/>
  <c r="E386" i="4"/>
  <c r="E382" i="4"/>
  <c r="E378" i="4"/>
  <c r="E374" i="4"/>
  <c r="E370" i="4"/>
  <c r="E366" i="4"/>
  <c r="E362" i="4"/>
  <c r="E358" i="4"/>
  <c r="E354" i="4"/>
  <c r="E350" i="4"/>
  <c r="E346" i="4"/>
  <c r="E342" i="4"/>
  <c r="E338" i="4"/>
  <c r="E334" i="4"/>
  <c r="E330" i="4"/>
  <c r="E326" i="4"/>
  <c r="E322" i="4"/>
  <c r="E318" i="4"/>
  <c r="E314" i="4"/>
  <c r="E310" i="4"/>
  <c r="E306" i="4"/>
  <c r="E302" i="4"/>
  <c r="E298" i="4"/>
  <c r="E294" i="4"/>
  <c r="E290" i="4"/>
  <c r="E286" i="4"/>
  <c r="E282" i="4"/>
  <c r="E278" i="4"/>
  <c r="E274" i="4"/>
  <c r="E270" i="4"/>
  <c r="E266" i="4"/>
  <c r="E262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4" i="4"/>
  <c r="E10" i="4"/>
  <c r="E6" i="4"/>
  <c r="A2" i="4"/>
  <c r="F2" i="4" s="1"/>
  <c r="G2" i="4" s="1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G18" i="4" l="1"/>
  <c r="G34" i="4"/>
  <c r="G50" i="4"/>
  <c r="G66" i="4"/>
  <c r="G82" i="4"/>
  <c r="G98" i="4"/>
  <c r="G114" i="4"/>
  <c r="G130" i="4"/>
  <c r="G146" i="4"/>
  <c r="G162" i="4"/>
  <c r="G178" i="4"/>
  <c r="G194" i="4"/>
  <c r="G210" i="4"/>
  <c r="G226" i="4"/>
  <c r="G242" i="4"/>
  <c r="G258" i="4"/>
  <c r="G274" i="4"/>
  <c r="G290" i="4"/>
  <c r="G306" i="4"/>
  <c r="G322" i="4"/>
  <c r="G338" i="4"/>
  <c r="G354" i="4"/>
  <c r="G370" i="4"/>
  <c r="G386" i="4"/>
  <c r="G402" i="4"/>
  <c r="G418" i="4"/>
  <c r="G434" i="4"/>
  <c r="G450" i="4"/>
  <c r="G466" i="4"/>
  <c r="G482" i="4"/>
  <c r="G498" i="4"/>
  <c r="G514" i="4"/>
  <c r="G530" i="4"/>
  <c r="G546" i="4"/>
  <c r="G562" i="4"/>
  <c r="G578" i="4"/>
  <c r="G594" i="4"/>
  <c r="G610" i="4"/>
  <c r="G626" i="4"/>
  <c r="G642" i="4"/>
  <c r="G658" i="4"/>
  <c r="G6" i="4"/>
  <c r="G22" i="4"/>
  <c r="G38" i="4"/>
  <c r="G54" i="4"/>
  <c r="G70" i="4"/>
  <c r="G86" i="4"/>
  <c r="G102" i="4"/>
  <c r="G118" i="4"/>
  <c r="G134" i="4"/>
  <c r="G150" i="4"/>
  <c r="G166" i="4"/>
  <c r="G182" i="4"/>
  <c r="G198" i="4"/>
  <c r="G214" i="4"/>
  <c r="G230" i="4"/>
  <c r="G246" i="4"/>
  <c r="G262" i="4"/>
  <c r="G278" i="4"/>
  <c r="G294" i="4"/>
  <c r="G310" i="4"/>
  <c r="G326" i="4"/>
  <c r="G342" i="4"/>
  <c r="G358" i="4"/>
  <c r="G374" i="4"/>
  <c r="G390" i="4"/>
  <c r="G406" i="4"/>
  <c r="G422" i="4"/>
  <c r="G438" i="4"/>
  <c r="G454" i="4"/>
  <c r="G470" i="4"/>
  <c r="G486" i="4"/>
  <c r="G502" i="4"/>
  <c r="G518" i="4"/>
  <c r="G534" i="4"/>
  <c r="G550" i="4"/>
  <c r="G566" i="4"/>
  <c r="G582" i="4"/>
  <c r="G598" i="4"/>
  <c r="G614" i="4"/>
  <c r="G630" i="4"/>
  <c r="G646" i="4"/>
  <c r="G662" i="4"/>
  <c r="G10" i="4"/>
  <c r="G26" i="4"/>
  <c r="G42" i="4"/>
  <c r="G58" i="4"/>
  <c r="G74" i="4"/>
  <c r="G90" i="4"/>
  <c r="G106" i="4"/>
  <c r="G122" i="4"/>
  <c r="G138" i="4"/>
  <c r="G154" i="4"/>
  <c r="G170" i="4"/>
  <c r="G186" i="4"/>
  <c r="G202" i="4"/>
  <c r="G218" i="4"/>
  <c r="G234" i="4"/>
  <c r="G250" i="4"/>
  <c r="G266" i="4"/>
  <c r="G282" i="4"/>
  <c r="G298" i="4"/>
  <c r="G314" i="4"/>
  <c r="G330" i="4"/>
  <c r="G346" i="4"/>
  <c r="G362" i="4"/>
  <c r="G378" i="4"/>
  <c r="G394" i="4"/>
  <c r="G410" i="4"/>
  <c r="G426" i="4"/>
  <c r="G442" i="4"/>
  <c r="G458" i="4"/>
  <c r="G474" i="4"/>
  <c r="G490" i="4"/>
  <c r="G506" i="4"/>
  <c r="G522" i="4"/>
  <c r="G538" i="4"/>
  <c r="G554" i="4"/>
  <c r="G570" i="4"/>
  <c r="G586" i="4"/>
  <c r="G602" i="4"/>
  <c r="G618" i="4"/>
  <c r="G634" i="4"/>
  <c r="G650" i="4"/>
  <c r="G666" i="4"/>
  <c r="G14" i="4"/>
  <c r="G30" i="4"/>
  <c r="G46" i="4"/>
  <c r="G62" i="4"/>
  <c r="G78" i="4"/>
  <c r="G94" i="4"/>
  <c r="G110" i="4"/>
  <c r="G126" i="4"/>
  <c r="G142" i="4"/>
  <c r="G158" i="4"/>
  <c r="G174" i="4"/>
  <c r="G190" i="4"/>
  <c r="G206" i="4"/>
  <c r="G222" i="4"/>
  <c r="G238" i="4"/>
  <c r="G254" i="4"/>
  <c r="G270" i="4"/>
  <c r="G286" i="4"/>
  <c r="G302" i="4"/>
  <c r="G318" i="4"/>
  <c r="G334" i="4"/>
  <c r="G350" i="4"/>
  <c r="G366" i="4"/>
  <c r="G382" i="4"/>
  <c r="G398" i="4"/>
  <c r="G414" i="4"/>
  <c r="G430" i="4"/>
  <c r="G446" i="4"/>
  <c r="G462" i="4"/>
  <c r="G478" i="4"/>
  <c r="G494" i="4"/>
  <c r="G510" i="4"/>
  <c r="G526" i="4"/>
  <c r="G542" i="4"/>
  <c r="G558" i="4"/>
  <c r="G574" i="4"/>
  <c r="G590" i="4"/>
  <c r="G606" i="4"/>
  <c r="G622" i="4"/>
  <c r="G638" i="4"/>
  <c r="G654" i="4"/>
</calcChain>
</file>

<file path=xl/sharedStrings.xml><?xml version="1.0" encoding="utf-8"?>
<sst xmlns="http://schemas.openxmlformats.org/spreadsheetml/2006/main" count="3290" uniqueCount="1507">
  <si>
    <t>Sequence</t>
  </si>
  <si>
    <t>Description</t>
  </si>
  <si>
    <t>Score</t>
  </si>
  <si>
    <t>E-value</t>
  </si>
  <si>
    <t>N</t>
  </si>
  <si>
    <t>tr|A0A139CIX1|A0A139CIX1_9EURY</t>
  </si>
  <si>
    <t>Beta-lactamase-like pr</t>
  </si>
  <si>
    <t>163.3</t>
  </si>
  <si>
    <t>4.8e-47</t>
  </si>
  <si>
    <t>tr|W9DTS8|W9DTS8_METTI</t>
  </si>
  <si>
    <t>KH-domain/beta-lactama</t>
  </si>
  <si>
    <t>162.2</t>
  </si>
  <si>
    <t>9.7e-47</t>
  </si>
  <si>
    <t>tr|K4MIV1|K4MIV1_9EURY</t>
  </si>
  <si>
    <t>160.7</t>
  </si>
  <si>
    <t>2.8e-46</t>
  </si>
  <si>
    <t>tr|L0KVR9|L0KVR9_METHD</t>
  </si>
  <si>
    <t>160.5</t>
  </si>
  <si>
    <t>3.2e-46</t>
  </si>
  <si>
    <t>tr|Q0W2D5|Q0W2D5_METAR</t>
  </si>
  <si>
    <t>mRNA cleavage/polyaden</t>
  </si>
  <si>
    <t>160.0</t>
  </si>
  <si>
    <t>4.6e-46</t>
  </si>
  <si>
    <t>tr|A0A0P7ZGF9|A0A0P7ZGF9_9EURY</t>
  </si>
  <si>
    <t>Cleavage and polyadeny</t>
  </si>
  <si>
    <t>158.5</t>
  </si>
  <si>
    <t>1.3e-45</t>
  </si>
  <si>
    <t>tr|A0A062V2Z4|A0A062V2Z4_9EURY</t>
  </si>
  <si>
    <t>158.1</t>
  </si>
  <si>
    <t>1.7e-45</t>
  </si>
  <si>
    <t>tr|F7XM92|F7XM92_METZD</t>
  </si>
  <si>
    <t>158.0</t>
  </si>
  <si>
    <t>1.9e-45</t>
  </si>
  <si>
    <t>tr|H8I839|H8I839_METCZ</t>
  </si>
  <si>
    <t>Metal-dependent RNAase</t>
  </si>
  <si>
    <t>156.3</t>
  </si>
  <si>
    <t>5.8e-45</t>
  </si>
  <si>
    <t>tr|A0A0E3NUT1|A0A0E3NUT1_9EURY</t>
  </si>
  <si>
    <t>Universal archaeal KH-</t>
  </si>
  <si>
    <t>156.0</t>
  </si>
  <si>
    <t>7.5e-45</t>
  </si>
  <si>
    <t>tr|A0A0E3L9A7|A0A0E3L9A7_9EURY</t>
  </si>
  <si>
    <t>155.2</t>
  </si>
  <si>
    <t>1.3e-44</t>
  </si>
  <si>
    <t>tr|A0A0E3PRW1|A0A0E3PRW1_9EURY</t>
  </si>
  <si>
    <t>tr|A0A0E3PGI4|A0A0E3PGI4_9EURY</t>
  </si>
  <si>
    <t>tr|M7TYS8|M7TYS8_9EURY</t>
  </si>
  <si>
    <t>154.8</t>
  </si>
  <si>
    <t>1.6e-44</t>
  </si>
  <si>
    <t>tr|Q8PZ03|Q8PZ03_METMA</t>
  </si>
  <si>
    <t>154.5</t>
  </si>
  <si>
    <t>tr|A0A0F8Q0Q4|A0A0F8Q0Q4_METMZ</t>
  </si>
  <si>
    <t>Uncharacterized protei</t>
  </si>
  <si>
    <t>tr|A0A0F8NAN2|A0A0F8NAN2_METMZ</t>
  </si>
  <si>
    <t>tr|Q8TJB4|Q8TJB4_METAC</t>
  </si>
  <si>
    <t>tr|A0A0E3QVY6|A0A0E3QVY6_METBA</t>
  </si>
  <si>
    <t>tr|A0A1D2WZE3|A0A1D2WZE3_9EURY</t>
  </si>
  <si>
    <t>tr|A0A0E3PTL4|A0A0E3PTL4_METMZ</t>
  </si>
  <si>
    <t>tr|M1Q1G7|M1Q1G7_METMZ</t>
  </si>
  <si>
    <t>tr|A0A0E3NLD7|A0A0E3NLD7_9EURY</t>
  </si>
  <si>
    <t>tr|A0A0E3LKT0|A0A0E3LKT0_METBA</t>
  </si>
  <si>
    <t>tr|A0A0E3SNN9|A0A0E3SNN9_METBA</t>
  </si>
  <si>
    <t>tr|A0A0E3SCY2|A0A0E3SCY2_9EURY</t>
  </si>
  <si>
    <t>tr|A0A0E3RNR2|A0A0E3RNR2_METMZ</t>
  </si>
  <si>
    <t>tr|Q46G15|Q46G15_METBF</t>
  </si>
  <si>
    <t>tr|A0A0E3R652|A0A0E3R652_METMZ</t>
  </si>
  <si>
    <t>tr|A0A0E3RD21|A0A0E3RD21_METMZ</t>
  </si>
  <si>
    <t>tr|A0A0E3Q433|A0A0E3Q433_9EURY</t>
  </si>
  <si>
    <t>tr|A0A0G3CGL8|A0A0G3CGL8_METBA</t>
  </si>
  <si>
    <t>tr|A0A0E3R3I8|A0A0E3R3I8_METBA</t>
  </si>
  <si>
    <t>tr|A0A0E3L480|A0A0E3L480_9EURY</t>
  </si>
  <si>
    <t>tr|A0A0E3RTT8|A0A0E3RTT8_METMZ</t>
  </si>
  <si>
    <t>tr|A0A0E3QA30|A0A0E3QA30_9EURY</t>
  </si>
  <si>
    <t>tr|A0A1I6YGZ7|A0A1I6YGZ7_9EURY</t>
  </si>
  <si>
    <t>154.3</t>
  </si>
  <si>
    <t>2.3e-44</t>
  </si>
  <si>
    <t>tr|A0A0P0JC57|A0A0P0JC57_9EURY</t>
  </si>
  <si>
    <t>tr|A0A0E3HA56|A0A0E3HA56_METTE</t>
  </si>
  <si>
    <t>tr|A0A0E3KQB0|A0A0E3KQB0_METTE</t>
  </si>
  <si>
    <t>tr|A0A0F8CDR6|A0A0F8CDR6_9EURY</t>
  </si>
  <si>
    <t>2.4e-44</t>
  </si>
  <si>
    <t>tr|A0A0E3RZY8|A0A0E3RZY8_9EURY</t>
  </si>
  <si>
    <t>tr|A0A0F8EBJ3|A0A0F8EBJ3_9EURY</t>
  </si>
  <si>
    <t>tr|A0A0F8UKF6|A0A0F8UKF6_9EURY</t>
  </si>
  <si>
    <t>tr|A0A0F8QN12|A0A0F8QN12_9EURY</t>
  </si>
  <si>
    <t>tr|A0A0P6V382|A0A0P6V382_9EURY</t>
  </si>
  <si>
    <t>tr|A0A0F8CUM1|A0A0F8CUM1_9EURY</t>
  </si>
  <si>
    <t>tr|A0A0F8DEH9|A0A0F8DEH9_9EURY</t>
  </si>
  <si>
    <t>tr|A0A0F8G4N7|A0A0F8G4N7_9EURY</t>
  </si>
  <si>
    <t>tr|A0A139CZX7|A0A139CZX7_9EURY</t>
  </si>
  <si>
    <t>154.1</t>
  </si>
  <si>
    <t>2.8e-44</t>
  </si>
  <si>
    <t>tr|A0A1B8X389|A0A1B8X389_9EURY</t>
  </si>
  <si>
    <t>tr|A0A1D2UXV1|A0A1D2UXV1_9EURY</t>
  </si>
  <si>
    <t>tr|A0A1L9C7L0|A0A1L9C7L0_9EURY</t>
  </si>
  <si>
    <t>tr|A0A1L3Q4D0|A0A1L3Q4D0_9EURY</t>
  </si>
  <si>
    <t>tr|D5EAS7|D5EAS7_METMS</t>
  </si>
  <si>
    <t>154.0</t>
  </si>
  <si>
    <t>tr|A0A1E7GBM6|A0A1E7GBM6_9EURY</t>
  </si>
  <si>
    <t>153.6</t>
  </si>
  <si>
    <t>3.9e-44</t>
  </si>
  <si>
    <t>tr|A0A151E0N2|A0A151E0N2_9EURY</t>
  </si>
  <si>
    <t>153.5</t>
  </si>
  <si>
    <t>4.1e-44</t>
  </si>
  <si>
    <t>tr|D1Z1A0|D1Z1A0_METPS</t>
  </si>
  <si>
    <t>153.1</t>
  </si>
  <si>
    <t>5.5e-44</t>
  </si>
  <si>
    <t>tr|A0A099T0B1|A0A099T0B1_METMT</t>
  </si>
  <si>
    <t>152.8</t>
  </si>
  <si>
    <t>6.9e-44</t>
  </si>
  <si>
    <t>tr|A0A0E3SQR0|A0A0E3SQR0_METMT</t>
  </si>
  <si>
    <t>152.1</t>
  </si>
  <si>
    <t>1.1e-43</t>
  </si>
  <si>
    <t>tr|D7E7Y9|D7E7Y9_METEZ</t>
  </si>
  <si>
    <t>151.7</t>
  </si>
  <si>
    <t>1.4e-43</t>
  </si>
  <si>
    <t>tr|M7U3N5|M7U3N5_9EURY</t>
  </si>
  <si>
    <t>150.3</t>
  </si>
  <si>
    <t>3.7e-43</t>
  </si>
  <si>
    <t>tr|A0A1F9YMI7|A0A1F9YMI7_9EURY</t>
  </si>
  <si>
    <t>150.2</t>
  </si>
  <si>
    <t>4.1e-43</t>
  </si>
  <si>
    <t>tr|A0A151E4Z7|A0A151E4Z7_9EURY</t>
  </si>
  <si>
    <t>149.7</t>
  </si>
  <si>
    <t>5.6e-43</t>
  </si>
  <si>
    <t>tr|Q12YV6|Q12YV6_METBU</t>
  </si>
  <si>
    <t>RNA-metabolizing metal</t>
  </si>
  <si>
    <t>148.8</t>
  </si>
  <si>
    <t>1.1e-42</t>
  </si>
  <si>
    <t>tr|A0A151E912|A0A151E912_9EURY</t>
  </si>
  <si>
    <t>147.6</t>
  </si>
  <si>
    <t>2.4e-42</t>
  </si>
  <si>
    <t>tr|N6VWM9|N6VWM9_9EURY</t>
  </si>
  <si>
    <t>147.3</t>
  </si>
  <si>
    <t>3.1e-42</t>
  </si>
  <si>
    <t>tr|A0A151EGY4|A0A151EGY4_9EURY</t>
  </si>
  <si>
    <t>145.2</t>
  </si>
  <si>
    <t>1.3e-41</t>
  </si>
  <si>
    <t>tr|A0A151ETT9|A0A151ETT9_9EURY</t>
  </si>
  <si>
    <t>142.3</t>
  </si>
  <si>
    <t>9.6e-41</t>
  </si>
  <si>
    <t>tr|A0A1F2PCD9|A0A1F2PCD9_9EURY</t>
  </si>
  <si>
    <t>140.9</t>
  </si>
  <si>
    <t>2.6e-40</t>
  </si>
  <si>
    <t>tr|A0A0Q0ZMR7|A0A0Q0ZMR7_9EURY</t>
  </si>
  <si>
    <t>139.5</t>
  </si>
  <si>
    <t>6.9e-40</t>
  </si>
  <si>
    <t>tr|J1APX8|J1APX8_9EURY</t>
  </si>
  <si>
    <t>139.2</t>
  </si>
  <si>
    <t>8.3e-40</t>
  </si>
  <si>
    <t>tr|A0A117MH93|A0A117MH93_9EURY</t>
  </si>
  <si>
    <t>Beta-lactamase domain</t>
  </si>
  <si>
    <t>8.4e-40</t>
  </si>
  <si>
    <t>tr|A0A101H693|A0A101H693_9EURY</t>
  </si>
  <si>
    <t>tr|A0A0W8F2Z8|A0A0W8F2Z8_9ZZZZ</t>
  </si>
  <si>
    <t>138.0</t>
  </si>
  <si>
    <t>tr|E1RDN8|E1RDN8_METP4</t>
  </si>
  <si>
    <t>136.7</t>
  </si>
  <si>
    <t>4.9e-39</t>
  </si>
  <si>
    <t>tr|A0A0N8W891|A0A0N8W891_9EURY</t>
  </si>
  <si>
    <t>135.1</t>
  </si>
  <si>
    <t>1.4e-38</t>
  </si>
  <si>
    <t>tr|I7LK89|I7LK89_METBM</t>
  </si>
  <si>
    <t>134.5</t>
  </si>
  <si>
    <t>2.1e-38</t>
  </si>
  <si>
    <t>tr|A0A1M4MP71|A0A1M4MP71_9EURY</t>
  </si>
  <si>
    <t>Ribonuclease OS=Methan</t>
  </si>
  <si>
    <t>133.1</t>
  </si>
  <si>
    <t>5.6e-38</t>
  </si>
  <si>
    <t>tr|A0A162Q7E0|A0A162Q7E0_9EURY</t>
  </si>
  <si>
    <t>tr|A0A0X3BNJ0|A0A0X3BNJ0_9EURY</t>
  </si>
  <si>
    <t>tr|H1Z121|H1Z121_9EURY</t>
  </si>
  <si>
    <t>131.7</t>
  </si>
  <si>
    <t>1.5e-37</t>
  </si>
  <si>
    <t>tr|A0A0W8FFG4|A0A0W8FFG4_9ZZZZ</t>
  </si>
  <si>
    <t>131.0</t>
  </si>
  <si>
    <t>2.4e-37</t>
  </si>
  <si>
    <t>tr|A0A0W8F822|A0A0W8F822_9ZZZZ</t>
  </si>
  <si>
    <t>130.6</t>
  </si>
  <si>
    <t>3.3e-37</t>
  </si>
  <si>
    <t>tr|F4C0P0|F4C0P0_METCG</t>
  </si>
  <si>
    <t>RNA-metabolising metal</t>
  </si>
  <si>
    <t>tr|A0A0H1R5J8|A0A0H1R5J8_9EURY</t>
  </si>
  <si>
    <t>130.0</t>
  </si>
  <si>
    <t>4.7e-37</t>
  </si>
  <si>
    <t>tr|A0A063ZD62|A0A063ZD62_9EURY</t>
  </si>
  <si>
    <t>tr|A0A101GRX7|A0A101GRX7_9EURY</t>
  </si>
  <si>
    <t>tr|A0A101J223|A0A101J223_9EURY</t>
  </si>
  <si>
    <t>tr|A0A117KTD2|A0A117KTD2_9EURY</t>
  </si>
  <si>
    <t>129.3</t>
  </si>
  <si>
    <t>7.9e-37</t>
  </si>
  <si>
    <t>tr|A0A101F4U6|A0A101F4U6_9EURY</t>
  </si>
  <si>
    <t>tr|A0B5B0|A0B5B0_METTP</t>
  </si>
  <si>
    <t>128.0</t>
  </si>
  <si>
    <t>tr|L0HDP4|L0HDP4_METFS</t>
  </si>
  <si>
    <t>127.9</t>
  </si>
  <si>
    <t>2.1e-36</t>
  </si>
  <si>
    <t>tr|A0A1G8YR09|A0A1G8YR09_9EURY</t>
  </si>
  <si>
    <t>tr|A7I842|A7I842_METB6</t>
  </si>
  <si>
    <t>127.8</t>
  </si>
  <si>
    <t>2.2e-36</t>
  </si>
  <si>
    <t>tr|B8GG65|B8GG65_METPE</t>
  </si>
  <si>
    <t>126.8</t>
  </si>
  <si>
    <t>4.5e-36</t>
  </si>
  <si>
    <t>tr|A3CUT0|A3CUT0_METMJ</t>
  </si>
  <si>
    <t>126.7</t>
  </si>
  <si>
    <t>4.8e-36</t>
  </si>
  <si>
    <t>tr|A0A117MCK5|A0A117MCK5_9EURY</t>
  </si>
  <si>
    <t>126.6</t>
  </si>
  <si>
    <t>5.3e-36</t>
  </si>
  <si>
    <t>tr|G7WRC1|G7WRC1_METH6</t>
  </si>
  <si>
    <t>125.9</t>
  </si>
  <si>
    <t>8.3e-36</t>
  </si>
  <si>
    <t>tr|Q2FR65|Q2FR65_METHJ</t>
  </si>
  <si>
    <t>124.1</t>
  </si>
  <si>
    <t>2.9e-35</t>
  </si>
  <si>
    <t>tr|U1NV81|U1NV81_9EURY</t>
  </si>
  <si>
    <t>ArCOG00543 universal a</t>
  </si>
  <si>
    <t>124.0</t>
  </si>
  <si>
    <t>3.2e-35</t>
  </si>
  <si>
    <t>tr|U1PEB0|U1PEB0_9EURY</t>
  </si>
  <si>
    <t>Putative metal-depende</t>
  </si>
  <si>
    <t>123.9</t>
  </si>
  <si>
    <t>3.3e-35</t>
  </si>
  <si>
    <t>tr|A0A1I0CJT7|A0A1I0CJT7_9EURY</t>
  </si>
  <si>
    <t>tr|L0JMD2|L0JMD2_NATP1</t>
  </si>
  <si>
    <t>tr|M0CDJ2|M0CDJ2_9EURY</t>
  </si>
  <si>
    <t>tr|L9Z9Z9|L9Z9Z9_9EURY</t>
  </si>
  <si>
    <t>tr|L9XRI6|L9XRI6_9EURY</t>
  </si>
  <si>
    <t>tr|A0A179EML3|A0A179EML3_9EURY</t>
  </si>
  <si>
    <t>tr|I7CQJ2|I7CQJ2_NATSJ</t>
  </si>
  <si>
    <t>tr|L9Z1T1|L9Z1T1_9EURY</t>
  </si>
  <si>
    <t>tr|L9ZI09|L9ZI09_9EURY</t>
  </si>
  <si>
    <t>tr|M0BFR1|M0BFR1_9EURY</t>
  </si>
  <si>
    <t>tr|A0A1N6VTG9|A0A1N6VTG9_9EURY</t>
  </si>
  <si>
    <t>123.7</t>
  </si>
  <si>
    <t>3.9e-35</t>
  </si>
  <si>
    <t>tr|A0A1Q1FGG9|A0A1Q1FGG9_9EURY</t>
  </si>
  <si>
    <t>123.4</t>
  </si>
  <si>
    <t>4.8e-35</t>
  </si>
  <si>
    <t>tr|E4NQW0|E4NQW0_HALBP</t>
  </si>
  <si>
    <t>123.3</t>
  </si>
  <si>
    <t>5.1e-35</t>
  </si>
  <si>
    <t>tr|A0A1I0MBG7|A0A1I0MBG7_9EURY</t>
  </si>
  <si>
    <t>123.2</t>
  </si>
  <si>
    <t>5.6e-35</t>
  </si>
  <si>
    <t>tr|A2SS77|A2SS77_METLZ</t>
  </si>
  <si>
    <t>123.1</t>
  </si>
  <si>
    <t>5.7e-35</t>
  </si>
  <si>
    <t>tr|A0A1H8PCN0|A0A1H8PCN0_9EURY</t>
  </si>
  <si>
    <t>122.7</t>
  </si>
  <si>
    <t>7.6e-35</t>
  </si>
  <si>
    <t>tr|E7QTA7|E7QTA7_9EURY</t>
  </si>
  <si>
    <t>7.8e-35</t>
  </si>
  <si>
    <t>tr|A0A1D2QH10|A0A1D2QH10_9EURY</t>
  </si>
  <si>
    <t>tr|A0A166SNP1|A0A166SNP1_9EURY</t>
  </si>
  <si>
    <t>tr|V5A1W2|V5A1W2_9ARCH</t>
  </si>
  <si>
    <t>122.2</t>
  </si>
  <si>
    <t>1.1e-34</t>
  </si>
  <si>
    <t>tr|U1Q4U9|U1Q4U9_9EURY</t>
  </si>
  <si>
    <t>121.8</t>
  </si>
  <si>
    <t>1.4e-34</t>
  </si>
  <si>
    <t>tr|I3R2V9|I3R2V9_HALMT</t>
  </si>
  <si>
    <t>mRNA 3'-end processing</t>
  </si>
  <si>
    <t>121.7</t>
  </si>
  <si>
    <t>1.6e-34</t>
  </si>
  <si>
    <t>tr|D2RW46|D2RW46_HALTV</t>
  </si>
  <si>
    <t>121.6</t>
  </si>
  <si>
    <t>tr|M0C712|M0C712_9EURY</t>
  </si>
  <si>
    <t>tr|J2ZIG4|J2ZIG4_9EURY</t>
  </si>
  <si>
    <t>Universal archaeal kh-</t>
  </si>
  <si>
    <t>1.7e-34</t>
  </si>
  <si>
    <t>tr|L9X8J4|L9X8J4_9EURY</t>
  </si>
  <si>
    <t>121.5</t>
  </si>
  <si>
    <t>tr|M0BG81|M0BG81_9EURY</t>
  </si>
  <si>
    <t>121.3</t>
  </si>
  <si>
    <t>2.1e-34</t>
  </si>
  <si>
    <t>tr|L0IE57|L0IE57_HALRX</t>
  </si>
  <si>
    <t>tr|L9W7U2|L9W7U2_9EURY</t>
  </si>
  <si>
    <t>120.7</t>
  </si>
  <si>
    <t>tr|F8D719|F8D719_HALXS</t>
  </si>
  <si>
    <t>120.5</t>
  </si>
  <si>
    <t>3.6e-34</t>
  </si>
  <si>
    <t>tr|G2MJ87|G2MJ87_9ARCH</t>
  </si>
  <si>
    <t>120.3</t>
  </si>
  <si>
    <t>4.1e-34</t>
  </si>
  <si>
    <t>tr|M0I758|M0I758_9EURY</t>
  </si>
  <si>
    <t>120.2</t>
  </si>
  <si>
    <t>4.3e-34</t>
  </si>
  <si>
    <t>tr|A0A0W1S767|A0A0W1S767_9EURY</t>
  </si>
  <si>
    <t>tr|L0K380|L0K380_9EURY</t>
  </si>
  <si>
    <t>120.1</t>
  </si>
  <si>
    <t>4.6e-34</t>
  </si>
  <si>
    <t>tr|A0A0W1R913|A0A0W1R913_9EURY</t>
  </si>
  <si>
    <t>120.0</t>
  </si>
  <si>
    <t>5.1e-34</t>
  </si>
  <si>
    <t>tr|U2YDY9|U2YDY9_9EURY</t>
  </si>
  <si>
    <t>Polyadenylation specif</t>
  </si>
  <si>
    <t>119.8</t>
  </si>
  <si>
    <t>5.8e-34</t>
  </si>
  <si>
    <t>tr|A0A0D6JSM0|A0A0D6JSM0_9EURY</t>
  </si>
  <si>
    <t>Ribonuclease OS=Halofe</t>
  </si>
  <si>
    <t>119.6</t>
  </si>
  <si>
    <t>6.8e-34</t>
  </si>
  <si>
    <t>tr|M0GPD8|M0GPD8_HALL2</t>
  </si>
  <si>
    <t>mRNA 3-end processing</t>
  </si>
  <si>
    <t>tr|M0I9I9|M0I9I9_9EURY</t>
  </si>
  <si>
    <t>tr|L5NV33|L5NV33_9EURY</t>
  </si>
  <si>
    <t>tr|M0I642|M0I642_9EURY</t>
  </si>
  <si>
    <t>tr|M0HFH7|M0HFH7_HALGM</t>
  </si>
  <si>
    <t>tr|M0GLX7|M0GLX7_HALPT</t>
  </si>
  <si>
    <t>tr|A0A0K1IQZ2|A0A0K1IQZ2_9EURY</t>
  </si>
  <si>
    <t>tr|M0FI34|M0FI34_9EURY</t>
  </si>
  <si>
    <t>tr|M0IXE1|M0IXE1_9EURY</t>
  </si>
  <si>
    <t>tr|A0A0W1RQI8|A0A0W1RQI8_9EURY</t>
  </si>
  <si>
    <t>tr|M0FUC3|M0FUC3_9EURY</t>
  </si>
  <si>
    <t>tr|M0FZR2|M0FZR2_9EURY</t>
  </si>
  <si>
    <t>tr|D4GUM1|D4GUM1_HALVD</t>
  </si>
  <si>
    <t>tr|L9UQF0|L9UQF0_HALVD</t>
  </si>
  <si>
    <t>tr|A0A1I5R996|A0A1I5R996_9EURY</t>
  </si>
  <si>
    <t>119.4</t>
  </si>
  <si>
    <t>7.6e-34</t>
  </si>
  <si>
    <t>tr|A0A063ZK27|A0A063ZK27_9EURY</t>
  </si>
  <si>
    <t>tr|W0K226|W0K226_9EURY</t>
  </si>
  <si>
    <t>tr|M0B3W8|M0B3W8_9EURY</t>
  </si>
  <si>
    <t>119.3</t>
  </si>
  <si>
    <t>tr|L9WTC3|L9WTC3_9EURY</t>
  </si>
  <si>
    <t>119.0</t>
  </si>
  <si>
    <t>tr|L9WFV5|L9WFV5_9EURY</t>
  </si>
  <si>
    <t>tr|L9X0I7|L9X0I7_9EURY</t>
  </si>
  <si>
    <t>118.9</t>
  </si>
  <si>
    <t>1.1e-33</t>
  </si>
  <si>
    <t>tr|W0JRT0|W0JRT0_9EURY</t>
  </si>
  <si>
    <t>118.7</t>
  </si>
  <si>
    <t>1.2e-33</t>
  </si>
  <si>
    <t>tr|A0A0U5CVY5|A0A0U5CVY5_9EURY</t>
  </si>
  <si>
    <t>Zinc-dependent nucleas</t>
  </si>
  <si>
    <t>118.6</t>
  </si>
  <si>
    <t>1.3e-33</t>
  </si>
  <si>
    <t>tr|A0A151AJC9|A0A151AJC9_9EURY</t>
  </si>
  <si>
    <t>Beta-casp domain prote</t>
  </si>
  <si>
    <t>tr|V4J0P3|V4J0P3_9EURY</t>
  </si>
  <si>
    <t>118.3</t>
  </si>
  <si>
    <t>1.6e-33</t>
  </si>
  <si>
    <t>tr|L9WNS0|L9WNS0_9EURY</t>
  </si>
  <si>
    <t>tr|A0A1H7H7J6|A0A1H7H7J6_9EURY</t>
  </si>
  <si>
    <t>118.2</t>
  </si>
  <si>
    <t>1.7e-33</t>
  </si>
  <si>
    <t>tr|M0HI39|M0HI39_9EURY</t>
  </si>
  <si>
    <t>tr|M0HPZ2|M0HPZ2_9EURY</t>
  </si>
  <si>
    <t>tr|L0AKK0|L0AKK0_NATGS</t>
  </si>
  <si>
    <t>118.1</t>
  </si>
  <si>
    <t>1.8e-33</t>
  </si>
  <si>
    <t>tr|A0A1I3MW65|A0A1I3MW65_9EURY</t>
  </si>
  <si>
    <t>tr|M0CY08|M0CY08_9EURY</t>
  </si>
  <si>
    <t>1.9e-33</t>
  </si>
  <si>
    <t>tr|U1PW20|U1PW20_9EURY</t>
  </si>
  <si>
    <t>117.7</t>
  </si>
  <si>
    <t>2.5e-33</t>
  </si>
  <si>
    <t>tr|A0A1N7E9M2|A0A1N7E9M2_9EURY</t>
  </si>
  <si>
    <t>117.4</t>
  </si>
  <si>
    <t>3.1e-33</t>
  </si>
  <si>
    <t>tr|A0A0P7HBL4|A0A0P7HBL4_9EURY</t>
  </si>
  <si>
    <t>117.3</t>
  </si>
  <si>
    <t>3.3e-33</t>
  </si>
  <si>
    <t>tr|D3SX96|D3SX96_NATMM</t>
  </si>
  <si>
    <t>tr|M0AAK8|M0AAK8_9EURY</t>
  </si>
  <si>
    <t>tr|A0A1J4LZB0|A0A1J4LZB0_9EURY</t>
  </si>
  <si>
    <t>tr|M0AYB3|M0AYB3_NATA1</t>
  </si>
  <si>
    <t>tr|M0AGC0|M0AGC0_9EURY</t>
  </si>
  <si>
    <t>tr|D8J7U0|D8J7U0_HALJB</t>
  </si>
  <si>
    <t>116.9</t>
  </si>
  <si>
    <t>4.2e-33</t>
  </si>
  <si>
    <t>tr|C7P2B9|C7P2B9_HALMD</t>
  </si>
  <si>
    <t>4.3e-33</t>
  </si>
  <si>
    <t>tr|A0A1M5TSW7|A0A1M5TSW7_9EURY</t>
  </si>
  <si>
    <t>116.3</t>
  </si>
  <si>
    <t>6.4e-33</t>
  </si>
  <si>
    <t>tr|M0L454|M0L454_9EURY</t>
  </si>
  <si>
    <t>tr|A0A1N7C524|A0A1N7C524_9EURY</t>
  </si>
  <si>
    <t>116.2</t>
  </si>
  <si>
    <t>7.2e-33</t>
  </si>
  <si>
    <t>tr|A0A0N9MHD4|A0A0N9MHD4_9EURY</t>
  </si>
  <si>
    <t>116.0</t>
  </si>
  <si>
    <t>7.8e-33</t>
  </si>
  <si>
    <t>tr|A0A0F7PC33|A0A0F7PC33_9EURY</t>
  </si>
  <si>
    <t>tr|A0A1H5SUQ6|A0A1H5SUQ6_9EURY</t>
  </si>
  <si>
    <t>8.3e-33</t>
  </si>
  <si>
    <t>tr|U1P8N7|U1P8N7_9EURY</t>
  </si>
  <si>
    <t>115.6</t>
  </si>
  <si>
    <t>1.1e-32</t>
  </si>
  <si>
    <t>tr|A0A126R1M8|A0A126R1M8_9EURY</t>
  </si>
  <si>
    <t>115.5</t>
  </si>
  <si>
    <t>1.2e-32</t>
  </si>
  <si>
    <t>tr|A0A1Q6DXF0|A0A1Q6DXF0_9EURY</t>
  </si>
  <si>
    <t>115.2</t>
  </si>
  <si>
    <t>1.4e-32</t>
  </si>
  <si>
    <t>tr|R4W9U7|R4W9U7_9EURY</t>
  </si>
  <si>
    <t>114.9</t>
  </si>
  <si>
    <t>1.7e-32</t>
  </si>
  <si>
    <t>tr|M0CGU0|M0CGU0_9EURY</t>
  </si>
  <si>
    <t>114.7</t>
  </si>
  <si>
    <t>tr|G0LI43|G0LI43_HALWC</t>
  </si>
  <si>
    <t>tr|A0A1I3B3W9|A0A1I3B3W9_9EURY</t>
  </si>
  <si>
    <t>114.5</t>
  </si>
  <si>
    <t>2.3e-32</t>
  </si>
  <si>
    <t>tr|U1N3S8|U1N3S8_9EURY</t>
  </si>
  <si>
    <t>113.7</t>
  </si>
  <si>
    <t>3.8e-32</t>
  </si>
  <si>
    <t>tr|V6DUG8|V6DUG8_9EURY</t>
  </si>
  <si>
    <t>3.9e-32</t>
  </si>
  <si>
    <t>tr|V4Y4A7|V4Y4A7_9ARCH</t>
  </si>
  <si>
    <t>tr|A0A0F7IFD8|A0A0F7IFD8_9EURY</t>
  </si>
  <si>
    <t>113.5</t>
  </si>
  <si>
    <t>4.5e-32</t>
  </si>
  <si>
    <t>tr|A0A1D8S5C9|A0A1D8S5C9_9EURY</t>
  </si>
  <si>
    <t>113.4</t>
  </si>
  <si>
    <t>4.9e-32</t>
  </si>
  <si>
    <t>tr|A0A1J1ADP2|A0A1J1ADP2_9EURY</t>
  </si>
  <si>
    <t>tr|M0DL14|M0DL14_9EURY</t>
  </si>
  <si>
    <t>Beta-lactamase OS=Halo</t>
  </si>
  <si>
    <t>113.3</t>
  </si>
  <si>
    <t>tr|A0A1G7K4N6|A0A1G7K4N6_9EURY</t>
  </si>
  <si>
    <t>5.1e-32</t>
  </si>
  <si>
    <t>tr|M0EEL8|M0EEL8_9EURY</t>
  </si>
  <si>
    <t>tr|A0A0M9AS24|A0A0M9AS24_9EURY</t>
  </si>
  <si>
    <t>tr|M0DJF9|M0DJF9_9EURY</t>
  </si>
  <si>
    <t>tr|M0EE97|M0EE97_9EURY</t>
  </si>
  <si>
    <t>tr|M0FN98|M0FN98_9EURY</t>
  </si>
  <si>
    <t>tr|M0PTX7|M0PTX7_9EURY</t>
  </si>
  <si>
    <t>tr|M0PIY8|M0PIY8_9EURY</t>
  </si>
  <si>
    <t>tr|M0DGV6|M0DGV6_9EURY</t>
  </si>
  <si>
    <t>tr|M0EYT2|M0EYT2_9EURY</t>
  </si>
  <si>
    <t>tr|M0EYM5|M0EYM5_9EURY</t>
  </si>
  <si>
    <t>tr|M0P255|M0P255_9EURY</t>
  </si>
  <si>
    <t>tr|M0JFD1|M0JFD1_HALVA</t>
  </si>
  <si>
    <t>113.2</t>
  </si>
  <si>
    <t>5.6e-32</t>
  </si>
  <si>
    <t>tr|A0A1H2VZH4|A0A1H2VZH4_HALVA</t>
  </si>
  <si>
    <t>tr|M0NLU8|M0NLU8_9EURY</t>
  </si>
  <si>
    <t>5.7e-32</t>
  </si>
  <si>
    <t>tr|M0P001|M0P001_9EURY</t>
  </si>
  <si>
    <t>tr|V4YF31|V4YF31_9ARCH</t>
  </si>
  <si>
    <t>113.0</t>
  </si>
  <si>
    <t>6.2e-32</t>
  </si>
  <si>
    <t>tr|U1P377|U1P377_9EURY</t>
  </si>
  <si>
    <t>tr|Q5V5H8|Q5V5H8_HALMA</t>
  </si>
  <si>
    <t>112.9</t>
  </si>
  <si>
    <t>6.7e-32</t>
  </si>
  <si>
    <t>tr|V5TJQ5|V5TJQ5_HALHI</t>
  </si>
  <si>
    <t>tr|A0A0B5GPL9|A0A0B5GPL9_9EURY</t>
  </si>
  <si>
    <t>tr|M0KL85|M0KL85_9EURY</t>
  </si>
  <si>
    <t>tr|M0KLP4|M0KLP4_9EURY</t>
  </si>
  <si>
    <t>tr|G0HWA2|G0HWA2_HALHT</t>
  </si>
  <si>
    <t>tr|A0A165MA26|A0A165MA26_9EURY</t>
  </si>
  <si>
    <t>tr|A0A0N0BNF4|A0A0N0BNF4_9EURY</t>
  </si>
  <si>
    <t>tr|M0JTT0|M0JTT0_9EURY</t>
  </si>
  <si>
    <t>tr|M0KRU2|M0KRU2_HALAR</t>
  </si>
  <si>
    <t>tr|U1PSI5|U1PSI5_9EURY</t>
  </si>
  <si>
    <t>6.8e-32</t>
  </si>
  <si>
    <t>tr|Q18JG2|Q18JG2_HALWD</t>
  </si>
  <si>
    <t>6.9e-32</t>
  </si>
  <si>
    <t>tr|M1Y573|M1Y573_NATM8</t>
  </si>
  <si>
    <t>112.8</t>
  </si>
  <si>
    <t>7.2e-32</t>
  </si>
  <si>
    <t>tr|W8PPA3|W8PPA3_9EURY</t>
  </si>
  <si>
    <t>7.4e-32</t>
  </si>
  <si>
    <t>tr|Q9HS54|Q9HS54_HALSA</t>
  </si>
  <si>
    <t>112.6</t>
  </si>
  <si>
    <t>8.5e-32</t>
  </si>
  <si>
    <t>tr|B0R3A0|B0R3A0_HALS3</t>
  </si>
  <si>
    <t>tr|M0LBN7|M0LBN7_HALJP</t>
  </si>
  <si>
    <t>tr|F7PM11|F7PM11_9EURY</t>
  </si>
  <si>
    <t>Metallo-beta-lactamase</t>
  </si>
  <si>
    <t>112.5</t>
  </si>
  <si>
    <t>9.2e-32</t>
  </si>
  <si>
    <t>tr|V4Y1Y6|V4Y1Y6_9ARCH</t>
  </si>
  <si>
    <t>112.3</t>
  </si>
  <si>
    <t>tr|B9LMH6|B9LMH6_HALLT</t>
  </si>
  <si>
    <t>111.4</t>
  </si>
  <si>
    <t>tr|A0A097QTR8|A0A097QTR8_9EURY</t>
  </si>
  <si>
    <t>111.0</t>
  </si>
  <si>
    <t>2.6e-31</t>
  </si>
  <si>
    <t>tr|M0N6B7|M0N6B7_9EURY</t>
  </si>
  <si>
    <t>110.9</t>
  </si>
  <si>
    <t>2.8e-31</t>
  </si>
  <si>
    <t>tr|M0MJ47|M0MJ47_9EURY</t>
  </si>
  <si>
    <t>tr|C7NQD3|C7NQD3_HALUD</t>
  </si>
  <si>
    <t>110.7</t>
  </si>
  <si>
    <t>3.1e-31</t>
  </si>
  <si>
    <t>tr|M0MGS2|M0MGS2_HALMO</t>
  </si>
  <si>
    <t>109.8</t>
  </si>
  <si>
    <t>tr|M0N9H4|M0N9H4_9EURY</t>
  </si>
  <si>
    <t>tr|A0A0H4SZK1|A0A0H4SZK1_9EURY</t>
  </si>
  <si>
    <t>109.5</t>
  </si>
  <si>
    <t>7.1e-31</t>
  </si>
  <si>
    <t>tr|A0A124F9B6|A0A124F9B6_9EURY</t>
  </si>
  <si>
    <t>109.2</t>
  </si>
  <si>
    <t>8.7e-31</t>
  </si>
  <si>
    <t>tr|A0A151ET13|A0A151ET13_9EURY</t>
  </si>
  <si>
    <t>108.7</t>
  </si>
  <si>
    <t>1.3e-30</t>
  </si>
  <si>
    <t>tr|D3E0A4|D3E0A4_METRM</t>
  </si>
  <si>
    <t>108.5</t>
  </si>
  <si>
    <t>1.4e-30</t>
  </si>
  <si>
    <t>tr|A0A172WHI2|A0A172WHI2_9EURY</t>
  </si>
  <si>
    <t>107.9</t>
  </si>
  <si>
    <t>2.2e-30</t>
  </si>
  <si>
    <t>tr|R9T7G5|R9T7G5_METII</t>
  </si>
  <si>
    <t>107.8</t>
  </si>
  <si>
    <t>2.3e-30</t>
  </si>
  <si>
    <t>tr|A0A0U3RWU6|A0A0U3RWU6_9EURY</t>
  </si>
  <si>
    <t>Protein similar to pol</t>
  </si>
  <si>
    <t>107.7</t>
  </si>
  <si>
    <t>2.6e-30</t>
  </si>
  <si>
    <t>tr|A0A1Q7IMM8|A0A1Q7IMM8_9BACT</t>
  </si>
  <si>
    <t>106.7</t>
  </si>
  <si>
    <t>5.2e-30</t>
  </si>
  <si>
    <t>tr|A0A0H4T5B1|A0A0H4T5B1_9EURY</t>
  </si>
  <si>
    <t>106.6</t>
  </si>
  <si>
    <t>5.3e-30</t>
  </si>
  <si>
    <t>tr|A0A142CWF7|A0A142CWF7_9EURY</t>
  </si>
  <si>
    <t>5.6e-30</t>
  </si>
  <si>
    <t>tr|A0A0S1XF66|A0A0S1XF66_9EURY</t>
  </si>
  <si>
    <t>106.4</t>
  </si>
  <si>
    <t>tr|F0LMC0|F0LMC0_THEBM</t>
  </si>
  <si>
    <t>tr|W0I502|W0I502_9EURY</t>
  </si>
  <si>
    <t>106.0</t>
  </si>
  <si>
    <t>8.4e-30</t>
  </si>
  <si>
    <t>tr|A0A0X1KID3|A0A0X1KID3_9EURY</t>
  </si>
  <si>
    <t>105.9</t>
  </si>
  <si>
    <t>8.8e-30</t>
  </si>
  <si>
    <t>tr|A0A0Q2XKN9|A0A0Q2XKN9_9EURY</t>
  </si>
  <si>
    <t>105.8</t>
  </si>
  <si>
    <t>9.4e-30</t>
  </si>
  <si>
    <t>tr|C5A7L0|C5A7L0_THEGJ</t>
  </si>
  <si>
    <t>105.5</t>
  </si>
  <si>
    <t>1.1e-29</t>
  </si>
  <si>
    <t>tr|H3ZMP6|H3ZMP6_THELN</t>
  </si>
  <si>
    <t>105.4</t>
  </si>
  <si>
    <t>1.2e-29</t>
  </si>
  <si>
    <t>tr|C6A2W0|C6A2W0_THESM</t>
  </si>
  <si>
    <t>105.3</t>
  </si>
  <si>
    <t>1.3e-29</t>
  </si>
  <si>
    <t>tr|A0A101ENI2|A0A101ENI2_9EURY</t>
  </si>
  <si>
    <t>tr|A0A117L6Z5|A0A117L6Z5_9EURY</t>
  </si>
  <si>
    <t>tr|I3ZSR2|I3ZSR2_9EURY</t>
  </si>
  <si>
    <t>105.2</t>
  </si>
  <si>
    <t>1.5e-29</t>
  </si>
  <si>
    <t>tr|B6YSW3|B6YSW3_THEON</t>
  </si>
  <si>
    <t>105.1</t>
  </si>
  <si>
    <t>tr|A0A1F9ZGI5|A0A1F9ZGI5_9EURY</t>
  </si>
  <si>
    <t>104.6</t>
  </si>
  <si>
    <t>2.1e-29</t>
  </si>
  <si>
    <t>tr|A0A1F9ZVJ5|A0A1F9ZVJ5_9EURY</t>
  </si>
  <si>
    <t>2.2e-29</t>
  </si>
  <si>
    <t>tr|M0M6M2|M0M6M2_9EURY</t>
  </si>
  <si>
    <t>104.5</t>
  </si>
  <si>
    <t>2.3e-29</t>
  </si>
  <si>
    <t>tr|Q5JH24|Q5JH24_THEKO</t>
  </si>
  <si>
    <t>104.2</t>
  </si>
  <si>
    <t>2.9e-29</t>
  </si>
  <si>
    <t>tr|D1JFH8|D1JFH8_9ARCH</t>
  </si>
  <si>
    <t>Putative uncharacteriz</t>
  </si>
  <si>
    <t>104.1</t>
  </si>
  <si>
    <t>3.1e-29</t>
  </si>
  <si>
    <t>tr|A0A101DQ31|A0A101DQ31_9EURY</t>
  </si>
  <si>
    <t>3.2e-29</t>
  </si>
  <si>
    <t>tr|F2KMH6|F2KMH6_ARCVS</t>
  </si>
  <si>
    <t>104.0</t>
  </si>
  <si>
    <t>tr|I6UQJ7|I6UQJ7_9EURY</t>
  </si>
  <si>
    <t>3.3e-29</t>
  </si>
  <si>
    <t>tr|Q8U124|Q8U124_PYRFU</t>
  </si>
  <si>
    <t>tr|A0A151F2E0|A0A151F2E0_9EURY</t>
  </si>
  <si>
    <t>103.9</t>
  </si>
  <si>
    <t>3.5e-29</t>
  </si>
  <si>
    <t>tr|B7R218|B7R218_9EURY</t>
  </si>
  <si>
    <t>103.8</t>
  </si>
  <si>
    <t>3.7e-29</t>
  </si>
  <si>
    <t>tr|A0A1G5XHD7|A0A1G5XHD7_9EURY</t>
  </si>
  <si>
    <t>103.7</t>
  </si>
  <si>
    <t>4.2e-29</t>
  </si>
  <si>
    <t>tr|A0A1F9YVN7|A0A1F9YVN7_9EURY</t>
  </si>
  <si>
    <t>103.6</t>
  </si>
  <si>
    <t>tr|A0A100XZ48|A0A100XZ48_9EURY</t>
  </si>
  <si>
    <t>4.4e-29</t>
  </si>
  <si>
    <t>tr|G0HPF9|G0HPF9_THES4</t>
  </si>
  <si>
    <t>tr|A0A0Q4BH34|A0A0Q4BH34_9EURY</t>
  </si>
  <si>
    <t>103.4</t>
  </si>
  <si>
    <t>4.8e-29</t>
  </si>
  <si>
    <t>tr|N0BDD2|N0BDD2_9EURY</t>
  </si>
  <si>
    <t>103.3</t>
  </si>
  <si>
    <t>5.2e-29</t>
  </si>
  <si>
    <t>tr|A0A075LUC4|A0A075LUC4_9EURY</t>
  </si>
  <si>
    <t>5.5e-29</t>
  </si>
  <si>
    <t>tr|I3RFB0|I3RFB0_9EURY</t>
  </si>
  <si>
    <t>Putative mRNA 3'-end p</t>
  </si>
  <si>
    <t>103.2</t>
  </si>
  <si>
    <t>5.7e-29</t>
  </si>
  <si>
    <t>tr|A0A1F9YR77|A0A1F9YR77_9EURY</t>
  </si>
  <si>
    <t>103.1</t>
  </si>
  <si>
    <t>6.2e-29</t>
  </si>
  <si>
    <t>tr|R7PWS1|R7PWS1_9EURY</t>
  </si>
  <si>
    <t>Putative mRNA 3-end pr</t>
  </si>
  <si>
    <t>103.0</t>
  </si>
  <si>
    <t>6.8e-29</t>
  </si>
  <si>
    <t>tr|A5UM15|A5UM15_METS3</t>
  </si>
  <si>
    <t>Predicted metal-depend</t>
  </si>
  <si>
    <t>tr|D2ZPJ1|D2ZPJ1_METSM</t>
  </si>
  <si>
    <t>tr|B9AF25|B9AF25_METSM</t>
  </si>
  <si>
    <t>tr|A0A1D2WVN9|A0A1D2WVN9_9EURY</t>
  </si>
  <si>
    <t>tr|A0A109UVF6|A0A109UVF6_9EURY</t>
  </si>
  <si>
    <t>102.8</t>
  </si>
  <si>
    <t>7.4e-29</t>
  </si>
  <si>
    <t>tr|A0A0P8XYJ2|A0A0P8XYJ2_9EURY</t>
  </si>
  <si>
    <t>102.5</t>
  </si>
  <si>
    <t>9.6e-29</t>
  </si>
  <si>
    <t>tr|A0A150IIM1|A0A150IIM1_9EURY</t>
  </si>
  <si>
    <t>30S ribosomal protein</t>
  </si>
  <si>
    <t>102.3</t>
  </si>
  <si>
    <t>1.1e-28</t>
  </si>
  <si>
    <t>tr|A0A150IRF7|A0A150IRF7_9EURY</t>
  </si>
  <si>
    <t>tr|A0A150IYX3|A0A150IYX3_9EURY</t>
  </si>
  <si>
    <t>tr|A0A1D2WJP7|A0A1D2WJP7_9EURY</t>
  </si>
  <si>
    <t>102.1</t>
  </si>
  <si>
    <t>1.2e-28</t>
  </si>
  <si>
    <t>tr|A0A0A7GIU9|A0A0A7GIU9_9EURY</t>
  </si>
  <si>
    <t>101.9</t>
  </si>
  <si>
    <t>1.4e-28</t>
  </si>
  <si>
    <t>tr|A0A166F1L6|A0A166F1L6_9EURY</t>
  </si>
  <si>
    <t>101.6</t>
  </si>
  <si>
    <t>1.7e-28</t>
  </si>
  <si>
    <t>tr|A0A162FB55|A0A162FB55_9EURY</t>
  </si>
  <si>
    <t>1.8e-28</t>
  </si>
  <si>
    <t>tr|F8AIN9|F8AIN9_PYRYC</t>
  </si>
  <si>
    <t>101.5</t>
  </si>
  <si>
    <t>1.9e-28</t>
  </si>
  <si>
    <t>tr|E3GY11|E3GY11_METFV</t>
  </si>
  <si>
    <t>101.1</t>
  </si>
  <si>
    <t>2.4e-28</t>
  </si>
  <si>
    <t>tr|A0A0U2L7E6|A0A0U2L7E6_9EURY</t>
  </si>
  <si>
    <t>tr|A0A1F9Z4R5|A0A1F9Z4R5_9EURY</t>
  </si>
  <si>
    <t>101.0</t>
  </si>
  <si>
    <t>2.6e-28</t>
  </si>
  <si>
    <t>tr|A0A150JJA9|A0A150JJA9_9EURY</t>
  </si>
  <si>
    <t>100.6</t>
  </si>
  <si>
    <t>3.6e-28</t>
  </si>
  <si>
    <t>tr|A0A150JJT9|A0A150JJT9_9EURY</t>
  </si>
  <si>
    <t>tr|A0A150JBH1|A0A150JBH1_9EURY</t>
  </si>
  <si>
    <t>tr|F4HM19|F4HM19_PYRSN</t>
  </si>
  <si>
    <t>100.3</t>
  </si>
  <si>
    <t>4.2e-28</t>
  </si>
  <si>
    <t>tr|O50112|O50112_PYRHO</t>
  </si>
  <si>
    <t>100.2</t>
  </si>
  <si>
    <t>4.4e-28</t>
  </si>
  <si>
    <t>tr|A0A150J4V8|A0A150J4V8_9EURY</t>
  </si>
  <si>
    <t>4.6e-28</t>
  </si>
  <si>
    <t>tr|A0A150J3Y5|A0A150J3Y5_9EURY</t>
  </si>
  <si>
    <t>99.5</t>
  </si>
  <si>
    <t>7.5e-28</t>
  </si>
  <si>
    <t>tr|A0A1F9Z9M2|A0A1F9Z9M2_9EURY</t>
  </si>
  <si>
    <t>99.0</t>
  </si>
  <si>
    <t>1.1e-27</t>
  </si>
  <si>
    <t>tr|A0A1Q9MR97|A0A1Q9MR97_9ARCH</t>
  </si>
  <si>
    <t>Kh-domain/beta-lactama</t>
  </si>
  <si>
    <t>98.8</t>
  </si>
  <si>
    <t>1.2e-27</t>
  </si>
  <si>
    <t>tr|A0A127BBK3|A0A127BBK3_9EURY</t>
  </si>
  <si>
    <t>tr|A0A160VTZ9|A0A160VTZ9_9EURY</t>
  </si>
  <si>
    <t>97.9</t>
  </si>
  <si>
    <t>2.3e-27</t>
  </si>
  <si>
    <t>tr|A0A1E7ISH0|A0A1E7ISH0_9DELT</t>
  </si>
  <si>
    <t>97.3</t>
  </si>
  <si>
    <t>3.5e-27</t>
  </si>
  <si>
    <t>tr|A0A1E7HCI6|A0A1E7HCI6_9DELT</t>
  </si>
  <si>
    <t>tr|G8ZGV0|G8ZGV0_PYRAB</t>
  </si>
  <si>
    <t>97.2</t>
  </si>
  <si>
    <t>3.7e-27</t>
  </si>
  <si>
    <t>tr|Q9V0P0|Q9V0P0_PYRAB</t>
  </si>
  <si>
    <t>tr|L9VEA8|L9VEA8_9EURY</t>
  </si>
  <si>
    <t>96.8</t>
  </si>
  <si>
    <t>4.7e-27</t>
  </si>
  <si>
    <t>tr|R9SMP6|R9SMP6_9EURY</t>
  </si>
  <si>
    <t>Zinc-dependent ribonuc</t>
  </si>
  <si>
    <t>96.5</t>
  </si>
  <si>
    <t>5.8e-27</t>
  </si>
  <si>
    <t>tr|A0A1G0AR70|A0A1G0AR70_9EURY</t>
  </si>
  <si>
    <t>5.9e-27</t>
  </si>
  <si>
    <t>tr|A0A166FHH6|A0A166FHH6_9EURY</t>
  </si>
  <si>
    <t>96.4</t>
  </si>
  <si>
    <t>6.6e-27</t>
  </si>
  <si>
    <t>tr|A0A151EBT7|A0A151EBT7_9EURY</t>
  </si>
  <si>
    <t>95.2</t>
  </si>
  <si>
    <t>1.5e-26</t>
  </si>
  <si>
    <t>tr|O27271|O27271_METTH</t>
  </si>
  <si>
    <t>94.1</t>
  </si>
  <si>
    <t>3.2e-26</t>
  </si>
  <si>
    <t>tr|T2GJY4|T2GJY4_9EURY</t>
  </si>
  <si>
    <t>Putative metallo-beta-</t>
  </si>
  <si>
    <t>tr|D9PY62|D9PY62_METTM</t>
  </si>
  <si>
    <t>tr|D5VTD9|D5VTD9_METIM</t>
  </si>
  <si>
    <t>93.4</t>
  </si>
  <si>
    <t>tr|C7P6N5|C7P6N5_METFA</t>
  </si>
  <si>
    <t>tr|A0A166D7N7|A0A166D7N7_9EURY</t>
  </si>
  <si>
    <t>92.5</t>
  </si>
  <si>
    <t>9.4e-26</t>
  </si>
  <si>
    <t>tr|A0A1M4MTZ4|A0A1M4MTZ4_METWO</t>
  </si>
  <si>
    <t>92.4</t>
  </si>
  <si>
    <t>tr|D2RGT3|D2RGT3_ARCPA</t>
  </si>
  <si>
    <t>90.5</t>
  </si>
  <si>
    <t>3.7e-25</t>
  </si>
  <si>
    <t>tr|A0A1D3L4Q1|A0A1D3L4Q1_9EURY</t>
  </si>
  <si>
    <t>90.4</t>
  </si>
  <si>
    <t>4.1e-25</t>
  </si>
  <si>
    <t>tr|F6D2X7|F6D2X7_METPW</t>
  </si>
  <si>
    <t>tr|F0T8N2|F0T8N2_METLA</t>
  </si>
  <si>
    <t>90.0</t>
  </si>
  <si>
    <t>5.6e-25</t>
  </si>
  <si>
    <t>tr|C9REN8|C9REN8_METVM</t>
  </si>
  <si>
    <t>89.9</t>
  </si>
  <si>
    <t>5.9e-25</t>
  </si>
  <si>
    <t>tr|A6UT19|A6UT19_META3</t>
  </si>
  <si>
    <t>89.8</t>
  </si>
  <si>
    <t>6.1e-25</t>
  </si>
  <si>
    <t>tr|D7DT36|D7DT36_METV3</t>
  </si>
  <si>
    <t>6.2e-25</t>
  </si>
  <si>
    <t>tr|A0A147JU37|A0A147JU37_9EURY</t>
  </si>
  <si>
    <t>89.7</t>
  </si>
  <si>
    <t>6.7e-25</t>
  </si>
  <si>
    <t>tr|N6VSK9|N6VSK9_9EURY</t>
  </si>
  <si>
    <t>89.6</t>
  </si>
  <si>
    <t>tr|U6ECW1|U6ECW1_9EURY</t>
  </si>
  <si>
    <t>7.1e-25</t>
  </si>
  <si>
    <t>tr|D3S8M8|D3S8M8_METSF</t>
  </si>
  <si>
    <t>89.3</t>
  </si>
  <si>
    <t>tr|A6VK01|A6VK01_METM7</t>
  </si>
  <si>
    <t>89.0</t>
  </si>
  <si>
    <t>1.1e-24</t>
  </si>
  <si>
    <t>tr|A9A789|A9A789_METM6</t>
  </si>
  <si>
    <t>sp|Q58633|Y1236_METJA</t>
  </si>
  <si>
    <t>88.6</t>
  </si>
  <si>
    <t>1.5e-24</t>
  </si>
  <si>
    <t>tr|A4FYA6|A4FYA6_METM5</t>
  </si>
  <si>
    <t>87.8</t>
  </si>
  <si>
    <t>2.4e-24</t>
  </si>
  <si>
    <t>tr|Q6LZD5|Q6LZD5_METMP</t>
  </si>
  <si>
    <t>Beta-lactamase-like:KH</t>
  </si>
  <si>
    <t>tr|G0H3X0|G0H3X0_METMI</t>
  </si>
  <si>
    <t>tr|A0A1D2X2T0|A0A1D2X2T0_9EURY</t>
  </si>
  <si>
    <t>87.2</t>
  </si>
  <si>
    <t>3.6e-24</t>
  </si>
  <si>
    <t>tr|D3RX67|D3RX67_FERPA</t>
  </si>
  <si>
    <t>87.1</t>
  </si>
  <si>
    <t>4.1e-24</t>
  </si>
  <si>
    <t>tr|A0A076LET1|A0A076LET1_9EURY</t>
  </si>
  <si>
    <t>tr|A0A1D2W7I1|A0A1D2W7I1_9EURY</t>
  </si>
  <si>
    <t>87.0</t>
  </si>
  <si>
    <t>4.4e-24</t>
  </si>
  <si>
    <t>tr|A0A0Q4BBV1|A0A0Q4BBV1_9EURY</t>
  </si>
  <si>
    <t>tr|A0A089ZAV8|A0A089ZAV8_METFO</t>
  </si>
  <si>
    <t>86.8</t>
  </si>
  <si>
    <t>tr|A0A101HF22|A0A101HF22_9EURY</t>
  </si>
  <si>
    <t>tr|A0A101DZU2|A0A101DZU2_ARCFL</t>
  </si>
  <si>
    <t>85.6</t>
  </si>
  <si>
    <t>1.1e-23</t>
  </si>
  <si>
    <t>tr|A0A075WI97|A0A075WI97_ARCFL</t>
  </si>
  <si>
    <t>tr|O29768|O29768_ARCFU</t>
  </si>
  <si>
    <t>tr|A6USJ2|A6USJ2_METVS</t>
  </si>
  <si>
    <t>85.5</t>
  </si>
  <si>
    <t>1.2e-23</t>
  </si>
  <si>
    <t>tr|Q8TW11|Q8TW11_METKA</t>
  </si>
  <si>
    <t>84.6</t>
  </si>
  <si>
    <t>2.2e-23</t>
  </si>
  <si>
    <t>tr|F8AN35|F8AN35_METOI</t>
  </si>
  <si>
    <t>tr|Q2NI70|Q2NI70_METST</t>
  </si>
  <si>
    <t>Predicted exonuclease</t>
  </si>
  <si>
    <t>84.1</t>
  </si>
  <si>
    <t>3.3e-23</t>
  </si>
  <si>
    <t>tr|A0A1D2WJE9|A0A1D2WJE9_9EURY</t>
  </si>
  <si>
    <t>tr|A0A1Q9PBR7|A0A1Q9PBR7_9ARCH</t>
  </si>
  <si>
    <t>Ribonuclease OS=Candid</t>
  </si>
  <si>
    <t>83.1</t>
  </si>
  <si>
    <t>6.4e-23</t>
  </si>
  <si>
    <t>tr|L9VPA3|L9VPA3_9EURY</t>
  </si>
  <si>
    <t>Beta-lactamase OS=Natr</t>
  </si>
  <si>
    <t>83.0</t>
  </si>
  <si>
    <t>6.7e-23</t>
  </si>
  <si>
    <t>tr|K2QBJ4|K2QBJ4_METFP</t>
  </si>
  <si>
    <t>6.8e-23</t>
  </si>
  <si>
    <t>tr|K6T0V7|K6T0V7_9EURY</t>
  </si>
  <si>
    <t>tr|M0DG41|M0DG41_9EURY</t>
  </si>
  <si>
    <t>82.9</t>
  </si>
  <si>
    <t>7.5e-23</t>
  </si>
  <si>
    <t>tr|Q5V2K7|Q5V2K7_HALMA</t>
  </si>
  <si>
    <t>82.0</t>
  </si>
  <si>
    <t>1.4e-22</t>
  </si>
  <si>
    <t>tr|A0A0B5GWD3|A0A0B5GWD3_9EURY</t>
  </si>
  <si>
    <t>tr|M0JIZ0|M0JIZ0_HALVA</t>
  </si>
  <si>
    <t>tr|M0KZ45|M0KZ45_9EURY</t>
  </si>
  <si>
    <t>tr|A0A1H2Z271|A0A1H2Z271_HALVA</t>
  </si>
  <si>
    <t>tr|M0K5J9|M0K5J9_9EURY</t>
  </si>
  <si>
    <t>tr|A0A0M9AIF6|A0A0M9AIF6_9EURY</t>
  </si>
  <si>
    <t>tr|M0K406|M0K406_9EURY</t>
  </si>
  <si>
    <t>tr|M0KFT6|M0KFT6_HALAR</t>
  </si>
  <si>
    <t>tr|F6BAN6|F6BAN6_METIK</t>
  </si>
  <si>
    <t>tr|V5TNW8|V5TNW8_HALHI</t>
  </si>
  <si>
    <t>81.9</t>
  </si>
  <si>
    <t>tr|G0HUQ3|G0HUQ3_HALHT</t>
  </si>
  <si>
    <t>tr|A0A162FWU2|A0A162FWU2_9EURY</t>
  </si>
  <si>
    <t>tr|M0LKK8|M0LKK8_HALJP</t>
  </si>
  <si>
    <t>81.1</t>
  </si>
  <si>
    <t>2.6e-22</t>
  </si>
  <si>
    <t>tr|H1KZU8|H1KZU8_9EURY</t>
  </si>
  <si>
    <t>80.8</t>
  </si>
  <si>
    <t>3.2e-22</t>
  </si>
  <si>
    <t>tr|A0A1Q9NZM6|A0A1Q9NZM6_9ARCH</t>
  </si>
  <si>
    <t>80.3</t>
  </si>
  <si>
    <t>4.4e-22</t>
  </si>
  <si>
    <t>tr|Q97AZ6|Q97AZ6_THEVO</t>
  </si>
  <si>
    <t>79.5</t>
  </si>
  <si>
    <t>7.8e-22</t>
  </si>
  <si>
    <t>tr|X0VUT5|X0VUT5_9ZZZZ</t>
  </si>
  <si>
    <t>79.4</t>
  </si>
  <si>
    <t>8.6e-22</t>
  </si>
  <si>
    <t>tr|L9WL83|L9WL83_9EURY</t>
  </si>
  <si>
    <t>79.2</t>
  </si>
  <si>
    <t>9.9e-22</t>
  </si>
  <si>
    <t>tr|A0A147JRM0|A0A147JRM0_9EURY</t>
  </si>
  <si>
    <t>79.1</t>
  </si>
  <si>
    <t>tr|A0A1H6CTB0|A0A1H6CTB0_9EURY</t>
  </si>
  <si>
    <t>1.1e-21</t>
  </si>
  <si>
    <t>tr|C7NW36|C7NW36_HALMD</t>
  </si>
  <si>
    <t>78.8</t>
  </si>
  <si>
    <t>1.2e-21</t>
  </si>
  <si>
    <t>tr|L0HP01|L0HP01_ACIS0</t>
  </si>
  <si>
    <t>78.0</t>
  </si>
  <si>
    <t>2.3e-21</t>
  </si>
  <si>
    <t>tr|A0A1Q9N629|A0A1Q9N629_9ARCH</t>
  </si>
  <si>
    <t>77.6</t>
  </si>
  <si>
    <t>tr|B5IEE4|B5IEE4_ACIB4</t>
  </si>
  <si>
    <t>77.3</t>
  </si>
  <si>
    <t>3.7e-21</t>
  </si>
  <si>
    <t>tr|A0A0A7LB84|A0A0A7LB84_9EURY</t>
  </si>
  <si>
    <t>Putative hydrolase OS=</t>
  </si>
  <si>
    <t>77.1</t>
  </si>
  <si>
    <t>4.1e-21</t>
  </si>
  <si>
    <t>tr|A0A1N7H693|A0A1N7H693_9EURY</t>
  </si>
  <si>
    <t>76.8</t>
  </si>
  <si>
    <t>5.2e-21</t>
  </si>
  <si>
    <t>tr|A0A1Q9P7C4|A0A1Q9P7C4_9ARCH</t>
  </si>
  <si>
    <t>75.6</t>
  </si>
  <si>
    <t>1.2e-20</t>
  </si>
  <si>
    <t>tr|Q9HKI6|Q9HKI6_THEAC</t>
  </si>
  <si>
    <t>75.3</t>
  </si>
  <si>
    <t>1.4e-20</t>
  </si>
  <si>
    <t>tr|A0A0B5HXF2|A0A0B5HXF2_9ARCH</t>
  </si>
  <si>
    <t>75.2</t>
  </si>
  <si>
    <t>1.5e-20</t>
  </si>
  <si>
    <t>tr|A0A135VRU1|A0A135VRU1_9ARCH</t>
  </si>
  <si>
    <t>75.1</t>
  </si>
  <si>
    <t>1.7e-20</t>
  </si>
  <si>
    <t>tr|Q6L180|Q6L180_PICTO</t>
  </si>
  <si>
    <t>74.2</t>
  </si>
  <si>
    <t>3.2e-20</t>
  </si>
  <si>
    <t>tr|X1DF76|X1DF76_9ZZZZ</t>
  </si>
  <si>
    <t>73.8</t>
  </si>
  <si>
    <t>4.1e-20</t>
  </si>
  <si>
    <t>tr|X1LLW8|X1LLW8_9ZZZZ</t>
  </si>
  <si>
    <t>tr|T1ALW3|T1ALW3_9ZZZZ</t>
  </si>
  <si>
    <t>73.5</t>
  </si>
  <si>
    <t>tr|A0A147JWB0|A0A147JWB0_9EURY</t>
  </si>
  <si>
    <t>72.6</t>
  </si>
  <si>
    <t>tr|A0A147JZS3|A0A147JZS3_9EURY</t>
  </si>
  <si>
    <t>71.5</t>
  </si>
  <si>
    <t>tr|T0NF40|T0NF40_9EURY</t>
  </si>
  <si>
    <t>71.1</t>
  </si>
  <si>
    <t>2.6e-19</t>
  </si>
  <si>
    <t>tr|M0D537|M0D537_9EURY</t>
  </si>
  <si>
    <t>70.8</t>
  </si>
  <si>
    <t>3.3e-19</t>
  </si>
  <si>
    <t>tr|X0YLL2|X0YLL2_9ZZZZ</t>
  </si>
  <si>
    <t>68.9</t>
  </si>
  <si>
    <t>1.3e-18</t>
  </si>
  <si>
    <t>tr|T1CTH1|T1CTH1_9ZZZZ</t>
  </si>
  <si>
    <t>Beta-lactamase domain-</t>
  </si>
  <si>
    <t>68.7</t>
  </si>
  <si>
    <t>tr|T1A1G9|T1A1G9_9ZZZZ</t>
  </si>
  <si>
    <t>68.5</t>
  </si>
  <si>
    <t>1.6e-18</t>
  </si>
  <si>
    <t>tr|A1RWY8|A1RWY8_THEPD</t>
  </si>
  <si>
    <t>68.3</t>
  </si>
  <si>
    <t>1.9e-18</t>
  </si>
  <si>
    <t>tr|A0A135VW82|A0A135VW82_9ARCH</t>
  </si>
  <si>
    <t>67.6</t>
  </si>
  <si>
    <t>2.9e-18</t>
  </si>
  <si>
    <t>tr|M4YQ73|M4YQ73_THEXX</t>
  </si>
  <si>
    <t>66.1</t>
  </si>
  <si>
    <t>8.6e-18</t>
  </si>
  <si>
    <t>tr|A0A1F5DQT1|A0A1F5DQT1_9ARCH</t>
  </si>
  <si>
    <t>66.0</t>
  </si>
  <si>
    <t>tr|T0LSB6|T0LSB6_9EURY</t>
  </si>
  <si>
    <t>65.2</t>
  </si>
  <si>
    <t>1.6e-17</t>
  </si>
  <si>
    <t>tr|R7Q1X4|R7Q1X4_9EURY</t>
  </si>
  <si>
    <t>64.9</t>
  </si>
  <si>
    <t>tr|M9SJG0|M9SJG0_METAX</t>
  </si>
  <si>
    <t>tr|A0A126QVJ7|A0A126QVJ7_9EURY</t>
  </si>
  <si>
    <t>64.7</t>
  </si>
  <si>
    <t>2.2e-17</t>
  </si>
  <si>
    <t>tr|T0YHR7|T0YHR7_9ZZZZ</t>
  </si>
  <si>
    <t>64.5</t>
  </si>
  <si>
    <t>2.6e-17</t>
  </si>
  <si>
    <t>tr|A0A0X8UYT3|A0A0X8UYT3_9EURY</t>
  </si>
  <si>
    <t>64.1</t>
  </si>
  <si>
    <t>3.4e-17</t>
  </si>
  <si>
    <t>tr|A0A0Q1B8P3|A0A0Q1B8P3_9EURY</t>
  </si>
  <si>
    <t>63.7</t>
  </si>
  <si>
    <t>4.4e-17</t>
  </si>
  <si>
    <t>tr|A0A0N8PQ65|A0A0N8PQ65_9EURY</t>
  </si>
  <si>
    <t>tr|A0A0D8DKJ8|A0A0D8DKJ8_9EURY</t>
  </si>
  <si>
    <t>tr|A0A0V8RUB6|A0A0V8RUB6_PYROC</t>
  </si>
  <si>
    <t>63.5</t>
  </si>
  <si>
    <t>tr|T0NEI3|T0NEI3_9EURY</t>
  </si>
  <si>
    <t>63.4</t>
  </si>
  <si>
    <t>5.4e-17</t>
  </si>
  <si>
    <t>tr|S5ZK40|S5ZK40_9CREN</t>
  </si>
  <si>
    <t>63.1</t>
  </si>
  <si>
    <t>tr|A0A0D5ZH11|A0A0D5ZH11_9ARCH</t>
  </si>
  <si>
    <t>62.8</t>
  </si>
  <si>
    <t>8.6e-17</t>
  </si>
  <si>
    <t>tr|A3DN26|A3DN26_STAMF</t>
  </si>
  <si>
    <t>62.4</t>
  </si>
  <si>
    <t>1.1e-16</t>
  </si>
  <si>
    <t>tr|X0SNM0|X0SNM0_9ZZZZ</t>
  </si>
  <si>
    <t>tr|A0A1J4UTB0|A0A1J4UTB0_9ARCH</t>
  </si>
  <si>
    <t>61.8</t>
  </si>
  <si>
    <t>1.7e-16</t>
  </si>
  <si>
    <t>tr|S0AP32|S0AP32_FERAC</t>
  </si>
  <si>
    <t>tr|A0A1J5U402|A0A1J5U402_9EURY</t>
  </si>
  <si>
    <t>61.0</t>
  </si>
  <si>
    <t>2.9e-16</t>
  </si>
  <si>
    <t>tr|A0A0P0N2L2|A0A0P0N2L2_9CREN</t>
  </si>
  <si>
    <t>Exonuclease OS=Pyrodic</t>
  </si>
  <si>
    <t>60.9</t>
  </si>
  <si>
    <t>tr|A0A1J4UPM2|A0A1J4UPM2_9ARCH</t>
  </si>
  <si>
    <t>60.5</t>
  </si>
  <si>
    <t>4.1e-16</t>
  </si>
  <si>
    <t>tr|A2BN28|A2BN28_HYPBU</t>
  </si>
  <si>
    <t>60.2</t>
  </si>
  <si>
    <t>4.9e-16</t>
  </si>
  <si>
    <t>tr|A0A117SQG1|A0A117SQG1_9CREN</t>
  </si>
  <si>
    <t>60.1</t>
  </si>
  <si>
    <t>5.4e-16</t>
  </si>
  <si>
    <t>tr|A0A101WZD7|A0A101WZD7_9CREN</t>
  </si>
  <si>
    <t>tr|A0A101XLG6|A0A101XLG6_9CREN</t>
  </si>
  <si>
    <t>tr|E1QU58|E1QU58_VULDI</t>
  </si>
  <si>
    <t>59.4</t>
  </si>
  <si>
    <t>8.9e-16</t>
  </si>
  <si>
    <t>tr|A0A1J5TWT4|A0A1J5TWT4_9EURY</t>
  </si>
  <si>
    <t>59.2</t>
  </si>
  <si>
    <t>tr|A0A1J5T1Q6|A0A1J5T1Q6_9EURY</t>
  </si>
  <si>
    <t>tr|D7DA20|D7DA20_STAHD</t>
  </si>
  <si>
    <t>58.8</t>
  </si>
  <si>
    <t>1.4e-15</t>
  </si>
  <si>
    <t>tr|A0A1Q9NL54|A0A1Q9NL54_9ARCH</t>
  </si>
  <si>
    <t>58.7</t>
  </si>
  <si>
    <t>1.5e-15</t>
  </si>
  <si>
    <t>tr|A0A1J5TXE2|A0A1J5TXE2_9EURY</t>
  </si>
  <si>
    <t>58.6</t>
  </si>
  <si>
    <t>tr|A0A1F5DJI2|A0A1F5DJI2_9ARCH</t>
  </si>
  <si>
    <t>58.4</t>
  </si>
  <si>
    <t>1.8e-15</t>
  </si>
  <si>
    <t>tr|A0A1N5UWI3|A0A1N5UWI3_9EURY</t>
  </si>
  <si>
    <t>58.2</t>
  </si>
  <si>
    <t>tr|T0N0N9|T0N0N9_9EURY</t>
  </si>
  <si>
    <t>tr|A0A109V608|A0A109V608_9CREN</t>
  </si>
  <si>
    <t>58.1</t>
  </si>
  <si>
    <t>2.1e-15</t>
  </si>
  <si>
    <t>tr|F0QXZ3|F0QXZ3_VULM7</t>
  </si>
  <si>
    <t>57.8</t>
  </si>
  <si>
    <t>2.6e-15</t>
  </si>
  <si>
    <t>tr|A0A0P9FT66|A0A0P9FT66_9ARCH</t>
  </si>
  <si>
    <t>Beta-Casp domain prote</t>
  </si>
  <si>
    <t>57.5</t>
  </si>
  <si>
    <t>3.3e-15</t>
  </si>
  <si>
    <t>tr|A0A1J5TNF8|A0A1J5TNF8_9EURY</t>
  </si>
  <si>
    <t>tr|D9Q086|D9Q086_ACIS3</t>
  </si>
  <si>
    <t>Putative exonuclease O</t>
  </si>
  <si>
    <t>57.4</t>
  </si>
  <si>
    <t>3.5e-15</t>
  </si>
  <si>
    <t>tr|A0A151B8H3|A0A151B8H3_9ARCH</t>
  </si>
  <si>
    <t>57.3</t>
  </si>
  <si>
    <t>3.8e-15</t>
  </si>
  <si>
    <t>tr|U3TBS1|U3TBS1_9CREN</t>
  </si>
  <si>
    <t>Exonuclease OS=Aeropyr</t>
  </si>
  <si>
    <t>56.7</t>
  </si>
  <si>
    <t>5.6e-15</t>
  </si>
  <si>
    <t>tr|Q9YEQ9|Q9YEQ9_AERPE</t>
  </si>
  <si>
    <t>56.5</t>
  </si>
  <si>
    <t>6.7e-15</t>
  </si>
  <si>
    <t>tr|V4KFW5|V4KFW5_9CREN</t>
  </si>
  <si>
    <t>55.9</t>
  </si>
  <si>
    <t>9.8e-15</t>
  </si>
  <si>
    <t>tr|V4JY73|V4JY73_9CREN</t>
  </si>
  <si>
    <t>tr|V4J8J3|V4J8J3_9CREN</t>
  </si>
  <si>
    <t>tr|V4JIQ1|V4JIQ1_9CREN</t>
  </si>
  <si>
    <t>tr|A0A031LL57|A0A031LL57_9CREN</t>
  </si>
  <si>
    <t>55.7</t>
  </si>
  <si>
    <t>1.1e-14</t>
  </si>
  <si>
    <t>tr|A0A1F5CTQ4|A0A1F5CTQ4_9ARCH</t>
  </si>
  <si>
    <t>55.6</t>
  </si>
  <si>
    <t>1.2e-14</t>
  </si>
  <si>
    <t>tr|A0A0N8PW85|A0A0N8PW85_9ARCH</t>
  </si>
  <si>
    <t>Replication factor C s</t>
  </si>
  <si>
    <t>tr|A0A0F2L737|A0A0F2L737_9CREN</t>
  </si>
  <si>
    <t>55.4</t>
  </si>
  <si>
    <t>1.4e-14</t>
  </si>
  <si>
    <t>tr|F4B742|F4B742_ACIHW</t>
  </si>
  <si>
    <t>55.0</t>
  </si>
  <si>
    <t>1.9e-14</t>
  </si>
  <si>
    <t>tr|A0A1D2RFZ2|A0A1D2RFZ2_9EURY</t>
  </si>
  <si>
    <t>54.9</t>
  </si>
  <si>
    <t>tr|A0A0F9QZX0|A0A0F9QZX0_9ZZZZ</t>
  </si>
  <si>
    <t>tr|T0MN23|T0MN23_9EURY</t>
  </si>
  <si>
    <t>54.8</t>
  </si>
  <si>
    <t>2.1e-14</t>
  </si>
  <si>
    <t>tr|A0A0M0C0G8|A0A0M0C0G8_9ARCH</t>
  </si>
  <si>
    <t>tr|A0A151BNI3|A0A151BNI3_9ARCH</t>
  </si>
  <si>
    <t>MBL fold metallo-hydro</t>
  </si>
  <si>
    <t>54.3</t>
  </si>
  <si>
    <t>tr|E0SPF6|E0SPF6_IGNAA</t>
  </si>
  <si>
    <t>tr|A0A1F6QW72|A0A1F6QW72_9ARCH</t>
  </si>
  <si>
    <t>54.2</t>
  </si>
  <si>
    <t>3.3e-14</t>
  </si>
  <si>
    <t>tr|A0A1Q7LZP0|A0A1Q7LZP0_9CREN</t>
  </si>
  <si>
    <t>tr|A0A1D2QUN9|A0A1D2QUN9_9EURY</t>
  </si>
  <si>
    <t>53.8</t>
  </si>
  <si>
    <t>4.4e-14</t>
  </si>
  <si>
    <t>tr|A0A0M0BSH8|A0A0M0BSH8_9ARCH</t>
  </si>
  <si>
    <t>53.1</t>
  </si>
  <si>
    <t>6.8e-14</t>
  </si>
  <si>
    <t>tr|A0A151BP20|A0A151BP20_9ARCH</t>
  </si>
  <si>
    <t>52.5</t>
  </si>
  <si>
    <t>1.1e-13</t>
  </si>
  <si>
    <t>tr|A0A0F2LC03|A0A0F2LC03_9CREN</t>
  </si>
  <si>
    <t>52.0</t>
  </si>
  <si>
    <t>1.5e-13</t>
  </si>
  <si>
    <t>tr|A0A1J5TFN5|A0A1J5TFN5_9EURY</t>
  </si>
  <si>
    <t>tr|A0A0B3AS01|A0A0B3AS01_9ARCH</t>
  </si>
  <si>
    <t>51.6</t>
  </si>
  <si>
    <t>1.9e-13</t>
  </si>
  <si>
    <t>tr|A8A8E1|A8A8E1_IGNH4</t>
  </si>
  <si>
    <t>51.5</t>
  </si>
  <si>
    <t>2.1e-13</t>
  </si>
  <si>
    <t>tr|F9VMU7|F9VMU7_SULTO</t>
  </si>
  <si>
    <t>Putative ribonuclease</t>
  </si>
  <si>
    <t>51.1</t>
  </si>
  <si>
    <t>2.7e-13</t>
  </si>
  <si>
    <t>tr|A0A1Q7MLX4|A0A1Q7MLX4_9CREN</t>
  </si>
  <si>
    <t>2.8e-13</t>
  </si>
  <si>
    <t>tr|A0A1Q7P739|A0A1Q7P739_9CREN</t>
  </si>
  <si>
    <t>tr|L0AAX5|L0AAX5_CALLD</t>
  </si>
  <si>
    <t>51.0</t>
  </si>
  <si>
    <t>tr|A0A1Q7MGW7|A0A1Q7MGW7_9CREN</t>
  </si>
  <si>
    <t>50.8</t>
  </si>
  <si>
    <t>3.3e-13</t>
  </si>
  <si>
    <t>tr|A0A1Q7SNG8|A0A1Q7SNG8_9ARCH</t>
  </si>
  <si>
    <t>3.4e-13</t>
  </si>
  <si>
    <t>tr|A0A151B9M6|A0A151B9M6_9ARCH</t>
  </si>
  <si>
    <t>49.8</t>
  </si>
  <si>
    <t>tr|G0EEX3|G0EEX3_PYRF1</t>
  </si>
  <si>
    <t>49.4</t>
  </si>
  <si>
    <t>9.2e-13</t>
  </si>
  <si>
    <t>tr|X0USW0|X0USW0_9ZZZZ</t>
  </si>
  <si>
    <t>49.1</t>
  </si>
  <si>
    <t>1.1e-12</t>
  </si>
  <si>
    <t>tr|A0A151BIL8|A0A151BIL8_9ARCH</t>
  </si>
  <si>
    <t>49.0</t>
  </si>
  <si>
    <t>1.2e-12</t>
  </si>
  <si>
    <t>tr|A0A0F9Q9S4|A0A0F9Q9S4_9ZZZZ</t>
  </si>
  <si>
    <t>48.9</t>
  </si>
  <si>
    <t>tr|H2C6N7|H2C6N7_9CREN</t>
  </si>
  <si>
    <t>48.8</t>
  </si>
  <si>
    <t>1.3e-12</t>
  </si>
  <si>
    <t>tr|A0A1J4UPQ1|A0A1J4UPQ1_9ARCH</t>
  </si>
  <si>
    <t>1.4e-12</t>
  </si>
  <si>
    <t>tr|A0A151EEN7|A0A151EEN7_9EURY</t>
  </si>
  <si>
    <t>48.6</t>
  </si>
  <si>
    <t>1.5e-12</t>
  </si>
  <si>
    <t>tr|W7L6M0|W7L6M0_9CREN</t>
  </si>
  <si>
    <t>48.5</t>
  </si>
  <si>
    <t>1.7e-12</t>
  </si>
  <si>
    <t>tr|A0A0F2LTD8|A0A0F2LTD8_9CREN</t>
  </si>
  <si>
    <t>tr|A0A0B3AHJ1|A0A0B3AHJ1_9ARCH</t>
  </si>
  <si>
    <t>48.1</t>
  </si>
  <si>
    <t>2.3e-12</t>
  </si>
  <si>
    <t>tr|A0A075HQJ0|A0A075HQJ0_9ARCH</t>
  </si>
  <si>
    <t>47.3</t>
  </si>
  <si>
    <t>3.9e-12</t>
  </si>
  <si>
    <t>tr|A0A1J4USS5|A0A1J4USS5_9ARCH</t>
  </si>
  <si>
    <t>47.1</t>
  </si>
  <si>
    <t>4.4e-12</t>
  </si>
  <si>
    <t>tr|A0A1Q7BAG9|A0A1Q7BAG9_9ARCH</t>
  </si>
  <si>
    <t>tr|A0A1Q7QU41|A0A1Q7QU41_9ARCH</t>
  </si>
  <si>
    <t>tr|A0A075H0Z1|A0A075H0Z1_9ARCH</t>
  </si>
  <si>
    <t>47.0</t>
  </si>
  <si>
    <t>4.7e-12</t>
  </si>
  <si>
    <t>tr|A0A075GYX1|A0A075GYX1_9EURY</t>
  </si>
  <si>
    <t>46.9</t>
  </si>
  <si>
    <t>tr|A0A0B3AM83|A0A0B3AM83_9ARCH</t>
  </si>
  <si>
    <t>46.8</t>
  </si>
  <si>
    <t>5.3e-12</t>
  </si>
  <si>
    <t>tr|F4G226|F4G226_METCR</t>
  </si>
  <si>
    <t>46.7</t>
  </si>
  <si>
    <t>5.7e-12</t>
  </si>
  <si>
    <t>tr|A0A1F3BB52|A0A1F3BB52_9ARCH</t>
  </si>
  <si>
    <t>46.6</t>
  </si>
  <si>
    <t>6.4e-12</t>
  </si>
  <si>
    <t>tr|A0A088EAN6|A0A088EAN6_9CREN</t>
  </si>
  <si>
    <t>46.5</t>
  </si>
  <si>
    <t>6.9e-12</t>
  </si>
  <si>
    <t>tr|A4YIZ0|A4YIZ0_METS5</t>
  </si>
  <si>
    <t>tr|A0A075FHI6|A0A075FHI6_9ARCH</t>
  </si>
  <si>
    <t>Proteasome subunit bet</t>
  </si>
  <si>
    <t>46.4</t>
  </si>
  <si>
    <t>7.1e-12</t>
  </si>
  <si>
    <t>tr|A0A075HNU6|A0A075HNU6_9ARCH</t>
  </si>
  <si>
    <t>tr|A0A1Q7YUM9|A0A1Q7YUM9_9CREN</t>
  </si>
  <si>
    <t>46.2</t>
  </si>
  <si>
    <t>8.5e-12</t>
  </si>
  <si>
    <t>tr|A0A1Q7IEN0|A0A1Q7IEN0_9ARCH</t>
  </si>
  <si>
    <t>tr|A0A1Q6Z748|A0A1Q6Z748_9ARCH</t>
  </si>
  <si>
    <t>tr|D6GUJ7|D6GUJ7_PARA5</t>
  </si>
  <si>
    <t>45.7</t>
  </si>
  <si>
    <t>1.2e-11</t>
  </si>
  <si>
    <t>tr|A0A075MXP4|A0A075MXP4_9ARCH</t>
  </si>
  <si>
    <t>tr|I3D3E9|I3D3E9_9ARCH</t>
  </si>
  <si>
    <t>KH/beta-lactamase doma</t>
  </si>
  <si>
    <t>45.5</t>
  </si>
  <si>
    <t>1.4e-11</t>
  </si>
  <si>
    <t>tr|A0A075HBI7|A0A075HBI7_9ARCH</t>
  </si>
  <si>
    <t>45.4</t>
  </si>
  <si>
    <t>tr|A0A1B1TDR3|A0A1B1TDR3_9EURY</t>
  </si>
  <si>
    <t>1.5e-11</t>
  </si>
  <si>
    <t>tr|E8R7A4|E8R7A4_DESM0</t>
  </si>
  <si>
    <t>45.3</t>
  </si>
  <si>
    <t>1.6e-11</t>
  </si>
  <si>
    <t>tr|A0A075IF92|A0A075IF92_9ARCH</t>
  </si>
  <si>
    <t>45.0</t>
  </si>
  <si>
    <t>1.9e-11</t>
  </si>
  <si>
    <t>tr|A0A075H9N1|A0A075H9N1_9EURY</t>
  </si>
  <si>
    <t>44.9</t>
  </si>
  <si>
    <t>2.1e-11</t>
  </si>
  <si>
    <t>tr|A0A075HEJ2|A0A075HEJ2_9EURY</t>
  </si>
  <si>
    <t>tr|K0BDS9|K0BDS9_9ARCH</t>
  </si>
  <si>
    <t>44.8</t>
  </si>
  <si>
    <t>tr|A8MBV7|A8MBV7_CALMQ</t>
  </si>
  <si>
    <t>tr|A0A1F8E1Q8|A0A1F8E1Q8_9BACT</t>
  </si>
  <si>
    <t>44.7</t>
  </si>
  <si>
    <t>2.3e-11</t>
  </si>
  <si>
    <t>tr|A0A101XDN1|A0A101XDN1_9CREN</t>
  </si>
  <si>
    <t>44.6</t>
  </si>
  <si>
    <t>2.5e-11</t>
  </si>
  <si>
    <t>tr|A0A101X7M4|A0A101X7M4_9CREN</t>
  </si>
  <si>
    <t>tr|A0A075I1D6|A0A075I1D6_9ARCH</t>
  </si>
  <si>
    <t>44.5</t>
  </si>
  <si>
    <t>2.6e-11</t>
  </si>
  <si>
    <t>tr|D2EEU2|D2EEU2_PARA4</t>
  </si>
  <si>
    <t>2.7e-11</t>
  </si>
  <si>
    <t>tr|I3XTH7|I3XTH7_9CREN</t>
  </si>
  <si>
    <t>44.4</t>
  </si>
  <si>
    <t>2.8e-11</t>
  </si>
  <si>
    <t>tr|B8D682|B8D682_DESK1</t>
  </si>
  <si>
    <t>mRNA 3'-end polyadenyl</t>
  </si>
  <si>
    <t>tr|A0A1D8MSV6|A0A1D8MSV6_9ARCH</t>
  </si>
  <si>
    <t>44.1</t>
  </si>
  <si>
    <t>3.6e-11</t>
  </si>
  <si>
    <t>tr|A0A075H4V9|A0A075H4V9_9ARCH</t>
  </si>
  <si>
    <t>3.7e-11</t>
  </si>
  <si>
    <t>tr|A0A0F7FKG9|A0A0F7FKG9_9CREN</t>
  </si>
  <si>
    <t>43.5</t>
  </si>
  <si>
    <t>5.4e-11</t>
  </si>
  <si>
    <t>tr|A9A2U6|A9A2U6_NITMS</t>
  </si>
  <si>
    <t>tr|A0A0D5BZX3|A0A0D5BZX3_9ARCH</t>
  </si>
  <si>
    <t>5.5e-11</t>
  </si>
  <si>
    <t>tr|A0A075GGJ8|A0A075GGJ8_9ARCH</t>
  </si>
  <si>
    <t>43.1</t>
  </si>
  <si>
    <t>7.3e-11</t>
  </si>
  <si>
    <t>tr|A0A087RRY3|A0A087RRY3_9ARCH</t>
  </si>
  <si>
    <t>Ribonuclease J protein</t>
  </si>
  <si>
    <t>42.9</t>
  </si>
  <si>
    <t>8.1e-11</t>
  </si>
  <si>
    <t>tr|A0A087RME5|A0A087RME5_9ARCH</t>
  </si>
  <si>
    <t>tr|A0A081S734|A0A081S734_9ARCH</t>
  </si>
  <si>
    <t>tr|A0A0C5C840|A0A0C5C840_9ARCH</t>
  </si>
  <si>
    <t>tr|K0B9M7|K0B9M7_9ARCH</t>
  </si>
  <si>
    <t>tr|A0A1B1TCA7|A0A1B1TCA7_9EURY</t>
  </si>
  <si>
    <t>42.8</t>
  </si>
  <si>
    <t>8.8e-11</t>
  </si>
  <si>
    <t>tr|A0A124ITA4|A0A124ITA4_9CREN</t>
  </si>
  <si>
    <t>tr|A0A128A614|A0A128A614_9ARCH</t>
  </si>
  <si>
    <t>tr|F3KLR8|F3KLR8_9ARCH</t>
  </si>
  <si>
    <t>42.7</t>
  </si>
  <si>
    <t>9.4e-11</t>
  </si>
  <si>
    <t>tr|S2E6G6|S2E6G6_9ARCH</t>
  </si>
  <si>
    <t>tr|F9CUD2|F9CUD2_9ARCH</t>
  </si>
  <si>
    <t>42.1</t>
  </si>
  <si>
    <t>1.4e-10</t>
  </si>
  <si>
    <t>tr|A0A0B5HVE1|A0A0B5HVE1_9ARCH</t>
  </si>
  <si>
    <t>41.8</t>
  </si>
  <si>
    <t>1.8e-10</t>
  </si>
  <si>
    <t>tr|A0A060HNU8|A0A060HNU8_9ARCH</t>
  </si>
  <si>
    <t>tr|A0A1Q7XAF8|A0A1Q7XAF8_9ARCH</t>
  </si>
  <si>
    <t>41.5</t>
  </si>
  <si>
    <t>2.1e-10</t>
  </si>
  <si>
    <t>tr|A0A1Q7NQC5|A0A1Q7NQC5_9ARCH</t>
  </si>
  <si>
    <t>tr|A0A1Q7NYZ3|A0A1Q7NYZ3_9ARCH</t>
  </si>
  <si>
    <t>tr|A0A1Q7GBD6|A0A1Q7GBD6_9ARCH</t>
  </si>
  <si>
    <t>tr|A0A1Q7CZQ7|A0A1Q7CZQ7_9ARCH</t>
  </si>
  <si>
    <t>tr|A0A1Q7KYY1|A0A1Q7KYY1_9ARCH</t>
  </si>
  <si>
    <t>tr|A0A0F9RSP8|A0A0F9RSP8_9ZZZZ</t>
  </si>
  <si>
    <t>41.3</t>
  </si>
  <si>
    <t>2.5e-10</t>
  </si>
  <si>
    <t>tr|A0A0A7UYT9|A0A0A7UYT9_9ARCH</t>
  </si>
  <si>
    <t>41.2</t>
  </si>
  <si>
    <t>2.6e-10</t>
  </si>
  <si>
    <t>tr|A0A0T5ZE83|A0A0T5ZE83_9ARCH</t>
  </si>
  <si>
    <t>41.1</t>
  </si>
  <si>
    <t>2.8e-10</t>
  </si>
  <si>
    <t>tr|A0A075G5I4|A0A075G5I4_9ARCH</t>
  </si>
  <si>
    <t>40.8</t>
  </si>
  <si>
    <t>3.4e-10</t>
  </si>
  <si>
    <t>tr|H0A965|H0A965_HALSG</t>
  </si>
  <si>
    <t>3.5e-10</t>
  </si>
  <si>
    <t>tr|A0A075HRP8|A0A075HRP8_9ARCH</t>
  </si>
  <si>
    <t>40.7</t>
  </si>
  <si>
    <t>3.7e-10</t>
  </si>
  <si>
    <t>tr|A0A075HG18|A0A075HG18_9ARCH</t>
  </si>
  <si>
    <t>tr|C7DHA8|C7DHA8_MICA2</t>
  </si>
  <si>
    <t>40.6</t>
  </si>
  <si>
    <t>3.9e-10</t>
  </si>
  <si>
    <t>tr|A0A1J4ZD70|A0A1J4ZD70_9ARCH</t>
  </si>
  <si>
    <t>40.5</t>
  </si>
  <si>
    <t>4.1e-10</t>
  </si>
  <si>
    <t>tr|X1C3E6|X1C3E6_9ZZZZ</t>
  </si>
  <si>
    <t>4.2e-10</t>
  </si>
  <si>
    <t>tr|F2L2J6|F2L2J6_THEU7</t>
  </si>
  <si>
    <t>4.3e-10</t>
  </si>
  <si>
    <t>tr|A0A1J4XSU8|A0A1J4XSU8_9ARCH</t>
  </si>
  <si>
    <t>40.4</t>
  </si>
  <si>
    <t>4.5e-10</t>
  </si>
  <si>
    <t>tr|I3TD04|I3TD04_THEC1</t>
  </si>
  <si>
    <t>40.2</t>
  </si>
  <si>
    <t>5.2e-10</t>
  </si>
  <si>
    <t>tr|A0A0F9PTE3|A0A0F9PTE3_9ZZZZ</t>
  </si>
  <si>
    <t>40.1</t>
  </si>
  <si>
    <t>5.5e-10</t>
  </si>
  <si>
    <t>tr|A0A0F8XYN9|A0A0F8XYN9_9ARCH</t>
  </si>
  <si>
    <t>Ribonuclease OS=Lokiar</t>
  </si>
  <si>
    <t>tr|A0RXV0|A0RXV0_CENSY</t>
  </si>
  <si>
    <t>40.0</t>
  </si>
  <si>
    <t>tr|B3T5L6|B3T5L6_9ARCH</t>
  </si>
  <si>
    <t>Putative Metallo-beta-</t>
  </si>
  <si>
    <t>39.7</t>
  </si>
  <si>
    <t>7.2e-10</t>
  </si>
  <si>
    <t>tr|A0A0B5HR35|A0A0B5HR35_9ARCH</t>
  </si>
  <si>
    <t>39.6</t>
  </si>
  <si>
    <t>7.7e-10</t>
  </si>
  <si>
    <t>tr|G4RLU2|G4RLU2_THETK</t>
  </si>
  <si>
    <t>39.3</t>
  </si>
  <si>
    <t>9.8e-10</t>
  </si>
  <si>
    <t>tr|A0A0R2P699|A0A0R2P699_9ARCH</t>
  </si>
  <si>
    <t>tr|A0A0R2P1J0|A0A0R2P1J0_9ARCH</t>
  </si>
  <si>
    <t>tr|A0A075HNE7|A0A075HNE7_9EURY</t>
  </si>
  <si>
    <t>38.8</t>
  </si>
  <si>
    <t>1.4e-09</t>
  </si>
  <si>
    <t>tr|V9S649|V9S649_9CREN</t>
  </si>
  <si>
    <t>tr|A0A0F9PKG6|A0A0F9PKG6_9ZZZZ</t>
  </si>
  <si>
    <t>38.7</t>
  </si>
  <si>
    <t>1.5e-09</t>
  </si>
  <si>
    <t>tr|A0A1Q7FGA3|A0A1Q7FGA3_9ARCH</t>
  </si>
  <si>
    <t>38.6</t>
  </si>
  <si>
    <t>1.6e-09</t>
  </si>
  <si>
    <t>tr|A0A1Q7JVN0|A0A1Q7JVN0_9ARCH</t>
  </si>
  <si>
    <t>tr|K0IH94|K0IH94_NITGG</t>
  </si>
  <si>
    <t>tr|A0A060HF22|A0A060HF22_9ARCH</t>
  </si>
  <si>
    <t>Putative beta-lactamas</t>
  </si>
  <si>
    <t>38.5</t>
  </si>
  <si>
    <t>1.7e-09</t>
  </si>
  <si>
    <t>tr|A0A1F6R2X2|A0A1F6R2X2_9ARCH</t>
  </si>
  <si>
    <t>38.3</t>
  </si>
  <si>
    <t>tr|A0A0E3GV64|A0A0E3GV64_SULSF</t>
  </si>
  <si>
    <t>38.1</t>
  </si>
  <si>
    <t>2.3e-09</t>
  </si>
  <si>
    <t>tr|Q9UXE8|Q9UXE8_SULSF</t>
  </si>
  <si>
    <t>tr|D0KTG3|D0KTG3_SULS9</t>
  </si>
  <si>
    <t>tr|Q7LYL5|Q7LYL5_SULSO</t>
  </si>
  <si>
    <t>tr|A0A0B3AKC3|A0A0B3AKC3_9ARCH</t>
  </si>
  <si>
    <t>37.8</t>
  </si>
  <si>
    <t>2.8e-09</t>
  </si>
  <si>
    <t>tr|A0A0B3AGW1|A0A0B3AGW1_9ARCH</t>
  </si>
  <si>
    <t>tr|V6AVN7|V6AVN7_9ARCH</t>
  </si>
  <si>
    <t>37.6</t>
  </si>
  <si>
    <t>3.3e-09</t>
  </si>
  <si>
    <t>tr|A0A0U3GK46|A0A0U3GK46_9CREN</t>
  </si>
  <si>
    <t>37.4</t>
  </si>
  <si>
    <t>3.7e-09</t>
  </si>
  <si>
    <t>tr|M1J0N5|M1J0N5_9CREN</t>
  </si>
  <si>
    <t>tr|Q4JB02|Q4JB02_SULAC</t>
  </si>
  <si>
    <t>Hypothetical metallo-b</t>
  </si>
  <si>
    <t>tr|M1I2W7|M1I2W7_9CREN</t>
  </si>
  <si>
    <t>tr|D5U319|D5U319_THEAM</t>
  </si>
  <si>
    <t>37.2</t>
  </si>
  <si>
    <t>4.2e-09</t>
  </si>
  <si>
    <t>tr|A0A1B1TCI3|A0A1B1TCI3_9EURY</t>
  </si>
  <si>
    <t>36.8</t>
  </si>
  <si>
    <t>5.6e-09</t>
  </si>
  <si>
    <t>tr|A0A0B3B003|A0A0B3B003_9ARCH</t>
  </si>
  <si>
    <t>36.7</t>
  </si>
  <si>
    <t>5.8e-09</t>
  </si>
  <si>
    <t>tr|A0A075GX14|A0A075GX14_9ARCH</t>
  </si>
  <si>
    <t>36.5</t>
  </si>
  <si>
    <t>6.8e-09</t>
  </si>
  <si>
    <t>tr|C3MVE0|C3MVE0_SULIM</t>
  </si>
  <si>
    <t>36.1</t>
  </si>
  <si>
    <t>8.8e-09</t>
  </si>
  <si>
    <t>tr|M9U9A4|M9U9A4_SULIS</t>
  </si>
  <si>
    <t>tr|C3N5N9|C3N5N9_SULIA</t>
  </si>
  <si>
    <t>tr|C3NHE6|C3NHE6_SULIN</t>
  </si>
  <si>
    <t>tr|C3MQ21|C3MQ21_SULIL</t>
  </si>
  <si>
    <t>tr|D2PC31|D2PC31_SULID</t>
  </si>
  <si>
    <t>tr|F0NF35|F0NF35_SULIR</t>
  </si>
  <si>
    <t>tr|F0NKD8|F0NKD8_SULIH</t>
  </si>
  <si>
    <t>tr|C3NEA3|C3NEA3_SULIY</t>
  </si>
  <si>
    <t>tr|C4KHB5|C4KHB5_SULIK</t>
  </si>
  <si>
    <t>tr|B3TAT4|B3TAT4_9ARCH</t>
  </si>
  <si>
    <t>36.0</t>
  </si>
  <si>
    <t>9.7e-09</t>
  </si>
  <si>
    <t>tr|A0A1L9GWU2|A0A1L9GWU2_MICA2</t>
  </si>
  <si>
    <t>35.9</t>
  </si>
  <si>
    <t>1.1e-08</t>
  </si>
  <si>
    <t>tr|A0A1M2YHY7|A0A1M2YHY7_9ARCH</t>
  </si>
  <si>
    <t>35.8</t>
  </si>
  <si>
    <t>tr|A0A1J4WA68|A0A1J4WA68_9ARCH</t>
  </si>
  <si>
    <t>tr|A0A1J4W1T7|A0A1J4W1T7_9ARCH</t>
  </si>
  <si>
    <t>35.6</t>
  </si>
  <si>
    <t>1.3e-08</t>
  </si>
  <si>
    <t>tr|A0A1G3XSA5|A0A1G3XSA5_9ARCH</t>
  </si>
  <si>
    <t>35.1</t>
  </si>
  <si>
    <t>1.8e-08</t>
  </si>
  <si>
    <t>tr|A0A075GIB1|A0A075GIB1_9ARCH</t>
  </si>
  <si>
    <t>34.9</t>
  </si>
  <si>
    <t>tr|A0A075GQM7|A0A075GQM7_9ARCH</t>
  </si>
  <si>
    <t>tr|A0A1J4RNN8|A0A1J4RNN8_9ARCH</t>
  </si>
  <si>
    <t>2.1e-08</t>
  </si>
  <si>
    <t>tr|Q8ZYD9|Q8ZYD9_PYRAE</t>
  </si>
  <si>
    <t>34.7</t>
  </si>
  <si>
    <t>2.3e-08</t>
  </si>
  <si>
    <t>tr|A0A0F9GLM4|A0A0F9GLM4_9ZZZZ</t>
  </si>
  <si>
    <t>34.2</t>
  </si>
  <si>
    <t>3.4e-08</t>
  </si>
  <si>
    <t>tr|G7VBR6|G7VBR6_9CREN</t>
  </si>
  <si>
    <t>34.0</t>
  </si>
  <si>
    <t>3.8e-08</t>
  </si>
  <si>
    <t>tr|A0A109V5M4|A0A109V5M4_9ARCH</t>
  </si>
  <si>
    <t>33.4</t>
  </si>
  <si>
    <t>6.1e-08</t>
  </si>
  <si>
    <t>tr|A0A1Q7FF48|A0A1Q7FF48_9ARCH</t>
  </si>
  <si>
    <t>33.2</t>
  </si>
  <si>
    <t>6.7e-08</t>
  </si>
  <si>
    <t>tr|K0IFA9|K0IFA9_NITGG</t>
  </si>
  <si>
    <t>33.1</t>
  </si>
  <si>
    <t>tr|A0A0B3A9E4|A0A0B3A9E4_9ARCH</t>
  </si>
  <si>
    <t>32.2</t>
  </si>
  <si>
    <t>1.4e-07</t>
  </si>
  <si>
    <t>tr|A0A1J4W0P4|A0A1J4W0P4_9ARCH</t>
  </si>
  <si>
    <t>tr|A0A1J5JGW0|A0A1J5JGW0_9EURY</t>
  </si>
  <si>
    <t>31.6</t>
  </si>
  <si>
    <t>2.1e-07</t>
  </si>
  <si>
    <t>tr|R1G9Z4|R1G9Z4_9ARCH</t>
  </si>
  <si>
    <t>31.2</t>
  </si>
  <si>
    <t>2.8e-07</t>
  </si>
  <si>
    <t>tr|A0A1J5CBG1|A0A1J5CBG1_9ARCH</t>
  </si>
  <si>
    <t>3.9e-07</t>
  </si>
  <si>
    <t>tr|A0A098E8N8|A0A098E8N8_9ZZZZ</t>
  </si>
  <si>
    <t>4.4e-07</t>
  </si>
  <si>
    <t>tr|A0A098E6N4|A0A098E6N4_9ZZZZ</t>
  </si>
  <si>
    <t>tr|A0A1Q7K8A1|A0A1Q7K8A1_9ARCH</t>
  </si>
  <si>
    <t>30.2</t>
  </si>
  <si>
    <t>5.6e-07</t>
  </si>
  <si>
    <t>tr|A0A1D2R3P2|A0A1D2R3P2_9EURY</t>
  </si>
  <si>
    <t>30.0</t>
  </si>
  <si>
    <t>6.2e-07</t>
  </si>
  <si>
    <t>tr|A0A0B3AC62|A0A0B3AC62_9ARCH</t>
  </si>
  <si>
    <t>6.3e-07</t>
  </si>
  <si>
    <t>tr|A3MS53|A3MS53_PYRCJ</t>
  </si>
  <si>
    <t>9.6e-07</t>
  </si>
  <si>
    <t>tr|X1QBB1|X1QBB1_9ZZZZ</t>
  </si>
  <si>
    <t>1.3e-06</t>
  </si>
  <si>
    <t>tr|A0A075MW02|A0A075MW02_9ARCH</t>
  </si>
  <si>
    <t>1.5e-06</t>
  </si>
  <si>
    <t>tr|A0A1F6Z463|A0A1F6Z463_9ARCH</t>
  </si>
  <si>
    <t>2.3e-06</t>
  </si>
  <si>
    <t>tr|A0A1F6ZDD9|A0A1F6ZDD9_9ARCH</t>
  </si>
  <si>
    <t>tr|A0A1J4XM08|A0A1J4XM08_9ARCH</t>
  </si>
  <si>
    <t>2.8e-06</t>
  </si>
  <si>
    <t>tr|A0A0K1DYP4|A0A0K1DYP4_9CREN</t>
  </si>
  <si>
    <t>3.4e-06</t>
  </si>
  <si>
    <t>tr|A0A101XF13|A0A101XF13_9CREN</t>
  </si>
  <si>
    <t>tr|A0A1J4XV74|A0A1J4XV74_9ARCH</t>
  </si>
  <si>
    <t>3.7e-06</t>
  </si>
  <si>
    <t>tr|A0A1C8ZRR3|A0A1C8ZRR3_9CREN</t>
  </si>
  <si>
    <t>27.0</t>
  </si>
  <si>
    <t>3.8e-06</t>
  </si>
  <si>
    <t>tr|A0A1J4VXR3|A0A1J4VXR3_9ARCH</t>
  </si>
  <si>
    <t>tr|I0A262|I0A262_FERFK</t>
  </si>
  <si>
    <t>4.1e-06</t>
  </si>
  <si>
    <t>tr|G0QBQ8|G0QBQ8_NANSJ</t>
  </si>
  <si>
    <t>4.5e-06</t>
  </si>
  <si>
    <t>tr|Q74MJ3|Q74MJ3_NANEQ</t>
  </si>
  <si>
    <t>NEQ076 OS=Nanoarchaeum</t>
  </si>
  <si>
    <t>4.6e-06</t>
  </si>
  <si>
    <t>tr|A0A0N9Y6B8|A0A0N9Y6B8_9ARCH</t>
  </si>
  <si>
    <t>5.2e-06</t>
  </si>
  <si>
    <t>tr|E6N7H0|E6N7H0_9ARCH</t>
  </si>
  <si>
    <t>5.4e-06</t>
  </si>
  <si>
    <t>tr|E6N7B4|E6N7B4_9ARCH</t>
  </si>
  <si>
    <t>tr|E6N420|E6N420_9ARCH</t>
  </si>
  <si>
    <t>tr|B1L6S8|B1L6S8_KORCO</t>
  </si>
  <si>
    <t>5.9e-06</t>
  </si>
  <si>
    <t>tr|G0QFR4|G0QFR4_NANS0</t>
  </si>
  <si>
    <t>tr|A0A1G2HKV4|A0A1G2HKV4_9BACT</t>
  </si>
  <si>
    <t>9.4e-06</t>
  </si>
  <si>
    <t>tr|A4WH14|A4WH14_PYRAR</t>
  </si>
  <si>
    <t>1.1e-05</t>
  </si>
  <si>
    <t>tr|H6QDB0|H6QDB0_PYROT</t>
  </si>
  <si>
    <t>tr|A1RTJ6|A1RTJ6_PYRIL</t>
  </si>
  <si>
    <t>1.3e-05</t>
  </si>
  <si>
    <t>tr|A0A1J4UBS3|A0A1J4UBS3_9ARCH</t>
  </si>
  <si>
    <t>1.9e-05</t>
  </si>
  <si>
    <t>tr|A0A0U3FMS7|A0A0U3FMS7_9CREN</t>
  </si>
  <si>
    <t>21.0</t>
  </si>
  <si>
    <t>tr|B1YA44|B1YA44_PYRNV</t>
  </si>
  <si>
    <t>tr|A0A0M0BGR5|A0A0M0BGR5_9ARCH</t>
  </si>
  <si>
    <t>2.2e-05</t>
  </si>
  <si>
    <t>tr|A0A0N9Y5M4|A0A0N9Y5M4_9ARCH</t>
  </si>
  <si>
    <t>4.2e-05</t>
  </si>
  <si>
    <t>tr|A0A1D2QYR8|A0A1D2QYR8_9EURY</t>
  </si>
  <si>
    <t>0.0019</t>
  </si>
  <si>
    <t>tr|A0A1J5A5J2|A0A1J5A5J2_9CHLR</t>
  </si>
  <si>
    <t>0.6</t>
  </si>
  <si>
    <t>0.006</t>
  </si>
  <si>
    <t>tr|X1LBP1|X1LBP1_9ZZZZ</t>
  </si>
  <si>
    <t>-11.9</t>
  </si>
  <si>
    <t>0.2</t>
  </si>
  <si>
    <t>+</t>
  </si>
  <si>
    <t>26.7</t>
  </si>
  <si>
    <t>26.4</t>
  </si>
  <si>
    <t>26.3</t>
  </si>
  <si>
    <t>25.8</t>
  </si>
  <si>
    <t>25.7</t>
  </si>
  <si>
    <t>25.4</t>
  </si>
  <si>
    <t>25.3</t>
  </si>
  <si>
    <t>23.7</t>
  </si>
  <si>
    <t>23.3</t>
  </si>
  <si>
    <t>22.6</t>
  </si>
  <si>
    <t>21.2</t>
  </si>
  <si>
    <t>20.7</t>
  </si>
  <si>
    <t>18.4</t>
  </si>
  <si>
    <t xml:space="preserve"> 4.7</t>
  </si>
  <si>
    <t>30.7</t>
  </si>
  <si>
    <t>30.5</t>
  </si>
  <si>
    <t>29.4</t>
  </si>
  <si>
    <t>28.9</t>
  </si>
  <si>
    <t>28.7</t>
  </si>
  <si>
    <t>28.1</t>
  </si>
  <si>
    <t>27.8</t>
  </si>
  <si>
    <t>27.4</t>
  </si>
  <si>
    <t>27.1</t>
  </si>
  <si>
    <t>Scale</t>
  </si>
  <si>
    <t>&lt;0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</si>
  <si>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</si>
  <si>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</si>
  <si>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</si>
  <si>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</si>
  <si>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</si>
  <si>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</si>
  <si>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</si>
  <si>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</si>
  <si>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</si>
  <si>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</si>
  <si>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</si>
  <si>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</si>
  <si>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</si>
  <si>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</si>
  <si>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</si>
  <si>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&gt;150</t>
  </si>
  <si>
    <t>Представитель подсемейства</t>
  </si>
  <si>
    <t>-</t>
  </si>
  <si>
    <t>TP</t>
  </si>
  <si>
    <t>FP</t>
  </si>
  <si>
    <t>FN</t>
  </si>
  <si>
    <t>TN</t>
  </si>
  <si>
    <t>TPR</t>
  </si>
  <si>
    <t>1-SPC</t>
  </si>
  <si>
    <t>TPR+SPC</t>
  </si>
  <si>
    <t>Наибольшее: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</si>
</sst>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/>
    <xf numFmtId="49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0" fillId="0" borderId="0" xfId="0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 весов находок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'Bar chart'!$C$2:$C$18</c:f>
              <c:strCache>
                <c:ptCount val="17"/>
                <c:pt idx="0">
                  <c:v>&lt;0</c:v>
                </c:pt>
                <c:pt idx="1">
                  <c:v>0-10</c:v>
                </c:pt>
                <c:pt idx="2">
                  <c:v>10-20</c:v>
                </c:pt>
                <c:pt idx="3">
                  <c:v>20-30</c:v>
                </c:pt>
                <c:pt idx="4">
                  <c:v>30-40</c:v>
                </c:pt>
                <c:pt idx="5">
                  <c:v>40-50</c:v>
                </c:pt>
                <c:pt idx="6">
                  <c:v>50-60</c:v>
                </c:pt>
                <c:pt idx="7">
                  <c:v>60-70</c:v>
                </c:pt>
                <c:pt idx="8">
                  <c:v>70-80</c:v>
                </c:pt>
                <c:pt idx="9">
                  <c:v>80-90</c:v>
                </c:pt>
                <c:pt idx="10">
                  <c:v>90-100</c:v>
                </c:pt>
                <c:pt idx="11">
                  <c:v>100-110</c:v>
                </c:pt>
                <c:pt idx="12">
                  <c:v>110-120</c:v>
                </c:pt>
                <c:pt idx="13">
                  <c:v>120-130</c:v>
                </c:pt>
                <c:pt idx="14">
                  <c:v>130-140</c:v>
                </c:pt>
                <c:pt idx="15">
                  <c:v>140-150</c:v>
                </c:pt>
                <c:pt idx="16">
                  <c:v>&gt;150</c:v>
                </c:pt>
              </c:strCache>
            </c:strRef>
          </c:cat>
          <c:val>
            <c:numRef>
              <c:f>'Bar chart'!$D$2:$D$18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30</c:v>
                </c:pt>
                <c:pt idx="4">
                  <c:v>62</c:v>
                </c:pt>
                <c:pt idx="5">
                  <c:v>85</c:v>
                </c:pt>
                <c:pt idx="6">
                  <c:v>47</c:v>
                </c:pt>
                <c:pt idx="7">
                  <c:v>31</c:v>
                </c:pt>
                <c:pt idx="8">
                  <c:v>23</c:v>
                </c:pt>
                <c:pt idx="9">
                  <c:v>50</c:v>
                </c:pt>
                <c:pt idx="10">
                  <c:v>24</c:v>
                </c:pt>
                <c:pt idx="11">
                  <c:v>68</c:v>
                </c:pt>
                <c:pt idx="12">
                  <c:v>107</c:v>
                </c:pt>
                <c:pt idx="13">
                  <c:v>51</c:v>
                </c:pt>
                <c:pt idx="14">
                  <c:v>15</c:v>
                </c:pt>
                <c:pt idx="15">
                  <c:v>7</c:v>
                </c:pt>
                <c:pt idx="16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22336"/>
        <c:axId val="58623872"/>
      </c:barChart>
      <c:catAx>
        <c:axId val="5862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58623872"/>
        <c:crosses val="autoZero"/>
        <c:auto val="1"/>
        <c:lblAlgn val="ctr"/>
        <c:lblOffset val="100"/>
        <c:noMultiLvlLbl val="0"/>
      </c:catAx>
      <c:valAx>
        <c:axId val="58623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62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ROC!$F$1</c:f>
              <c:strCache>
                <c:ptCount val="1"/>
                <c:pt idx="0">
                  <c:v>TPR</c:v>
                </c:pt>
              </c:strCache>
            </c:strRef>
          </c:tx>
          <c:marker>
            <c:symbol val="none"/>
          </c:marker>
          <c:dLbls>
            <c:dLbl>
              <c:idx val="668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ROC!$E$2:$E$668</c:f>
              <c:numCache>
                <c:formatCode>General</c:formatCode>
                <c:ptCount val="6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0.08</c:v>
                </c:pt>
                <c:pt idx="55">
                  <c:v>0.08</c:v>
                </c:pt>
                <c:pt idx="56">
                  <c:v>0.08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0.09</c:v>
                </c:pt>
                <c:pt idx="63">
                  <c:v>0.09</c:v>
                </c:pt>
                <c:pt idx="64">
                  <c:v>0.09</c:v>
                </c:pt>
                <c:pt idx="65">
                  <c:v>0.09</c:v>
                </c:pt>
                <c:pt idx="66">
                  <c:v>0.09</c:v>
                </c:pt>
                <c:pt idx="67">
                  <c:v>0.09</c:v>
                </c:pt>
                <c:pt idx="68">
                  <c:v>0.09</c:v>
                </c:pt>
                <c:pt idx="69">
                  <c:v>0.09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0.11</c:v>
                </c:pt>
                <c:pt idx="79">
                  <c:v>0.11</c:v>
                </c:pt>
                <c:pt idx="80">
                  <c:v>0.11</c:v>
                </c:pt>
                <c:pt idx="81">
                  <c:v>0.11</c:v>
                </c:pt>
                <c:pt idx="82">
                  <c:v>0.11</c:v>
                </c:pt>
                <c:pt idx="83">
                  <c:v>0.11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</c:v>
                </c:pt>
                <c:pt idx="89">
                  <c:v>0.12</c:v>
                </c:pt>
                <c:pt idx="90">
                  <c:v>0.12</c:v>
                </c:pt>
                <c:pt idx="91">
                  <c:v>0.13</c:v>
                </c:pt>
                <c:pt idx="92">
                  <c:v>0.13</c:v>
                </c:pt>
                <c:pt idx="93">
                  <c:v>0.13</c:v>
                </c:pt>
                <c:pt idx="94">
                  <c:v>0.13</c:v>
                </c:pt>
                <c:pt idx="95">
                  <c:v>0.13</c:v>
                </c:pt>
                <c:pt idx="96">
                  <c:v>0.13</c:v>
                </c:pt>
                <c:pt idx="97">
                  <c:v>0.14000000000000001</c:v>
                </c:pt>
                <c:pt idx="98">
                  <c:v>0.14000000000000001</c:v>
                </c:pt>
                <c:pt idx="99">
                  <c:v>0.14000000000000001</c:v>
                </c:pt>
                <c:pt idx="100">
                  <c:v>0.14000000000000001</c:v>
                </c:pt>
                <c:pt idx="101">
                  <c:v>0.14000000000000001</c:v>
                </c:pt>
                <c:pt idx="102">
                  <c:v>0.14000000000000001</c:v>
                </c:pt>
                <c:pt idx="103">
                  <c:v>0.14000000000000001</c:v>
                </c:pt>
                <c:pt idx="104">
                  <c:v>0.15</c:v>
                </c:pt>
                <c:pt idx="105">
                  <c:v>0.15</c:v>
                </c:pt>
                <c:pt idx="106">
                  <c:v>0.15</c:v>
                </c:pt>
                <c:pt idx="107">
                  <c:v>0.15</c:v>
                </c:pt>
                <c:pt idx="108">
                  <c:v>0.15</c:v>
                </c:pt>
                <c:pt idx="109">
                  <c:v>0.15</c:v>
                </c:pt>
                <c:pt idx="110">
                  <c:v>0.15</c:v>
                </c:pt>
                <c:pt idx="111">
                  <c:v>0.16</c:v>
                </c:pt>
                <c:pt idx="112">
                  <c:v>0.16</c:v>
                </c:pt>
                <c:pt idx="113">
                  <c:v>0.16</c:v>
                </c:pt>
                <c:pt idx="114">
                  <c:v>0.16</c:v>
                </c:pt>
                <c:pt idx="115">
                  <c:v>0.16</c:v>
                </c:pt>
                <c:pt idx="116">
                  <c:v>0.16</c:v>
                </c:pt>
                <c:pt idx="117">
                  <c:v>0.17</c:v>
                </c:pt>
                <c:pt idx="118">
                  <c:v>0.17</c:v>
                </c:pt>
                <c:pt idx="119">
                  <c:v>0.17</c:v>
                </c:pt>
                <c:pt idx="120">
                  <c:v>0.17</c:v>
                </c:pt>
                <c:pt idx="121">
                  <c:v>0.17</c:v>
                </c:pt>
                <c:pt idx="122">
                  <c:v>0.17</c:v>
                </c:pt>
                <c:pt idx="123">
                  <c:v>0.17</c:v>
                </c:pt>
                <c:pt idx="124">
                  <c:v>0.18</c:v>
                </c:pt>
                <c:pt idx="125">
                  <c:v>0.18</c:v>
                </c:pt>
                <c:pt idx="126">
                  <c:v>0.18</c:v>
                </c:pt>
                <c:pt idx="127">
                  <c:v>0.18</c:v>
                </c:pt>
                <c:pt idx="128">
                  <c:v>0.18</c:v>
                </c:pt>
                <c:pt idx="129">
                  <c:v>0.18</c:v>
                </c:pt>
                <c:pt idx="130">
                  <c:v>0.19</c:v>
                </c:pt>
                <c:pt idx="131">
                  <c:v>0.19</c:v>
                </c:pt>
                <c:pt idx="132">
                  <c:v>0.19</c:v>
                </c:pt>
                <c:pt idx="133">
                  <c:v>0.19</c:v>
                </c:pt>
                <c:pt idx="134">
                  <c:v>0.19</c:v>
                </c:pt>
                <c:pt idx="135">
                  <c:v>0.19</c:v>
                </c:pt>
                <c:pt idx="136">
                  <c:v>0.19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0.21</c:v>
                </c:pt>
                <c:pt idx="145">
                  <c:v>0.21</c:v>
                </c:pt>
                <c:pt idx="146">
                  <c:v>0.21</c:v>
                </c:pt>
                <c:pt idx="147">
                  <c:v>0.21</c:v>
                </c:pt>
                <c:pt idx="148">
                  <c:v>0.21</c:v>
                </c:pt>
                <c:pt idx="149">
                  <c:v>0.21</c:v>
                </c:pt>
                <c:pt idx="150">
                  <c:v>0.22</c:v>
                </c:pt>
                <c:pt idx="151">
                  <c:v>0.22</c:v>
                </c:pt>
                <c:pt idx="152">
                  <c:v>0.22</c:v>
                </c:pt>
                <c:pt idx="153">
                  <c:v>0.22</c:v>
                </c:pt>
                <c:pt idx="154">
                  <c:v>0.22</c:v>
                </c:pt>
                <c:pt idx="155">
                  <c:v>0.22</c:v>
                </c:pt>
                <c:pt idx="156">
                  <c:v>0.22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0.24</c:v>
                </c:pt>
                <c:pt idx="164">
                  <c:v>0.24</c:v>
                </c:pt>
                <c:pt idx="165">
                  <c:v>0.24</c:v>
                </c:pt>
                <c:pt idx="166">
                  <c:v>0.24</c:v>
                </c:pt>
                <c:pt idx="167">
                  <c:v>0.24</c:v>
                </c:pt>
                <c:pt idx="168">
                  <c:v>0.24</c:v>
                </c:pt>
                <c:pt idx="169">
                  <c:v>0.24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0.26</c:v>
                </c:pt>
                <c:pt idx="178">
                  <c:v>0.26</c:v>
                </c:pt>
                <c:pt idx="179">
                  <c:v>0.26</c:v>
                </c:pt>
                <c:pt idx="180">
                  <c:v>0.26</c:v>
                </c:pt>
                <c:pt idx="181">
                  <c:v>0.26</c:v>
                </c:pt>
                <c:pt idx="182">
                  <c:v>0.26</c:v>
                </c:pt>
                <c:pt idx="183">
                  <c:v>0.27</c:v>
                </c:pt>
                <c:pt idx="184">
                  <c:v>0.27</c:v>
                </c:pt>
                <c:pt idx="185">
                  <c:v>0.27</c:v>
                </c:pt>
                <c:pt idx="186">
                  <c:v>0.27</c:v>
                </c:pt>
                <c:pt idx="187">
                  <c:v>0.27</c:v>
                </c:pt>
                <c:pt idx="188">
                  <c:v>0.27</c:v>
                </c:pt>
                <c:pt idx="189">
                  <c:v>0.27</c:v>
                </c:pt>
                <c:pt idx="190">
                  <c:v>0.28000000000000003</c:v>
                </c:pt>
                <c:pt idx="191">
                  <c:v>0.28000000000000003</c:v>
                </c:pt>
                <c:pt idx="192">
                  <c:v>0.28000000000000003</c:v>
                </c:pt>
                <c:pt idx="193">
                  <c:v>0.28000000000000003</c:v>
                </c:pt>
                <c:pt idx="194">
                  <c:v>0.28000000000000003</c:v>
                </c:pt>
                <c:pt idx="195">
                  <c:v>0.28000000000000003</c:v>
                </c:pt>
                <c:pt idx="196">
                  <c:v>0.28999999999999998</c:v>
                </c:pt>
                <c:pt idx="197">
                  <c:v>0.28999999999999998</c:v>
                </c:pt>
                <c:pt idx="198">
                  <c:v>0.28999999999999998</c:v>
                </c:pt>
                <c:pt idx="199">
                  <c:v>0.28999999999999998</c:v>
                </c:pt>
                <c:pt idx="200">
                  <c:v>0.28999999999999998</c:v>
                </c:pt>
                <c:pt idx="201">
                  <c:v>0.28999999999999998</c:v>
                </c:pt>
                <c:pt idx="202">
                  <c:v>0.28999999999999998</c:v>
                </c:pt>
                <c:pt idx="203">
                  <c:v>0.3</c:v>
                </c:pt>
                <c:pt idx="204">
                  <c:v>0.3</c:v>
                </c:pt>
                <c:pt idx="205">
                  <c:v>0.3</c:v>
                </c:pt>
                <c:pt idx="206">
                  <c:v>0.3</c:v>
                </c:pt>
                <c:pt idx="207">
                  <c:v>0.3</c:v>
                </c:pt>
                <c:pt idx="208">
                  <c:v>0.3</c:v>
                </c:pt>
                <c:pt idx="209">
                  <c:v>0.31</c:v>
                </c:pt>
                <c:pt idx="210">
                  <c:v>0.31</c:v>
                </c:pt>
                <c:pt idx="211">
                  <c:v>0.31</c:v>
                </c:pt>
                <c:pt idx="212">
                  <c:v>0.31</c:v>
                </c:pt>
                <c:pt idx="213">
                  <c:v>0.31</c:v>
                </c:pt>
                <c:pt idx="214">
                  <c:v>0.31</c:v>
                </c:pt>
                <c:pt idx="215">
                  <c:v>0.31</c:v>
                </c:pt>
                <c:pt idx="216">
                  <c:v>0.32</c:v>
                </c:pt>
                <c:pt idx="217">
                  <c:v>0.32</c:v>
                </c:pt>
                <c:pt idx="218">
                  <c:v>0.32</c:v>
                </c:pt>
                <c:pt idx="219">
                  <c:v>0.32</c:v>
                </c:pt>
                <c:pt idx="220">
                  <c:v>0.32</c:v>
                </c:pt>
                <c:pt idx="221">
                  <c:v>0.32</c:v>
                </c:pt>
                <c:pt idx="222">
                  <c:v>0.32</c:v>
                </c:pt>
                <c:pt idx="223">
                  <c:v>0.33</c:v>
                </c:pt>
                <c:pt idx="224">
                  <c:v>0.33</c:v>
                </c:pt>
                <c:pt idx="225">
                  <c:v>0.33</c:v>
                </c:pt>
                <c:pt idx="226">
                  <c:v>0.33</c:v>
                </c:pt>
                <c:pt idx="227">
                  <c:v>0.33</c:v>
                </c:pt>
                <c:pt idx="228">
                  <c:v>0.33</c:v>
                </c:pt>
                <c:pt idx="229">
                  <c:v>0.34</c:v>
                </c:pt>
                <c:pt idx="230">
                  <c:v>0.34</c:v>
                </c:pt>
                <c:pt idx="231">
                  <c:v>0.34</c:v>
                </c:pt>
                <c:pt idx="232">
                  <c:v>0.34</c:v>
                </c:pt>
                <c:pt idx="233">
                  <c:v>0.34</c:v>
                </c:pt>
                <c:pt idx="234">
                  <c:v>0.34</c:v>
                </c:pt>
                <c:pt idx="235">
                  <c:v>0.34</c:v>
                </c:pt>
                <c:pt idx="236">
                  <c:v>0.35</c:v>
                </c:pt>
                <c:pt idx="237">
                  <c:v>0.35</c:v>
                </c:pt>
                <c:pt idx="238">
                  <c:v>0.35</c:v>
                </c:pt>
                <c:pt idx="239">
                  <c:v>0.35</c:v>
                </c:pt>
                <c:pt idx="240">
                  <c:v>0.35</c:v>
                </c:pt>
                <c:pt idx="241">
                  <c:v>0.35</c:v>
                </c:pt>
                <c:pt idx="242">
                  <c:v>0.36</c:v>
                </c:pt>
                <c:pt idx="243">
                  <c:v>0.36</c:v>
                </c:pt>
                <c:pt idx="244">
                  <c:v>0.36</c:v>
                </c:pt>
                <c:pt idx="245">
                  <c:v>0.36</c:v>
                </c:pt>
                <c:pt idx="246">
                  <c:v>0.36</c:v>
                </c:pt>
                <c:pt idx="247">
                  <c:v>0.36</c:v>
                </c:pt>
                <c:pt idx="248">
                  <c:v>0.36</c:v>
                </c:pt>
                <c:pt idx="249">
                  <c:v>0.37</c:v>
                </c:pt>
                <c:pt idx="250">
                  <c:v>0.37</c:v>
                </c:pt>
                <c:pt idx="251">
                  <c:v>0.37</c:v>
                </c:pt>
                <c:pt idx="252">
                  <c:v>0.37</c:v>
                </c:pt>
                <c:pt idx="253">
                  <c:v>0.37</c:v>
                </c:pt>
                <c:pt idx="254">
                  <c:v>0.37</c:v>
                </c:pt>
                <c:pt idx="255">
                  <c:v>0.37</c:v>
                </c:pt>
                <c:pt idx="256">
                  <c:v>0.38</c:v>
                </c:pt>
                <c:pt idx="257">
                  <c:v>0.38</c:v>
                </c:pt>
                <c:pt idx="258">
                  <c:v>0.38</c:v>
                </c:pt>
                <c:pt idx="259">
                  <c:v>0.38</c:v>
                </c:pt>
                <c:pt idx="260">
                  <c:v>0.38</c:v>
                </c:pt>
                <c:pt idx="261">
                  <c:v>0.38</c:v>
                </c:pt>
                <c:pt idx="262">
                  <c:v>0.39</c:v>
                </c:pt>
                <c:pt idx="263">
                  <c:v>0.39</c:v>
                </c:pt>
                <c:pt idx="264">
                  <c:v>0.39</c:v>
                </c:pt>
                <c:pt idx="265">
                  <c:v>0.39</c:v>
                </c:pt>
                <c:pt idx="266">
                  <c:v>0.39</c:v>
                </c:pt>
                <c:pt idx="267">
                  <c:v>0.39</c:v>
                </c:pt>
                <c:pt idx="268">
                  <c:v>0.39</c:v>
                </c:pt>
                <c:pt idx="269">
                  <c:v>0.4</c:v>
                </c:pt>
                <c:pt idx="270">
                  <c:v>0.4</c:v>
                </c:pt>
                <c:pt idx="271">
                  <c:v>0.4</c:v>
                </c:pt>
                <c:pt idx="272">
                  <c:v>0.4</c:v>
                </c:pt>
                <c:pt idx="273">
                  <c:v>0.4</c:v>
                </c:pt>
                <c:pt idx="274">
                  <c:v>0.4</c:v>
                </c:pt>
                <c:pt idx="275">
                  <c:v>0.41</c:v>
                </c:pt>
                <c:pt idx="276">
                  <c:v>0.41</c:v>
                </c:pt>
                <c:pt idx="277">
                  <c:v>0.41</c:v>
                </c:pt>
                <c:pt idx="278">
                  <c:v>0.41</c:v>
                </c:pt>
                <c:pt idx="279">
                  <c:v>0.41</c:v>
                </c:pt>
                <c:pt idx="280">
                  <c:v>0.41</c:v>
                </c:pt>
                <c:pt idx="281">
                  <c:v>0.41</c:v>
                </c:pt>
                <c:pt idx="282">
                  <c:v>0.42</c:v>
                </c:pt>
                <c:pt idx="283">
                  <c:v>0.42</c:v>
                </c:pt>
                <c:pt idx="284">
                  <c:v>0.42</c:v>
                </c:pt>
                <c:pt idx="285">
                  <c:v>0.42</c:v>
                </c:pt>
                <c:pt idx="286">
                  <c:v>0.42</c:v>
                </c:pt>
                <c:pt idx="287">
                  <c:v>0.42</c:v>
                </c:pt>
                <c:pt idx="288">
                  <c:v>0.42</c:v>
                </c:pt>
                <c:pt idx="289">
                  <c:v>0.43</c:v>
                </c:pt>
                <c:pt idx="290">
                  <c:v>0.43</c:v>
                </c:pt>
                <c:pt idx="291">
                  <c:v>0.43</c:v>
                </c:pt>
                <c:pt idx="292">
                  <c:v>0.43</c:v>
                </c:pt>
                <c:pt idx="293">
                  <c:v>0.43</c:v>
                </c:pt>
                <c:pt idx="294">
                  <c:v>0.43</c:v>
                </c:pt>
                <c:pt idx="295">
                  <c:v>0.44</c:v>
                </c:pt>
                <c:pt idx="296">
                  <c:v>0.44</c:v>
                </c:pt>
                <c:pt idx="297">
                  <c:v>0.44</c:v>
                </c:pt>
                <c:pt idx="298">
                  <c:v>0.44</c:v>
                </c:pt>
                <c:pt idx="299">
                  <c:v>0.44</c:v>
                </c:pt>
                <c:pt idx="300">
                  <c:v>0.44</c:v>
                </c:pt>
                <c:pt idx="301">
                  <c:v>0.44</c:v>
                </c:pt>
                <c:pt idx="302">
                  <c:v>0.45</c:v>
                </c:pt>
                <c:pt idx="303">
                  <c:v>0.45</c:v>
                </c:pt>
                <c:pt idx="304">
                  <c:v>0.45</c:v>
                </c:pt>
                <c:pt idx="305">
                  <c:v>0.45</c:v>
                </c:pt>
                <c:pt idx="306">
                  <c:v>0.45</c:v>
                </c:pt>
                <c:pt idx="307">
                  <c:v>0.45</c:v>
                </c:pt>
                <c:pt idx="308">
                  <c:v>0.46</c:v>
                </c:pt>
                <c:pt idx="309">
                  <c:v>0.46</c:v>
                </c:pt>
                <c:pt idx="310">
                  <c:v>0.46</c:v>
                </c:pt>
                <c:pt idx="311">
                  <c:v>0.46</c:v>
                </c:pt>
                <c:pt idx="312">
                  <c:v>0.46</c:v>
                </c:pt>
                <c:pt idx="313">
                  <c:v>0.46</c:v>
                </c:pt>
                <c:pt idx="314">
                  <c:v>0.46</c:v>
                </c:pt>
                <c:pt idx="315">
                  <c:v>0.47</c:v>
                </c:pt>
                <c:pt idx="316">
                  <c:v>0.47</c:v>
                </c:pt>
                <c:pt idx="317">
                  <c:v>0.47</c:v>
                </c:pt>
                <c:pt idx="318">
                  <c:v>0.47</c:v>
                </c:pt>
                <c:pt idx="319">
                  <c:v>0.47</c:v>
                </c:pt>
                <c:pt idx="320">
                  <c:v>0.47</c:v>
                </c:pt>
                <c:pt idx="321">
                  <c:v>0.47</c:v>
                </c:pt>
                <c:pt idx="322">
                  <c:v>0.48</c:v>
                </c:pt>
                <c:pt idx="323">
                  <c:v>0.48</c:v>
                </c:pt>
                <c:pt idx="324">
                  <c:v>0.48</c:v>
                </c:pt>
                <c:pt idx="325">
                  <c:v>0.48</c:v>
                </c:pt>
                <c:pt idx="326">
                  <c:v>0.48</c:v>
                </c:pt>
                <c:pt idx="327">
                  <c:v>0.48</c:v>
                </c:pt>
                <c:pt idx="328">
                  <c:v>0.49</c:v>
                </c:pt>
                <c:pt idx="329">
                  <c:v>0.49</c:v>
                </c:pt>
                <c:pt idx="330">
                  <c:v>0.49</c:v>
                </c:pt>
                <c:pt idx="331">
                  <c:v>0.49</c:v>
                </c:pt>
                <c:pt idx="332">
                  <c:v>0.49</c:v>
                </c:pt>
                <c:pt idx="333">
                  <c:v>0.49</c:v>
                </c:pt>
                <c:pt idx="334">
                  <c:v>0.49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0.51</c:v>
                </c:pt>
                <c:pt idx="342">
                  <c:v>0.51</c:v>
                </c:pt>
                <c:pt idx="343">
                  <c:v>0.51</c:v>
                </c:pt>
                <c:pt idx="344">
                  <c:v>0.51</c:v>
                </c:pt>
                <c:pt idx="345">
                  <c:v>0.51</c:v>
                </c:pt>
                <c:pt idx="346">
                  <c:v>0.51</c:v>
                </c:pt>
                <c:pt idx="347">
                  <c:v>0.51</c:v>
                </c:pt>
                <c:pt idx="348">
                  <c:v>0.52</c:v>
                </c:pt>
                <c:pt idx="349">
                  <c:v>0.52</c:v>
                </c:pt>
                <c:pt idx="350">
                  <c:v>0.52</c:v>
                </c:pt>
                <c:pt idx="351">
                  <c:v>0.52</c:v>
                </c:pt>
                <c:pt idx="352">
                  <c:v>0.52</c:v>
                </c:pt>
                <c:pt idx="353">
                  <c:v>0.52</c:v>
                </c:pt>
                <c:pt idx="354">
                  <c:v>0.53</c:v>
                </c:pt>
                <c:pt idx="355">
                  <c:v>0.53</c:v>
                </c:pt>
                <c:pt idx="356">
                  <c:v>0.53</c:v>
                </c:pt>
                <c:pt idx="357">
                  <c:v>0.53</c:v>
                </c:pt>
                <c:pt idx="358">
                  <c:v>0.53</c:v>
                </c:pt>
                <c:pt idx="359">
                  <c:v>0.53</c:v>
                </c:pt>
                <c:pt idx="360">
                  <c:v>0.53</c:v>
                </c:pt>
                <c:pt idx="361">
                  <c:v>0.54</c:v>
                </c:pt>
                <c:pt idx="362">
                  <c:v>0.54</c:v>
                </c:pt>
                <c:pt idx="363">
                  <c:v>0.54</c:v>
                </c:pt>
                <c:pt idx="364">
                  <c:v>0.54</c:v>
                </c:pt>
                <c:pt idx="365">
                  <c:v>0.54</c:v>
                </c:pt>
                <c:pt idx="366">
                  <c:v>0.54</c:v>
                </c:pt>
                <c:pt idx="367">
                  <c:v>0.54</c:v>
                </c:pt>
                <c:pt idx="368">
                  <c:v>0.55000000000000004</c:v>
                </c:pt>
                <c:pt idx="369">
                  <c:v>0.55000000000000004</c:v>
                </c:pt>
                <c:pt idx="370">
                  <c:v>0.55000000000000004</c:v>
                </c:pt>
                <c:pt idx="371">
                  <c:v>0.55000000000000004</c:v>
                </c:pt>
                <c:pt idx="372">
                  <c:v>0.55000000000000004</c:v>
                </c:pt>
                <c:pt idx="373">
                  <c:v>0.55000000000000004</c:v>
                </c:pt>
                <c:pt idx="374">
                  <c:v>0.56000000000000005</c:v>
                </c:pt>
                <c:pt idx="375">
                  <c:v>0.56000000000000005</c:v>
                </c:pt>
                <c:pt idx="376">
                  <c:v>0.56000000000000005</c:v>
                </c:pt>
                <c:pt idx="377">
                  <c:v>0.56000000000000005</c:v>
                </c:pt>
                <c:pt idx="378">
                  <c:v>0.56000000000000005</c:v>
                </c:pt>
                <c:pt idx="379">
                  <c:v>0.56000000000000005</c:v>
                </c:pt>
                <c:pt idx="380">
                  <c:v>0.56000000000000005</c:v>
                </c:pt>
                <c:pt idx="381">
                  <c:v>0.56999999999999995</c:v>
                </c:pt>
                <c:pt idx="382">
                  <c:v>0.56999999999999995</c:v>
                </c:pt>
                <c:pt idx="383">
                  <c:v>0.56999999999999995</c:v>
                </c:pt>
                <c:pt idx="384">
                  <c:v>0.56999999999999995</c:v>
                </c:pt>
                <c:pt idx="385">
                  <c:v>0.56999999999999995</c:v>
                </c:pt>
                <c:pt idx="386">
                  <c:v>0.56999999999999995</c:v>
                </c:pt>
                <c:pt idx="387">
                  <c:v>0.57999999999999996</c:v>
                </c:pt>
                <c:pt idx="388">
                  <c:v>0.57999999999999996</c:v>
                </c:pt>
                <c:pt idx="389">
                  <c:v>0.57999999999999996</c:v>
                </c:pt>
                <c:pt idx="390">
                  <c:v>0.57999999999999996</c:v>
                </c:pt>
                <c:pt idx="391">
                  <c:v>0.57999999999999996</c:v>
                </c:pt>
                <c:pt idx="392">
                  <c:v>0.57999999999999996</c:v>
                </c:pt>
                <c:pt idx="393">
                  <c:v>0.57999999999999996</c:v>
                </c:pt>
                <c:pt idx="394">
                  <c:v>0.59</c:v>
                </c:pt>
                <c:pt idx="395">
                  <c:v>0.59</c:v>
                </c:pt>
                <c:pt idx="396">
                  <c:v>0.59</c:v>
                </c:pt>
                <c:pt idx="397">
                  <c:v>0.59</c:v>
                </c:pt>
                <c:pt idx="398">
                  <c:v>0.59</c:v>
                </c:pt>
                <c:pt idx="399">
                  <c:v>0.59</c:v>
                </c:pt>
                <c:pt idx="400">
                  <c:v>0.59</c:v>
                </c:pt>
                <c:pt idx="401">
                  <c:v>0.6</c:v>
                </c:pt>
                <c:pt idx="402">
                  <c:v>0.6</c:v>
                </c:pt>
                <c:pt idx="403">
                  <c:v>0.6</c:v>
                </c:pt>
                <c:pt idx="404">
                  <c:v>0.6</c:v>
                </c:pt>
                <c:pt idx="405">
                  <c:v>0.6</c:v>
                </c:pt>
                <c:pt idx="406">
                  <c:v>0.6</c:v>
                </c:pt>
                <c:pt idx="407">
                  <c:v>0.61</c:v>
                </c:pt>
                <c:pt idx="408">
                  <c:v>0.61</c:v>
                </c:pt>
                <c:pt idx="409">
                  <c:v>0.61</c:v>
                </c:pt>
                <c:pt idx="410">
                  <c:v>0.61</c:v>
                </c:pt>
                <c:pt idx="411">
                  <c:v>0.61</c:v>
                </c:pt>
                <c:pt idx="412">
                  <c:v>0.61</c:v>
                </c:pt>
                <c:pt idx="413">
                  <c:v>0.61</c:v>
                </c:pt>
                <c:pt idx="414">
                  <c:v>0.62</c:v>
                </c:pt>
                <c:pt idx="415">
                  <c:v>0.62</c:v>
                </c:pt>
                <c:pt idx="416">
                  <c:v>0.62</c:v>
                </c:pt>
                <c:pt idx="417">
                  <c:v>0.62</c:v>
                </c:pt>
                <c:pt idx="418">
                  <c:v>0.62</c:v>
                </c:pt>
                <c:pt idx="419">
                  <c:v>0.62</c:v>
                </c:pt>
                <c:pt idx="420">
                  <c:v>0.63</c:v>
                </c:pt>
                <c:pt idx="421">
                  <c:v>0.63</c:v>
                </c:pt>
                <c:pt idx="422">
                  <c:v>0.63</c:v>
                </c:pt>
                <c:pt idx="423">
                  <c:v>0.63</c:v>
                </c:pt>
                <c:pt idx="424">
                  <c:v>0.63</c:v>
                </c:pt>
                <c:pt idx="425">
                  <c:v>0.63</c:v>
                </c:pt>
                <c:pt idx="426">
                  <c:v>0.63</c:v>
                </c:pt>
                <c:pt idx="427">
                  <c:v>0.64</c:v>
                </c:pt>
                <c:pt idx="428">
                  <c:v>0.64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</c:v>
                </c:pt>
                <c:pt idx="433">
                  <c:v>0.64</c:v>
                </c:pt>
                <c:pt idx="434">
                  <c:v>0.65</c:v>
                </c:pt>
                <c:pt idx="435">
                  <c:v>0.65</c:v>
                </c:pt>
                <c:pt idx="436">
                  <c:v>0.65</c:v>
                </c:pt>
                <c:pt idx="437">
                  <c:v>0.65</c:v>
                </c:pt>
                <c:pt idx="438">
                  <c:v>0.65</c:v>
                </c:pt>
                <c:pt idx="439">
                  <c:v>0.65</c:v>
                </c:pt>
                <c:pt idx="440">
                  <c:v>0.66</c:v>
                </c:pt>
                <c:pt idx="441">
                  <c:v>0.66</c:v>
                </c:pt>
                <c:pt idx="442">
                  <c:v>0.66</c:v>
                </c:pt>
                <c:pt idx="443">
                  <c:v>0.66</c:v>
                </c:pt>
                <c:pt idx="444">
                  <c:v>0.66</c:v>
                </c:pt>
                <c:pt idx="445">
                  <c:v>0.66</c:v>
                </c:pt>
                <c:pt idx="446">
                  <c:v>0.66</c:v>
                </c:pt>
                <c:pt idx="447">
                  <c:v>0.67</c:v>
                </c:pt>
                <c:pt idx="448">
                  <c:v>0.67</c:v>
                </c:pt>
                <c:pt idx="449">
                  <c:v>0.67</c:v>
                </c:pt>
                <c:pt idx="450">
                  <c:v>0.67</c:v>
                </c:pt>
                <c:pt idx="451">
                  <c:v>0.67</c:v>
                </c:pt>
                <c:pt idx="452">
                  <c:v>0.67</c:v>
                </c:pt>
                <c:pt idx="453">
                  <c:v>0.68</c:v>
                </c:pt>
                <c:pt idx="454">
                  <c:v>0.68</c:v>
                </c:pt>
                <c:pt idx="455">
                  <c:v>0.68</c:v>
                </c:pt>
                <c:pt idx="456">
                  <c:v>0.68</c:v>
                </c:pt>
                <c:pt idx="457">
                  <c:v>0.68</c:v>
                </c:pt>
                <c:pt idx="458">
                  <c:v>0.68</c:v>
                </c:pt>
                <c:pt idx="459">
                  <c:v>0.68</c:v>
                </c:pt>
                <c:pt idx="460">
                  <c:v>0.69</c:v>
                </c:pt>
                <c:pt idx="461">
                  <c:v>0.69</c:v>
                </c:pt>
                <c:pt idx="462">
                  <c:v>0.69</c:v>
                </c:pt>
                <c:pt idx="463">
                  <c:v>0.69</c:v>
                </c:pt>
                <c:pt idx="464">
                  <c:v>0.69</c:v>
                </c:pt>
                <c:pt idx="465">
                  <c:v>0.69</c:v>
                </c:pt>
                <c:pt idx="466">
                  <c:v>0.69</c:v>
                </c:pt>
                <c:pt idx="467">
                  <c:v>0.7</c:v>
                </c:pt>
                <c:pt idx="468">
                  <c:v>0.7</c:v>
                </c:pt>
                <c:pt idx="469">
                  <c:v>0.7</c:v>
                </c:pt>
                <c:pt idx="470">
                  <c:v>0.7</c:v>
                </c:pt>
                <c:pt idx="471">
                  <c:v>0.7</c:v>
                </c:pt>
                <c:pt idx="472">
                  <c:v>0.7</c:v>
                </c:pt>
                <c:pt idx="473">
                  <c:v>0.71</c:v>
                </c:pt>
                <c:pt idx="474">
                  <c:v>0.71</c:v>
                </c:pt>
                <c:pt idx="475">
                  <c:v>0.71</c:v>
                </c:pt>
                <c:pt idx="476">
                  <c:v>0.71</c:v>
                </c:pt>
                <c:pt idx="477">
                  <c:v>0.71</c:v>
                </c:pt>
                <c:pt idx="478">
                  <c:v>0.71</c:v>
                </c:pt>
                <c:pt idx="479">
                  <c:v>0.71</c:v>
                </c:pt>
                <c:pt idx="480">
                  <c:v>0.72</c:v>
                </c:pt>
                <c:pt idx="481">
                  <c:v>0.72</c:v>
                </c:pt>
                <c:pt idx="482">
                  <c:v>0.72</c:v>
                </c:pt>
                <c:pt idx="483">
                  <c:v>0.72</c:v>
                </c:pt>
                <c:pt idx="484">
                  <c:v>0.72</c:v>
                </c:pt>
                <c:pt idx="485">
                  <c:v>0.72</c:v>
                </c:pt>
                <c:pt idx="486">
                  <c:v>0.73</c:v>
                </c:pt>
                <c:pt idx="487">
                  <c:v>0.73</c:v>
                </c:pt>
                <c:pt idx="488">
                  <c:v>0.73</c:v>
                </c:pt>
                <c:pt idx="489">
                  <c:v>0.73</c:v>
                </c:pt>
                <c:pt idx="490">
                  <c:v>0.73</c:v>
                </c:pt>
                <c:pt idx="491">
                  <c:v>0.73</c:v>
                </c:pt>
                <c:pt idx="492">
                  <c:v>0.73</c:v>
                </c:pt>
                <c:pt idx="493">
                  <c:v>0.74</c:v>
                </c:pt>
                <c:pt idx="494">
                  <c:v>0.74</c:v>
                </c:pt>
                <c:pt idx="495">
                  <c:v>0.74</c:v>
                </c:pt>
                <c:pt idx="496">
                  <c:v>0.74</c:v>
                </c:pt>
                <c:pt idx="497">
                  <c:v>0.74</c:v>
                </c:pt>
                <c:pt idx="498">
                  <c:v>0.74</c:v>
                </c:pt>
                <c:pt idx="499">
                  <c:v>0.75</c:v>
                </c:pt>
                <c:pt idx="500">
                  <c:v>0.75</c:v>
                </c:pt>
                <c:pt idx="501">
                  <c:v>0.75</c:v>
                </c:pt>
                <c:pt idx="502">
                  <c:v>0.75</c:v>
                </c:pt>
                <c:pt idx="503">
                  <c:v>0.75</c:v>
                </c:pt>
                <c:pt idx="504">
                  <c:v>0.75</c:v>
                </c:pt>
                <c:pt idx="505">
                  <c:v>0.75</c:v>
                </c:pt>
                <c:pt idx="506">
                  <c:v>0.76</c:v>
                </c:pt>
                <c:pt idx="507">
                  <c:v>0.76</c:v>
                </c:pt>
                <c:pt idx="508">
                  <c:v>0.76</c:v>
                </c:pt>
                <c:pt idx="509">
                  <c:v>0.76</c:v>
                </c:pt>
                <c:pt idx="510">
                  <c:v>0.76</c:v>
                </c:pt>
                <c:pt idx="511">
                  <c:v>0.76</c:v>
                </c:pt>
                <c:pt idx="512">
                  <c:v>0.76</c:v>
                </c:pt>
                <c:pt idx="513">
                  <c:v>0.77</c:v>
                </c:pt>
                <c:pt idx="514">
                  <c:v>0.77</c:v>
                </c:pt>
                <c:pt idx="515">
                  <c:v>0.77</c:v>
                </c:pt>
                <c:pt idx="516">
                  <c:v>0.77</c:v>
                </c:pt>
                <c:pt idx="517">
                  <c:v>0.77</c:v>
                </c:pt>
                <c:pt idx="518">
                  <c:v>0.77</c:v>
                </c:pt>
                <c:pt idx="519">
                  <c:v>0.78</c:v>
                </c:pt>
                <c:pt idx="520">
                  <c:v>0.78</c:v>
                </c:pt>
                <c:pt idx="521">
                  <c:v>0.78</c:v>
                </c:pt>
                <c:pt idx="522">
                  <c:v>0.78</c:v>
                </c:pt>
                <c:pt idx="523">
                  <c:v>0.78</c:v>
                </c:pt>
                <c:pt idx="524">
                  <c:v>0.78</c:v>
                </c:pt>
                <c:pt idx="525">
                  <c:v>0.78</c:v>
                </c:pt>
                <c:pt idx="526">
                  <c:v>0.79</c:v>
                </c:pt>
                <c:pt idx="527">
                  <c:v>0.79</c:v>
                </c:pt>
                <c:pt idx="528">
                  <c:v>0.79</c:v>
                </c:pt>
                <c:pt idx="529">
                  <c:v>0.79</c:v>
                </c:pt>
                <c:pt idx="530">
                  <c:v>0.79</c:v>
                </c:pt>
                <c:pt idx="531">
                  <c:v>0.79</c:v>
                </c:pt>
                <c:pt idx="532">
                  <c:v>0.8</c:v>
                </c:pt>
                <c:pt idx="533">
                  <c:v>0.8</c:v>
                </c:pt>
                <c:pt idx="534">
                  <c:v>0.8</c:v>
                </c:pt>
                <c:pt idx="535">
                  <c:v>0.8</c:v>
                </c:pt>
                <c:pt idx="536">
                  <c:v>0.8</c:v>
                </c:pt>
                <c:pt idx="537">
                  <c:v>0.8</c:v>
                </c:pt>
                <c:pt idx="538">
                  <c:v>0.8</c:v>
                </c:pt>
                <c:pt idx="539">
                  <c:v>0.81</c:v>
                </c:pt>
                <c:pt idx="540">
                  <c:v>0.81</c:v>
                </c:pt>
                <c:pt idx="541">
                  <c:v>0.81</c:v>
                </c:pt>
                <c:pt idx="542">
                  <c:v>0.81</c:v>
                </c:pt>
                <c:pt idx="543">
                  <c:v>0.81</c:v>
                </c:pt>
                <c:pt idx="544">
                  <c:v>0.81</c:v>
                </c:pt>
                <c:pt idx="545">
                  <c:v>0.81</c:v>
                </c:pt>
                <c:pt idx="546">
                  <c:v>0.82</c:v>
                </c:pt>
                <c:pt idx="547">
                  <c:v>0.82</c:v>
                </c:pt>
                <c:pt idx="548">
                  <c:v>0.82</c:v>
                </c:pt>
                <c:pt idx="549">
                  <c:v>0.82</c:v>
                </c:pt>
                <c:pt idx="550">
                  <c:v>0.82</c:v>
                </c:pt>
                <c:pt idx="551">
                  <c:v>0.82</c:v>
                </c:pt>
                <c:pt idx="552">
                  <c:v>0.83</c:v>
                </c:pt>
                <c:pt idx="553">
                  <c:v>0.83</c:v>
                </c:pt>
                <c:pt idx="554">
                  <c:v>0.83</c:v>
                </c:pt>
                <c:pt idx="555">
                  <c:v>0.83</c:v>
                </c:pt>
                <c:pt idx="556">
                  <c:v>0.83</c:v>
                </c:pt>
                <c:pt idx="557">
                  <c:v>0.83</c:v>
                </c:pt>
                <c:pt idx="558">
                  <c:v>0.83</c:v>
                </c:pt>
                <c:pt idx="559">
                  <c:v>0.84</c:v>
                </c:pt>
                <c:pt idx="560">
                  <c:v>0.84</c:v>
                </c:pt>
                <c:pt idx="561">
                  <c:v>0.84</c:v>
                </c:pt>
                <c:pt idx="562">
                  <c:v>0.84</c:v>
                </c:pt>
                <c:pt idx="563">
                  <c:v>0.84</c:v>
                </c:pt>
                <c:pt idx="564">
                  <c:v>0.84</c:v>
                </c:pt>
                <c:pt idx="565">
                  <c:v>0.85</c:v>
                </c:pt>
                <c:pt idx="566">
                  <c:v>0.85</c:v>
                </c:pt>
                <c:pt idx="567">
                  <c:v>0.85</c:v>
                </c:pt>
                <c:pt idx="568">
                  <c:v>0.85</c:v>
                </c:pt>
                <c:pt idx="569">
                  <c:v>0.85</c:v>
                </c:pt>
                <c:pt idx="570">
                  <c:v>0.85</c:v>
                </c:pt>
                <c:pt idx="571">
                  <c:v>0.85</c:v>
                </c:pt>
                <c:pt idx="572">
                  <c:v>0.86</c:v>
                </c:pt>
                <c:pt idx="573">
                  <c:v>0.86</c:v>
                </c:pt>
                <c:pt idx="574">
                  <c:v>0.86</c:v>
                </c:pt>
                <c:pt idx="575">
                  <c:v>0.86</c:v>
                </c:pt>
                <c:pt idx="576">
                  <c:v>0.86</c:v>
                </c:pt>
                <c:pt idx="577">
                  <c:v>0.86</c:v>
                </c:pt>
                <c:pt idx="578">
                  <c:v>0.86</c:v>
                </c:pt>
                <c:pt idx="579">
                  <c:v>0.87</c:v>
                </c:pt>
                <c:pt idx="580">
                  <c:v>0.87</c:v>
                </c:pt>
                <c:pt idx="581">
                  <c:v>0.87</c:v>
                </c:pt>
                <c:pt idx="582">
                  <c:v>0.87</c:v>
                </c:pt>
                <c:pt idx="583">
                  <c:v>0.87</c:v>
                </c:pt>
                <c:pt idx="584">
                  <c:v>0.87</c:v>
                </c:pt>
                <c:pt idx="585">
                  <c:v>0.88</c:v>
                </c:pt>
                <c:pt idx="586">
                  <c:v>0.88</c:v>
                </c:pt>
                <c:pt idx="587">
                  <c:v>0.88</c:v>
                </c:pt>
                <c:pt idx="588">
                  <c:v>0.88</c:v>
                </c:pt>
                <c:pt idx="589">
                  <c:v>0.88</c:v>
                </c:pt>
                <c:pt idx="590">
                  <c:v>0.88</c:v>
                </c:pt>
                <c:pt idx="591">
                  <c:v>0.88</c:v>
                </c:pt>
                <c:pt idx="592">
                  <c:v>0.89</c:v>
                </c:pt>
                <c:pt idx="593">
                  <c:v>0.89</c:v>
                </c:pt>
                <c:pt idx="594">
                  <c:v>0.89</c:v>
                </c:pt>
                <c:pt idx="595">
                  <c:v>0.89</c:v>
                </c:pt>
                <c:pt idx="596">
                  <c:v>0.89</c:v>
                </c:pt>
                <c:pt idx="597">
                  <c:v>0.89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0.91</c:v>
                </c:pt>
                <c:pt idx="606">
                  <c:v>0.91</c:v>
                </c:pt>
                <c:pt idx="607">
                  <c:v>0.91</c:v>
                </c:pt>
                <c:pt idx="608">
                  <c:v>0.91</c:v>
                </c:pt>
                <c:pt idx="609">
                  <c:v>0.91</c:v>
                </c:pt>
                <c:pt idx="610">
                  <c:v>0.91</c:v>
                </c:pt>
                <c:pt idx="611">
                  <c:v>0.92</c:v>
                </c:pt>
                <c:pt idx="612">
                  <c:v>0.92</c:v>
                </c:pt>
                <c:pt idx="613">
                  <c:v>0.92</c:v>
                </c:pt>
                <c:pt idx="614">
                  <c:v>0.92</c:v>
                </c:pt>
                <c:pt idx="615">
                  <c:v>0.92</c:v>
                </c:pt>
                <c:pt idx="616">
                  <c:v>0.92</c:v>
                </c:pt>
                <c:pt idx="617">
                  <c:v>0.92</c:v>
                </c:pt>
                <c:pt idx="618">
                  <c:v>0.93</c:v>
                </c:pt>
                <c:pt idx="619">
                  <c:v>0.93</c:v>
                </c:pt>
                <c:pt idx="620">
                  <c:v>0.93</c:v>
                </c:pt>
                <c:pt idx="621">
                  <c:v>0.93</c:v>
                </c:pt>
                <c:pt idx="622">
                  <c:v>0.93</c:v>
                </c:pt>
                <c:pt idx="623">
                  <c:v>0.93</c:v>
                </c:pt>
                <c:pt idx="624">
                  <c:v>0.93</c:v>
                </c:pt>
                <c:pt idx="625">
                  <c:v>0.94</c:v>
                </c:pt>
                <c:pt idx="626">
                  <c:v>0.94</c:v>
                </c:pt>
                <c:pt idx="627">
                  <c:v>0.94</c:v>
                </c:pt>
                <c:pt idx="628">
                  <c:v>0.94</c:v>
                </c:pt>
                <c:pt idx="629">
                  <c:v>0.94</c:v>
                </c:pt>
                <c:pt idx="630">
                  <c:v>0.94</c:v>
                </c:pt>
                <c:pt idx="631">
                  <c:v>0.95</c:v>
                </c:pt>
                <c:pt idx="632">
                  <c:v>0.95</c:v>
                </c:pt>
                <c:pt idx="633">
                  <c:v>0.95</c:v>
                </c:pt>
                <c:pt idx="634">
                  <c:v>0.95</c:v>
                </c:pt>
                <c:pt idx="635">
                  <c:v>0.95</c:v>
                </c:pt>
                <c:pt idx="636">
                  <c:v>0.95</c:v>
                </c:pt>
                <c:pt idx="637">
                  <c:v>0.95</c:v>
                </c:pt>
                <c:pt idx="638">
                  <c:v>0.96</c:v>
                </c:pt>
                <c:pt idx="639">
                  <c:v>0.96</c:v>
                </c:pt>
                <c:pt idx="640">
                  <c:v>0.96</c:v>
                </c:pt>
                <c:pt idx="641">
                  <c:v>0.96</c:v>
                </c:pt>
                <c:pt idx="642">
                  <c:v>0.96</c:v>
                </c:pt>
                <c:pt idx="643">
                  <c:v>0.96</c:v>
                </c:pt>
                <c:pt idx="644">
                  <c:v>0.97</c:v>
                </c:pt>
                <c:pt idx="645">
                  <c:v>0.97</c:v>
                </c:pt>
                <c:pt idx="646">
                  <c:v>0.97</c:v>
                </c:pt>
                <c:pt idx="647">
                  <c:v>0.97</c:v>
                </c:pt>
                <c:pt idx="648">
                  <c:v>0.97</c:v>
                </c:pt>
                <c:pt idx="649">
                  <c:v>0.97</c:v>
                </c:pt>
                <c:pt idx="650">
                  <c:v>0.97</c:v>
                </c:pt>
                <c:pt idx="651">
                  <c:v>0.98</c:v>
                </c:pt>
                <c:pt idx="652">
                  <c:v>0.98</c:v>
                </c:pt>
                <c:pt idx="653">
                  <c:v>0.98</c:v>
                </c:pt>
                <c:pt idx="654">
                  <c:v>0.98</c:v>
                </c:pt>
                <c:pt idx="655">
                  <c:v>0.98</c:v>
                </c:pt>
                <c:pt idx="656">
                  <c:v>0.98</c:v>
                </c:pt>
                <c:pt idx="657">
                  <c:v>0.98</c:v>
                </c:pt>
                <c:pt idx="658">
                  <c:v>0.99</c:v>
                </c:pt>
                <c:pt idx="659">
                  <c:v>0.99</c:v>
                </c:pt>
                <c:pt idx="660">
                  <c:v>0.99</c:v>
                </c:pt>
                <c:pt idx="661">
                  <c:v>0.99</c:v>
                </c:pt>
                <c:pt idx="662">
                  <c:v>0.99</c:v>
                </c:pt>
                <c:pt idx="663">
                  <c:v>0.99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</c:numCache>
            </c:numRef>
          </c:cat>
          <c:val>
            <c:numRef>
              <c:f>ROC!$F$2:$F$670</c:f>
              <c:numCache>
                <c:formatCode>General</c:formatCode>
                <c:ptCount val="669"/>
                <c:pt idx="0">
                  <c:v>0.1</c:v>
                </c:pt>
                <c:pt idx="1">
                  <c:v>0.11</c:v>
                </c:pt>
                <c:pt idx="2">
                  <c:v>0.11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0.5</c:v>
                </c:pt>
                <c:pt idx="10">
                  <c:v>0.56000000000000005</c:v>
                </c:pt>
                <c:pt idx="11">
                  <c:v>0.56000000000000005</c:v>
                </c:pt>
                <c:pt idx="12">
                  <c:v>0.56000000000000005</c:v>
                </c:pt>
                <c:pt idx="13">
                  <c:v>0.56000000000000005</c:v>
                </c:pt>
                <c:pt idx="14">
                  <c:v>0.56000000000000005</c:v>
                </c:pt>
                <c:pt idx="15">
                  <c:v>0.56000000000000005</c:v>
                </c:pt>
                <c:pt idx="16">
                  <c:v>0.56000000000000005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0.56000000000000005</c:v>
                </c:pt>
                <c:pt idx="22">
                  <c:v>0.56000000000000005</c:v>
                </c:pt>
                <c:pt idx="23">
                  <c:v>0.56000000000000005</c:v>
                </c:pt>
                <c:pt idx="24">
                  <c:v>0.56000000000000005</c:v>
                </c:pt>
                <c:pt idx="25">
                  <c:v>0.56000000000000005</c:v>
                </c:pt>
                <c:pt idx="26">
                  <c:v>0.56000000000000005</c:v>
                </c:pt>
                <c:pt idx="27">
                  <c:v>0.56000000000000005</c:v>
                </c:pt>
                <c:pt idx="28">
                  <c:v>0.56000000000000005</c:v>
                </c:pt>
                <c:pt idx="29">
                  <c:v>0.56000000000000005</c:v>
                </c:pt>
                <c:pt idx="30">
                  <c:v>0.56000000000000005</c:v>
                </c:pt>
                <c:pt idx="31">
                  <c:v>0.56000000000000005</c:v>
                </c:pt>
                <c:pt idx="32">
                  <c:v>0.56000000000000005</c:v>
                </c:pt>
                <c:pt idx="33">
                  <c:v>0.56000000000000005</c:v>
                </c:pt>
                <c:pt idx="34">
                  <c:v>0.56000000000000005</c:v>
                </c:pt>
                <c:pt idx="35">
                  <c:v>0.56000000000000005</c:v>
                </c:pt>
                <c:pt idx="36">
                  <c:v>0.56000000000000005</c:v>
                </c:pt>
                <c:pt idx="37">
                  <c:v>0.56000000000000005</c:v>
                </c:pt>
                <c:pt idx="38">
                  <c:v>0.56000000000000005</c:v>
                </c:pt>
                <c:pt idx="39">
                  <c:v>0.56000000000000005</c:v>
                </c:pt>
                <c:pt idx="40">
                  <c:v>0.56000000000000005</c:v>
                </c:pt>
                <c:pt idx="41">
                  <c:v>0.56000000000000005</c:v>
                </c:pt>
                <c:pt idx="42">
                  <c:v>0.56000000000000005</c:v>
                </c:pt>
                <c:pt idx="43">
                  <c:v>0.56000000000000005</c:v>
                </c:pt>
                <c:pt idx="44">
                  <c:v>0.56000000000000005</c:v>
                </c:pt>
                <c:pt idx="45">
                  <c:v>0.56000000000000005</c:v>
                </c:pt>
                <c:pt idx="46">
                  <c:v>0.56000000000000005</c:v>
                </c:pt>
                <c:pt idx="47">
                  <c:v>0.56000000000000005</c:v>
                </c:pt>
                <c:pt idx="48">
                  <c:v>0.56000000000000005</c:v>
                </c:pt>
                <c:pt idx="49">
                  <c:v>0.56000000000000005</c:v>
                </c:pt>
                <c:pt idx="50">
                  <c:v>0.56000000000000005</c:v>
                </c:pt>
                <c:pt idx="51">
                  <c:v>0.56000000000000005</c:v>
                </c:pt>
                <c:pt idx="52">
                  <c:v>0.56000000000000005</c:v>
                </c:pt>
                <c:pt idx="53">
                  <c:v>0.56000000000000005</c:v>
                </c:pt>
                <c:pt idx="54">
                  <c:v>0.56000000000000005</c:v>
                </c:pt>
                <c:pt idx="55">
                  <c:v>0.56000000000000005</c:v>
                </c:pt>
                <c:pt idx="56">
                  <c:v>0.6</c:v>
                </c:pt>
                <c:pt idx="57">
                  <c:v>0.67</c:v>
                </c:pt>
                <c:pt idx="58">
                  <c:v>0.67</c:v>
                </c:pt>
                <c:pt idx="59">
                  <c:v>0.67</c:v>
                </c:pt>
                <c:pt idx="60">
                  <c:v>0.67</c:v>
                </c:pt>
                <c:pt idx="61">
                  <c:v>0.67</c:v>
                </c:pt>
                <c:pt idx="62">
                  <c:v>0.67</c:v>
                </c:pt>
                <c:pt idx="63">
                  <c:v>0.7</c:v>
                </c:pt>
                <c:pt idx="64">
                  <c:v>0.78</c:v>
                </c:pt>
                <c:pt idx="65">
                  <c:v>0.78</c:v>
                </c:pt>
                <c:pt idx="66">
                  <c:v>0.8</c:v>
                </c:pt>
                <c:pt idx="67">
                  <c:v>0.89</c:v>
                </c:pt>
                <c:pt idx="68">
                  <c:v>0.89</c:v>
                </c:pt>
                <c:pt idx="69">
                  <c:v>0.89</c:v>
                </c:pt>
                <c:pt idx="70">
                  <c:v>0.89</c:v>
                </c:pt>
                <c:pt idx="71">
                  <c:v>0.89</c:v>
                </c:pt>
                <c:pt idx="72">
                  <c:v>0.9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6128"/>
        <c:axId val="50661248"/>
      </c:lineChart>
      <c:catAx>
        <c:axId val="471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661248"/>
        <c:crosses val="autoZero"/>
        <c:auto val="1"/>
        <c:lblAlgn val="ctr"/>
        <c:lblOffset val="100"/>
        <c:noMultiLvlLbl val="0"/>
      </c:catAx>
      <c:valAx>
        <c:axId val="50661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TPR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71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23812</xdr:rowOff>
    </xdr:from>
    <xdr:to>
      <xdr:col>14</xdr:col>
      <xdr:colOff>342900</xdr:colOff>
      <xdr:row>16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157162</xdr:rowOff>
    </xdr:from>
    <xdr:to>
      <xdr:col>16</xdr:col>
      <xdr:colOff>400050</xdr:colOff>
      <xdr:row>15</xdr:row>
      <xdr:rowOff>42862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2" displayName="Таблица2" ref="E1:G668" totalsRowShown="0" headerRowDxfId="3">
  <autoFilter ref="E1:G668"/>
  <tableColumns count="3">
    <tableColumn id="2" name="1-SPC" dataDxfId="2"/>
    <tableColumn id="3" name="TPR" dataDxfId="1">
      <calculatedColumnFormula xml:space="preserve"> ROUND(A2/(A2+C2),2)</calculatedColumnFormula>
    </tableColumn>
    <tableColumn id="4" name="TPR+SPC" dataDxfId="0">
      <calculatedColumnFormula>F2-E2+1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8"/>
  <sheetViews>
    <sheetView tabSelected="1" topLeftCell="A70" workbookViewId="0">
      <selection activeCell="D79" sqref="D79"/>
    </sheetView>
  </sheetViews>
  <sheetFormatPr defaultRowHeight="15" x14ac:dyDescent="0.25"/>
  <cols>
    <col min="1" max="1" width="35.5703125" style="4" customWidth="1"/>
    <col min="2" max="2" width="24.5703125" style="4" customWidth="1"/>
    <col min="3" max="3" width="9.140625" style="6"/>
    <col min="4" max="5" width="9.140625" style="4"/>
    <col min="6" max="6" width="28.85546875" customWidth="1"/>
  </cols>
  <sheetData>
    <row r="1" spans="1:6" x14ac:dyDescent="0.25">
      <c r="A1" s="4" t="s">
        <v>0</v>
      </c>
      <c r="B1" s="3" t="s">
        <v>1</v>
      </c>
      <c r="C1" s="6" t="s">
        <v>2</v>
      </c>
      <c r="D1" s="4" t="s">
        <v>3</v>
      </c>
      <c r="E1" s="4" t="s">
        <v>4</v>
      </c>
      <c r="F1" s="4" t="s">
        <v>1497</v>
      </c>
    </row>
    <row r="2" spans="1:6" x14ac:dyDescent="0.25">
      <c r="A2" s="4" t="s">
        <v>5</v>
      </c>
      <c r="B2" s="3" t="s">
        <v>6</v>
      </c>
      <c r="C2" s="6" t="s">
        <v>7</v>
      </c>
      <c r="D2" s="4" t="s">
        <v>8</v>
      </c>
      <c r="E2" s="4">
        <v>1</v>
      </c>
      <c r="F2" s="4" t="s">
        <v>1455</v>
      </c>
    </row>
    <row r="3" spans="1:6" x14ac:dyDescent="0.25">
      <c r="A3" s="4" t="s">
        <v>9</v>
      </c>
      <c r="B3" s="3" t="s">
        <v>10</v>
      </c>
      <c r="C3" s="6" t="s">
        <v>11</v>
      </c>
      <c r="D3" s="4" t="s">
        <v>12</v>
      </c>
      <c r="E3" s="4">
        <v>1</v>
      </c>
      <c r="F3" s="4" t="s">
        <v>1498</v>
      </c>
    </row>
    <row r="4" spans="1:6" x14ac:dyDescent="0.25">
      <c r="A4" s="4" t="s">
        <v>13</v>
      </c>
      <c r="B4" s="3" t="s">
        <v>6</v>
      </c>
      <c r="C4" s="6" t="s">
        <v>14</v>
      </c>
      <c r="D4" s="4" t="s">
        <v>15</v>
      </c>
      <c r="E4" s="4">
        <v>1</v>
      </c>
      <c r="F4" s="4" t="s">
        <v>1498</v>
      </c>
    </row>
    <row r="5" spans="1:6" x14ac:dyDescent="0.25">
      <c r="A5" s="4" t="s">
        <v>16</v>
      </c>
      <c r="B5" s="3" t="s">
        <v>10</v>
      </c>
      <c r="C5" s="6" t="s">
        <v>17</v>
      </c>
      <c r="D5" s="4" t="s">
        <v>18</v>
      </c>
      <c r="E5" s="4">
        <v>1</v>
      </c>
      <c r="F5" s="4" t="s">
        <v>1455</v>
      </c>
    </row>
    <row r="6" spans="1:6" x14ac:dyDescent="0.25">
      <c r="A6" s="4" t="s">
        <v>19</v>
      </c>
      <c r="B6" s="3" t="s">
        <v>20</v>
      </c>
      <c r="C6" s="6" t="s">
        <v>21</v>
      </c>
      <c r="D6" s="4" t="s">
        <v>22</v>
      </c>
      <c r="E6" s="4">
        <v>1</v>
      </c>
      <c r="F6" s="4" t="s">
        <v>1455</v>
      </c>
    </row>
    <row r="7" spans="1:6" x14ac:dyDescent="0.25">
      <c r="A7" s="4" t="s">
        <v>23</v>
      </c>
      <c r="B7" s="3" t="s">
        <v>24</v>
      </c>
      <c r="C7" s="6" t="s">
        <v>25</v>
      </c>
      <c r="D7" s="4" t="s">
        <v>26</v>
      </c>
      <c r="E7" s="4">
        <v>1</v>
      </c>
      <c r="F7" s="4" t="s">
        <v>1455</v>
      </c>
    </row>
    <row r="8" spans="1:6" x14ac:dyDescent="0.25">
      <c r="A8" s="4" t="s">
        <v>27</v>
      </c>
      <c r="B8" s="3" t="s">
        <v>10</v>
      </c>
      <c r="C8" s="6" t="s">
        <v>28</v>
      </c>
      <c r="D8" s="4" t="s">
        <v>29</v>
      </c>
      <c r="E8" s="4">
        <v>1</v>
      </c>
      <c r="F8" s="4" t="s">
        <v>1498</v>
      </c>
    </row>
    <row r="9" spans="1:6" x14ac:dyDescent="0.25">
      <c r="A9" s="4" t="s">
        <v>30</v>
      </c>
      <c r="B9" s="3" t="s">
        <v>10</v>
      </c>
      <c r="C9" s="6" t="s">
        <v>31</v>
      </c>
      <c r="D9" s="4" t="s">
        <v>32</v>
      </c>
      <c r="E9" s="4">
        <v>1</v>
      </c>
      <c r="F9" s="4" t="s">
        <v>1498</v>
      </c>
    </row>
    <row r="10" spans="1:6" x14ac:dyDescent="0.25">
      <c r="A10" s="4" t="s">
        <v>33</v>
      </c>
      <c r="B10" s="3" t="s">
        <v>34</v>
      </c>
      <c r="C10" s="6" t="s">
        <v>35</v>
      </c>
      <c r="D10" s="4" t="s">
        <v>36</v>
      </c>
      <c r="E10" s="4">
        <v>1</v>
      </c>
      <c r="F10" s="4" t="s">
        <v>1498</v>
      </c>
    </row>
    <row r="11" spans="1:6" x14ac:dyDescent="0.25">
      <c r="A11" s="4" t="s">
        <v>37</v>
      </c>
      <c r="B11" s="3" t="s">
        <v>38</v>
      </c>
      <c r="C11" s="6" t="s">
        <v>39</v>
      </c>
      <c r="D11" s="4" t="s">
        <v>40</v>
      </c>
      <c r="E11" s="4">
        <v>1</v>
      </c>
      <c r="F11" s="4" t="s">
        <v>1455</v>
      </c>
    </row>
    <row r="12" spans="1:6" x14ac:dyDescent="0.25">
      <c r="A12" s="4" t="s">
        <v>41</v>
      </c>
      <c r="B12" s="3" t="s">
        <v>38</v>
      </c>
      <c r="C12" s="6" t="s">
        <v>42</v>
      </c>
      <c r="D12" s="4" t="s">
        <v>43</v>
      </c>
      <c r="E12" s="4">
        <v>1</v>
      </c>
      <c r="F12" s="4" t="s">
        <v>1498</v>
      </c>
    </row>
    <row r="13" spans="1:6" x14ac:dyDescent="0.25">
      <c r="A13" s="4" t="s">
        <v>44</v>
      </c>
      <c r="B13" s="3" t="s">
        <v>38</v>
      </c>
      <c r="C13" s="6" t="s">
        <v>42</v>
      </c>
      <c r="D13" s="4" t="s">
        <v>43</v>
      </c>
      <c r="E13" s="4">
        <v>1</v>
      </c>
      <c r="F13" s="4" t="s">
        <v>1498</v>
      </c>
    </row>
    <row r="14" spans="1:6" x14ac:dyDescent="0.25">
      <c r="A14" s="4" t="s">
        <v>45</v>
      </c>
      <c r="B14" s="3" t="s">
        <v>38</v>
      </c>
      <c r="C14" s="6" t="s">
        <v>42</v>
      </c>
      <c r="D14" s="4" t="s">
        <v>43</v>
      </c>
      <c r="E14" s="4">
        <v>1</v>
      </c>
      <c r="F14" s="4" t="s">
        <v>1498</v>
      </c>
    </row>
    <row r="15" spans="1:6" x14ac:dyDescent="0.25">
      <c r="A15" s="4" t="s">
        <v>46</v>
      </c>
      <c r="B15" s="3" t="s">
        <v>10</v>
      </c>
      <c r="C15" s="6" t="s">
        <v>47</v>
      </c>
      <c r="D15" s="4" t="s">
        <v>48</v>
      </c>
      <c r="E15" s="4">
        <v>1</v>
      </c>
      <c r="F15" s="4" t="s">
        <v>1498</v>
      </c>
    </row>
    <row r="16" spans="1:6" x14ac:dyDescent="0.25">
      <c r="A16" s="4" t="s">
        <v>49</v>
      </c>
      <c r="B16" s="3" t="s">
        <v>24</v>
      </c>
      <c r="C16" s="6" t="s">
        <v>50</v>
      </c>
      <c r="D16" s="7">
        <v>1.9999999999999999E-44</v>
      </c>
      <c r="E16" s="4">
        <v>1</v>
      </c>
      <c r="F16" s="4" t="s">
        <v>1498</v>
      </c>
    </row>
    <row r="17" spans="1:6" x14ac:dyDescent="0.25">
      <c r="A17" s="4" t="s">
        <v>51</v>
      </c>
      <c r="B17" s="3" t="s">
        <v>52</v>
      </c>
      <c r="C17" s="6" t="s">
        <v>50</v>
      </c>
      <c r="D17" s="7">
        <v>1.9999999999999999E-44</v>
      </c>
      <c r="E17" s="4">
        <v>1</v>
      </c>
      <c r="F17" s="4" t="s">
        <v>1498</v>
      </c>
    </row>
    <row r="18" spans="1:6" x14ac:dyDescent="0.25">
      <c r="A18" s="4" t="s">
        <v>53</v>
      </c>
      <c r="B18" s="3" t="s">
        <v>52</v>
      </c>
      <c r="C18" s="6" t="s">
        <v>50</v>
      </c>
      <c r="D18" s="7">
        <v>1.9999999999999999E-44</v>
      </c>
      <c r="E18" s="4">
        <v>1</v>
      </c>
      <c r="F18" s="4" t="s">
        <v>1498</v>
      </c>
    </row>
    <row r="19" spans="1:6" x14ac:dyDescent="0.25">
      <c r="A19" s="4" t="s">
        <v>54</v>
      </c>
      <c r="B19" s="3" t="s">
        <v>24</v>
      </c>
      <c r="C19" s="6" t="s">
        <v>50</v>
      </c>
      <c r="D19" s="7">
        <v>1.9999999999999999E-44</v>
      </c>
      <c r="E19" s="4">
        <v>1</v>
      </c>
      <c r="F19" s="4" t="s">
        <v>1498</v>
      </c>
    </row>
    <row r="20" spans="1:6" x14ac:dyDescent="0.25">
      <c r="A20" s="4" t="s">
        <v>55</v>
      </c>
      <c r="B20" s="3" t="s">
        <v>38</v>
      </c>
      <c r="C20" s="6" t="s">
        <v>50</v>
      </c>
      <c r="D20" s="7">
        <v>1.9999999999999999E-44</v>
      </c>
      <c r="E20" s="4">
        <v>1</v>
      </c>
      <c r="F20" s="4" t="s">
        <v>1498</v>
      </c>
    </row>
    <row r="21" spans="1:6" x14ac:dyDescent="0.25">
      <c r="A21" s="4" t="s">
        <v>56</v>
      </c>
      <c r="B21" s="3" t="s">
        <v>52</v>
      </c>
      <c r="C21" s="6" t="s">
        <v>50</v>
      </c>
      <c r="D21" s="7">
        <v>1.9999999999999999E-44</v>
      </c>
      <c r="E21" s="4">
        <v>1</v>
      </c>
      <c r="F21" s="4" t="s">
        <v>1498</v>
      </c>
    </row>
    <row r="22" spans="1:6" x14ac:dyDescent="0.25">
      <c r="A22" s="4" t="s">
        <v>57</v>
      </c>
      <c r="B22" s="3" t="s">
        <v>38</v>
      </c>
      <c r="C22" s="6" t="s">
        <v>50</v>
      </c>
      <c r="D22" s="7">
        <v>1.9999999999999999E-44</v>
      </c>
      <c r="E22" s="4">
        <v>1</v>
      </c>
      <c r="F22" s="4" t="s">
        <v>1498</v>
      </c>
    </row>
    <row r="23" spans="1:6" x14ac:dyDescent="0.25">
      <c r="A23" s="4" t="s">
        <v>58</v>
      </c>
      <c r="B23" s="3" t="s">
        <v>24</v>
      </c>
      <c r="C23" s="6" t="s">
        <v>50</v>
      </c>
      <c r="D23" s="7">
        <v>1.9999999999999999E-44</v>
      </c>
      <c r="E23" s="4">
        <v>1</v>
      </c>
      <c r="F23" s="4" t="s">
        <v>1498</v>
      </c>
    </row>
    <row r="24" spans="1:6" x14ac:dyDescent="0.25">
      <c r="A24" s="4" t="s">
        <v>59</v>
      </c>
      <c r="B24" s="3" t="s">
        <v>38</v>
      </c>
      <c r="C24" s="6" t="s">
        <v>50</v>
      </c>
      <c r="D24" s="7">
        <v>1.9999999999999999E-44</v>
      </c>
      <c r="E24" s="4">
        <v>1</v>
      </c>
      <c r="F24" s="4" t="s">
        <v>1498</v>
      </c>
    </row>
    <row r="25" spans="1:6" x14ac:dyDescent="0.25">
      <c r="A25" s="4" t="s">
        <v>60</v>
      </c>
      <c r="B25" s="3" t="s">
        <v>38</v>
      </c>
      <c r="C25" s="6" t="s">
        <v>50</v>
      </c>
      <c r="D25" s="7">
        <v>1.9999999999999999E-44</v>
      </c>
      <c r="E25" s="4">
        <v>1</v>
      </c>
      <c r="F25" s="4" t="s">
        <v>1498</v>
      </c>
    </row>
    <row r="26" spans="1:6" x14ac:dyDescent="0.25">
      <c r="A26" s="4" t="s">
        <v>61</v>
      </c>
      <c r="B26" s="3" t="s">
        <v>38</v>
      </c>
      <c r="C26" s="6" t="s">
        <v>50</v>
      </c>
      <c r="D26" s="7">
        <v>1.9999999999999999E-44</v>
      </c>
      <c r="E26" s="4">
        <v>1</v>
      </c>
      <c r="F26" s="4" t="s">
        <v>1498</v>
      </c>
    </row>
    <row r="27" spans="1:6" x14ac:dyDescent="0.25">
      <c r="A27" s="4" t="s">
        <v>62</v>
      </c>
      <c r="B27" s="3" t="s">
        <v>38</v>
      </c>
      <c r="C27" s="6" t="s">
        <v>50</v>
      </c>
      <c r="D27" s="7">
        <v>1.9999999999999999E-44</v>
      </c>
      <c r="E27" s="4">
        <v>1</v>
      </c>
      <c r="F27" s="4" t="s">
        <v>1498</v>
      </c>
    </row>
    <row r="28" spans="1:6" x14ac:dyDescent="0.25">
      <c r="A28" s="4" t="s">
        <v>63</v>
      </c>
      <c r="B28" s="3" t="s">
        <v>38</v>
      </c>
      <c r="C28" s="6" t="s">
        <v>50</v>
      </c>
      <c r="D28" s="7">
        <v>1.9999999999999999E-44</v>
      </c>
      <c r="E28" s="4">
        <v>1</v>
      </c>
      <c r="F28" s="4" t="s">
        <v>1498</v>
      </c>
    </row>
    <row r="29" spans="1:6" x14ac:dyDescent="0.25">
      <c r="A29" s="4" t="s">
        <v>64</v>
      </c>
      <c r="B29" s="3" t="s">
        <v>24</v>
      </c>
      <c r="C29" s="6" t="s">
        <v>50</v>
      </c>
      <c r="D29" s="7">
        <v>1.9999999999999999E-44</v>
      </c>
      <c r="E29" s="4">
        <v>1</v>
      </c>
      <c r="F29" s="4" t="s">
        <v>1498</v>
      </c>
    </row>
    <row r="30" spans="1:6" x14ac:dyDescent="0.25">
      <c r="A30" s="4" t="s">
        <v>65</v>
      </c>
      <c r="B30" s="3" t="s">
        <v>38</v>
      </c>
      <c r="C30" s="6" t="s">
        <v>50</v>
      </c>
      <c r="D30" s="7">
        <v>1.9999999999999999E-44</v>
      </c>
      <c r="E30" s="4">
        <v>1</v>
      </c>
      <c r="F30" s="4" t="s">
        <v>1498</v>
      </c>
    </row>
    <row r="31" spans="1:6" x14ac:dyDescent="0.25">
      <c r="A31" s="4" t="s">
        <v>66</v>
      </c>
      <c r="B31" s="3" t="s">
        <v>38</v>
      </c>
      <c r="C31" s="6" t="s">
        <v>50</v>
      </c>
      <c r="D31" s="7">
        <v>1.9999999999999999E-44</v>
      </c>
      <c r="E31" s="4">
        <v>1</v>
      </c>
      <c r="F31" s="4" t="s">
        <v>1498</v>
      </c>
    </row>
    <row r="32" spans="1:6" x14ac:dyDescent="0.25">
      <c r="A32" s="4" t="s">
        <v>67</v>
      </c>
      <c r="B32" s="3" t="s">
        <v>38</v>
      </c>
      <c r="C32" s="6" t="s">
        <v>50</v>
      </c>
      <c r="D32" s="7">
        <v>1.9999999999999999E-44</v>
      </c>
      <c r="E32" s="4">
        <v>1</v>
      </c>
      <c r="F32" s="4" t="s">
        <v>1498</v>
      </c>
    </row>
    <row r="33" spans="1:6" x14ac:dyDescent="0.25">
      <c r="A33" s="4" t="s">
        <v>68</v>
      </c>
      <c r="B33" s="3" t="s">
        <v>38</v>
      </c>
      <c r="C33" s="6" t="s">
        <v>50</v>
      </c>
      <c r="D33" s="7">
        <v>1.9999999999999999E-44</v>
      </c>
      <c r="E33" s="4">
        <v>1</v>
      </c>
      <c r="F33" s="4" t="s">
        <v>1498</v>
      </c>
    </row>
    <row r="34" spans="1:6" x14ac:dyDescent="0.25">
      <c r="A34" s="4" t="s">
        <v>69</v>
      </c>
      <c r="B34" s="3" t="s">
        <v>38</v>
      </c>
      <c r="C34" s="6" t="s">
        <v>50</v>
      </c>
      <c r="D34" s="7">
        <v>1.9999999999999999E-44</v>
      </c>
      <c r="E34" s="4">
        <v>1</v>
      </c>
      <c r="F34" s="4" t="s">
        <v>1498</v>
      </c>
    </row>
    <row r="35" spans="1:6" x14ac:dyDescent="0.25">
      <c r="A35" s="4" t="s">
        <v>70</v>
      </c>
      <c r="B35" s="3" t="s">
        <v>38</v>
      </c>
      <c r="C35" s="6" t="s">
        <v>50</v>
      </c>
      <c r="D35" s="7">
        <v>1.9999999999999999E-44</v>
      </c>
      <c r="E35" s="4">
        <v>1</v>
      </c>
      <c r="F35" s="4" t="s">
        <v>1498</v>
      </c>
    </row>
    <row r="36" spans="1:6" x14ac:dyDescent="0.25">
      <c r="A36" s="4" t="s">
        <v>71</v>
      </c>
      <c r="B36" s="3" t="s">
        <v>38</v>
      </c>
      <c r="C36" s="6" t="s">
        <v>50</v>
      </c>
      <c r="D36" s="7">
        <v>1.9999999999999999E-44</v>
      </c>
      <c r="E36" s="4">
        <v>1</v>
      </c>
      <c r="F36" s="4" t="s">
        <v>1498</v>
      </c>
    </row>
    <row r="37" spans="1:6" x14ac:dyDescent="0.25">
      <c r="A37" s="4" t="s">
        <v>72</v>
      </c>
      <c r="B37" s="3" t="s">
        <v>38</v>
      </c>
      <c r="C37" s="6" t="s">
        <v>50</v>
      </c>
      <c r="D37" s="7">
        <v>1.9999999999999999E-44</v>
      </c>
      <c r="E37" s="4">
        <v>1</v>
      </c>
      <c r="F37" s="4" t="s">
        <v>1498</v>
      </c>
    </row>
    <row r="38" spans="1:6" x14ac:dyDescent="0.25">
      <c r="A38" s="4" t="s">
        <v>73</v>
      </c>
      <c r="B38" s="3" t="s">
        <v>52</v>
      </c>
      <c r="C38" s="6" t="s">
        <v>74</v>
      </c>
      <c r="D38" s="4" t="s">
        <v>75</v>
      </c>
      <c r="E38" s="4">
        <v>1</v>
      </c>
      <c r="F38" s="4" t="s">
        <v>1498</v>
      </c>
    </row>
    <row r="39" spans="1:6" x14ac:dyDescent="0.25">
      <c r="A39" s="4" t="s">
        <v>76</v>
      </c>
      <c r="B39" s="3" t="s">
        <v>52</v>
      </c>
      <c r="C39" s="6" t="s">
        <v>74</v>
      </c>
      <c r="D39" s="4" t="s">
        <v>75</v>
      </c>
      <c r="E39" s="4">
        <v>1</v>
      </c>
      <c r="F39" s="4" t="s">
        <v>1498</v>
      </c>
    </row>
    <row r="40" spans="1:6" x14ac:dyDescent="0.25">
      <c r="A40" s="4" t="s">
        <v>77</v>
      </c>
      <c r="B40" s="3" t="s">
        <v>38</v>
      </c>
      <c r="C40" s="6" t="s">
        <v>74</v>
      </c>
      <c r="D40" s="4" t="s">
        <v>75</v>
      </c>
      <c r="E40" s="4">
        <v>1</v>
      </c>
      <c r="F40" s="4" t="s">
        <v>1498</v>
      </c>
    </row>
    <row r="41" spans="1:6" x14ac:dyDescent="0.25">
      <c r="A41" s="4" t="s">
        <v>78</v>
      </c>
      <c r="B41" s="3" t="s">
        <v>38</v>
      </c>
      <c r="C41" s="6" t="s">
        <v>74</v>
      </c>
      <c r="D41" s="4" t="s">
        <v>75</v>
      </c>
      <c r="E41" s="4">
        <v>1</v>
      </c>
      <c r="F41" s="4" t="s">
        <v>1498</v>
      </c>
    </row>
    <row r="42" spans="1:6" x14ac:dyDescent="0.25">
      <c r="A42" s="4" t="s">
        <v>79</v>
      </c>
      <c r="B42" s="3" t="s">
        <v>52</v>
      </c>
      <c r="C42" s="6" t="s">
        <v>74</v>
      </c>
      <c r="D42" s="4" t="s">
        <v>80</v>
      </c>
      <c r="E42" s="4">
        <v>1</v>
      </c>
      <c r="F42" s="4" t="s">
        <v>1498</v>
      </c>
    </row>
    <row r="43" spans="1:6" x14ac:dyDescent="0.25">
      <c r="A43" s="4" t="s">
        <v>81</v>
      </c>
      <c r="B43" s="3" t="s">
        <v>38</v>
      </c>
      <c r="C43" s="6" t="s">
        <v>74</v>
      </c>
      <c r="D43" s="4" t="s">
        <v>80</v>
      </c>
      <c r="E43" s="4">
        <v>1</v>
      </c>
      <c r="F43" s="4" t="s">
        <v>1498</v>
      </c>
    </row>
    <row r="44" spans="1:6" x14ac:dyDescent="0.25">
      <c r="A44" s="4" t="s">
        <v>82</v>
      </c>
      <c r="B44" s="3" t="s">
        <v>52</v>
      </c>
      <c r="C44" s="6" t="s">
        <v>74</v>
      </c>
      <c r="D44" s="4" t="s">
        <v>80</v>
      </c>
      <c r="E44" s="4">
        <v>1</v>
      </c>
      <c r="F44" s="4" t="s">
        <v>1498</v>
      </c>
    </row>
    <row r="45" spans="1:6" x14ac:dyDescent="0.25">
      <c r="A45" s="4" t="s">
        <v>83</v>
      </c>
      <c r="B45" s="3" t="s">
        <v>52</v>
      </c>
      <c r="C45" s="6" t="s">
        <v>74</v>
      </c>
      <c r="D45" s="4" t="s">
        <v>80</v>
      </c>
      <c r="E45" s="4">
        <v>1</v>
      </c>
      <c r="F45" s="4" t="s">
        <v>1498</v>
      </c>
    </row>
    <row r="46" spans="1:6" x14ac:dyDescent="0.25">
      <c r="A46" s="4" t="s">
        <v>84</v>
      </c>
      <c r="B46" s="3" t="s">
        <v>52</v>
      </c>
      <c r="C46" s="6" t="s">
        <v>74</v>
      </c>
      <c r="D46" s="4" t="s">
        <v>80</v>
      </c>
      <c r="E46" s="4">
        <v>1</v>
      </c>
      <c r="F46" s="4" t="s">
        <v>1498</v>
      </c>
    </row>
    <row r="47" spans="1:6" x14ac:dyDescent="0.25">
      <c r="A47" s="4" t="s">
        <v>85</v>
      </c>
      <c r="B47" s="3" t="s">
        <v>52</v>
      </c>
      <c r="C47" s="6" t="s">
        <v>74</v>
      </c>
      <c r="D47" s="4" t="s">
        <v>80</v>
      </c>
      <c r="E47" s="4">
        <v>1</v>
      </c>
      <c r="F47" s="4" t="s">
        <v>1498</v>
      </c>
    </row>
    <row r="48" spans="1:6" x14ac:dyDescent="0.25">
      <c r="A48" s="4" t="s">
        <v>86</v>
      </c>
      <c r="B48" s="3" t="s">
        <v>52</v>
      </c>
      <c r="C48" s="6" t="s">
        <v>74</v>
      </c>
      <c r="D48" s="4" t="s">
        <v>80</v>
      </c>
      <c r="E48" s="4">
        <v>1</v>
      </c>
      <c r="F48" s="4" t="s">
        <v>1498</v>
      </c>
    </row>
    <row r="49" spans="1:6" x14ac:dyDescent="0.25">
      <c r="A49" s="4" t="s">
        <v>87</v>
      </c>
      <c r="B49" s="3" t="s">
        <v>52</v>
      </c>
      <c r="C49" s="6" t="s">
        <v>74</v>
      </c>
      <c r="D49" s="4" t="s">
        <v>80</v>
      </c>
      <c r="E49" s="4">
        <v>1</v>
      </c>
      <c r="F49" s="4" t="s">
        <v>1498</v>
      </c>
    </row>
    <row r="50" spans="1:6" x14ac:dyDescent="0.25">
      <c r="A50" s="4" t="s">
        <v>88</v>
      </c>
      <c r="B50" s="3" t="s">
        <v>52</v>
      </c>
      <c r="C50" s="6" t="s">
        <v>74</v>
      </c>
      <c r="D50" s="4" t="s">
        <v>80</v>
      </c>
      <c r="E50" s="4">
        <v>1</v>
      </c>
      <c r="F50" s="4" t="s">
        <v>1498</v>
      </c>
    </row>
    <row r="51" spans="1:6" x14ac:dyDescent="0.25">
      <c r="A51" s="4" t="s">
        <v>89</v>
      </c>
      <c r="B51" s="3" t="s">
        <v>10</v>
      </c>
      <c r="C51" s="6" t="s">
        <v>90</v>
      </c>
      <c r="D51" s="4" t="s">
        <v>91</v>
      </c>
      <c r="E51" s="4">
        <v>1</v>
      </c>
      <c r="F51" s="4" t="s">
        <v>1498</v>
      </c>
    </row>
    <row r="52" spans="1:6" x14ac:dyDescent="0.25">
      <c r="A52" s="4" t="s">
        <v>92</v>
      </c>
      <c r="B52" s="3" t="s">
        <v>52</v>
      </c>
      <c r="C52" s="6" t="s">
        <v>90</v>
      </c>
      <c r="D52" s="4" t="s">
        <v>91</v>
      </c>
      <c r="E52" s="4">
        <v>1</v>
      </c>
      <c r="F52" s="4" t="s">
        <v>1498</v>
      </c>
    </row>
    <row r="53" spans="1:6" x14ac:dyDescent="0.25">
      <c r="A53" s="4" t="s">
        <v>93</v>
      </c>
      <c r="B53" s="3" t="s">
        <v>10</v>
      </c>
      <c r="C53" s="6" t="s">
        <v>90</v>
      </c>
      <c r="D53" s="4" t="s">
        <v>91</v>
      </c>
      <c r="E53" s="4">
        <v>1</v>
      </c>
      <c r="F53" s="4" t="s">
        <v>1498</v>
      </c>
    </row>
    <row r="54" spans="1:6" x14ac:dyDescent="0.25">
      <c r="A54" s="4" t="s">
        <v>94</v>
      </c>
      <c r="B54" s="3" t="s">
        <v>10</v>
      </c>
      <c r="C54" s="6" t="s">
        <v>90</v>
      </c>
      <c r="D54" s="4" t="s">
        <v>91</v>
      </c>
      <c r="E54" s="4">
        <v>1</v>
      </c>
      <c r="F54" s="4" t="s">
        <v>1498</v>
      </c>
    </row>
    <row r="55" spans="1:6" x14ac:dyDescent="0.25">
      <c r="A55" s="4" t="s">
        <v>95</v>
      </c>
      <c r="B55" s="3" t="s">
        <v>52</v>
      </c>
      <c r="C55" s="6" t="s">
        <v>90</v>
      </c>
      <c r="D55" s="4" t="s">
        <v>91</v>
      </c>
      <c r="E55" s="4">
        <v>1</v>
      </c>
      <c r="F55" s="4" t="s">
        <v>1498</v>
      </c>
    </row>
    <row r="56" spans="1:6" x14ac:dyDescent="0.25">
      <c r="A56" s="4" t="s">
        <v>96</v>
      </c>
      <c r="B56" s="3" t="s">
        <v>10</v>
      </c>
      <c r="C56" s="6" t="s">
        <v>97</v>
      </c>
      <c r="D56" s="7">
        <v>3.0000000000000002E-44</v>
      </c>
      <c r="E56" s="4">
        <v>1</v>
      </c>
      <c r="F56" s="4" t="s">
        <v>1498</v>
      </c>
    </row>
    <row r="57" spans="1:6" x14ac:dyDescent="0.25">
      <c r="A57" s="4" t="s">
        <v>98</v>
      </c>
      <c r="B57" s="3" t="s">
        <v>52</v>
      </c>
      <c r="C57" s="6" t="s">
        <v>99</v>
      </c>
      <c r="D57" s="4" t="s">
        <v>100</v>
      </c>
      <c r="E57" s="4">
        <v>1</v>
      </c>
      <c r="F57" s="4" t="s">
        <v>1498</v>
      </c>
    </row>
    <row r="58" spans="1:6" x14ac:dyDescent="0.25">
      <c r="A58" s="4" t="s">
        <v>101</v>
      </c>
      <c r="B58" s="3" t="s">
        <v>52</v>
      </c>
      <c r="C58" s="6" t="s">
        <v>102</v>
      </c>
      <c r="D58" s="4" t="s">
        <v>103</v>
      </c>
      <c r="E58" s="4">
        <v>1</v>
      </c>
      <c r="F58" s="4" t="s">
        <v>1455</v>
      </c>
    </row>
    <row r="59" spans="1:6" x14ac:dyDescent="0.25">
      <c r="A59" s="4" t="s">
        <v>104</v>
      </c>
      <c r="B59" s="3" t="s">
        <v>52</v>
      </c>
      <c r="C59" s="6" t="s">
        <v>105</v>
      </c>
      <c r="D59" s="4" t="s">
        <v>106</v>
      </c>
      <c r="E59" s="4">
        <v>1</v>
      </c>
      <c r="F59" s="4" t="s">
        <v>1498</v>
      </c>
    </row>
    <row r="60" spans="1:6" x14ac:dyDescent="0.25">
      <c r="A60" s="4" t="s">
        <v>107</v>
      </c>
      <c r="B60" s="3" t="s">
        <v>52</v>
      </c>
      <c r="C60" s="6" t="s">
        <v>108</v>
      </c>
      <c r="D60" s="4" t="s">
        <v>109</v>
      </c>
      <c r="E60" s="4">
        <v>1</v>
      </c>
      <c r="F60" s="4" t="s">
        <v>1498</v>
      </c>
    </row>
    <row r="61" spans="1:6" x14ac:dyDescent="0.25">
      <c r="A61" s="4" t="s">
        <v>110</v>
      </c>
      <c r="B61" s="3" t="s">
        <v>38</v>
      </c>
      <c r="C61" s="6" t="s">
        <v>111</v>
      </c>
      <c r="D61" s="4" t="s">
        <v>112</v>
      </c>
      <c r="E61" s="4">
        <v>1</v>
      </c>
      <c r="F61" s="4" t="s">
        <v>1498</v>
      </c>
    </row>
    <row r="62" spans="1:6" x14ac:dyDescent="0.25">
      <c r="A62" s="4" t="s">
        <v>113</v>
      </c>
      <c r="B62" s="3" t="s">
        <v>10</v>
      </c>
      <c r="C62" s="6" t="s">
        <v>114</v>
      </c>
      <c r="D62" s="4" t="s">
        <v>115</v>
      </c>
      <c r="E62" s="4">
        <v>1</v>
      </c>
      <c r="F62" s="4" t="s">
        <v>1498</v>
      </c>
    </row>
    <row r="63" spans="1:6" x14ac:dyDescent="0.25">
      <c r="A63" s="4" t="s">
        <v>116</v>
      </c>
      <c r="B63" s="3" t="s">
        <v>10</v>
      </c>
      <c r="C63" s="6" t="s">
        <v>117</v>
      </c>
      <c r="D63" s="4" t="s">
        <v>118</v>
      </c>
      <c r="E63" s="4">
        <v>1</v>
      </c>
      <c r="F63" s="4" t="s">
        <v>1498</v>
      </c>
    </row>
    <row r="64" spans="1:6" x14ac:dyDescent="0.25">
      <c r="A64" s="4" t="s">
        <v>119</v>
      </c>
      <c r="B64" s="3" t="s">
        <v>52</v>
      </c>
      <c r="C64" s="6" t="s">
        <v>120</v>
      </c>
      <c r="D64" s="4" t="s">
        <v>121</v>
      </c>
      <c r="E64" s="4">
        <v>1</v>
      </c>
      <c r="F64" s="4" t="s">
        <v>1498</v>
      </c>
    </row>
    <row r="65" spans="1:6" x14ac:dyDescent="0.25">
      <c r="A65" s="4" t="s">
        <v>122</v>
      </c>
      <c r="B65" s="3" t="s">
        <v>52</v>
      </c>
      <c r="C65" s="6" t="s">
        <v>123</v>
      </c>
      <c r="D65" s="4" t="s">
        <v>124</v>
      </c>
      <c r="E65" s="4">
        <v>1</v>
      </c>
      <c r="F65" s="4" t="s">
        <v>1455</v>
      </c>
    </row>
    <row r="66" spans="1:6" x14ac:dyDescent="0.25">
      <c r="A66" s="4" t="s">
        <v>125</v>
      </c>
      <c r="B66" s="3" t="s">
        <v>126</v>
      </c>
      <c r="C66" s="6" t="s">
        <v>127</v>
      </c>
      <c r="D66" s="4" t="s">
        <v>128</v>
      </c>
      <c r="E66" s="4">
        <v>1</v>
      </c>
      <c r="F66" s="4" t="s">
        <v>1498</v>
      </c>
    </row>
    <row r="67" spans="1:6" x14ac:dyDescent="0.25">
      <c r="A67" s="4" t="s">
        <v>129</v>
      </c>
      <c r="B67" s="3" t="s">
        <v>52</v>
      </c>
      <c r="C67" s="6" t="s">
        <v>130</v>
      </c>
      <c r="D67" s="4" t="s">
        <v>131</v>
      </c>
      <c r="E67" s="4">
        <v>1</v>
      </c>
      <c r="F67" s="4" t="s">
        <v>1498</v>
      </c>
    </row>
    <row r="68" spans="1:6" x14ac:dyDescent="0.25">
      <c r="A68" s="4" t="s">
        <v>132</v>
      </c>
      <c r="B68" s="3" t="s">
        <v>10</v>
      </c>
      <c r="C68" s="6" t="s">
        <v>133</v>
      </c>
      <c r="D68" s="4" t="s">
        <v>134</v>
      </c>
      <c r="E68" s="4">
        <v>1</v>
      </c>
      <c r="F68" s="4" t="s">
        <v>1455</v>
      </c>
    </row>
    <row r="69" spans="1:6" x14ac:dyDescent="0.25">
      <c r="A69" s="4" t="s">
        <v>135</v>
      </c>
      <c r="B69" s="3" t="s">
        <v>52</v>
      </c>
      <c r="C69" s="6" t="s">
        <v>136</v>
      </c>
      <c r="D69" s="4" t="s">
        <v>137</v>
      </c>
      <c r="E69" s="4">
        <v>1</v>
      </c>
      <c r="F69" s="4" t="s">
        <v>1498</v>
      </c>
    </row>
    <row r="70" spans="1:6" x14ac:dyDescent="0.25">
      <c r="A70" s="4" t="s">
        <v>138</v>
      </c>
      <c r="B70" s="3" t="s">
        <v>52</v>
      </c>
      <c r="C70" s="6" t="s">
        <v>139</v>
      </c>
      <c r="D70" s="4" t="s">
        <v>140</v>
      </c>
      <c r="E70" s="4">
        <v>1</v>
      </c>
      <c r="F70" s="4" t="s">
        <v>1498</v>
      </c>
    </row>
    <row r="71" spans="1:6" x14ac:dyDescent="0.25">
      <c r="A71" s="4" t="s">
        <v>141</v>
      </c>
      <c r="B71" s="3" t="s">
        <v>10</v>
      </c>
      <c r="C71" s="6" t="s">
        <v>142</v>
      </c>
      <c r="D71" s="4" t="s">
        <v>143</v>
      </c>
      <c r="E71" s="4">
        <v>1</v>
      </c>
      <c r="F71" s="4" t="s">
        <v>1498</v>
      </c>
    </row>
    <row r="72" spans="1:6" x14ac:dyDescent="0.25">
      <c r="A72" s="4" t="s">
        <v>144</v>
      </c>
      <c r="B72" s="3" t="s">
        <v>52</v>
      </c>
      <c r="C72" s="6" t="s">
        <v>145</v>
      </c>
      <c r="D72" s="4" t="s">
        <v>146</v>
      </c>
      <c r="E72" s="4">
        <v>1</v>
      </c>
      <c r="F72" s="4" t="s">
        <v>1498</v>
      </c>
    </row>
    <row r="73" spans="1:6" x14ac:dyDescent="0.25">
      <c r="A73" s="4" t="s">
        <v>147</v>
      </c>
      <c r="B73" s="3" t="s">
        <v>10</v>
      </c>
      <c r="C73" s="6" t="s">
        <v>148</v>
      </c>
      <c r="D73" s="4" t="s">
        <v>149</v>
      </c>
      <c r="E73" s="4">
        <v>1</v>
      </c>
      <c r="F73" s="4" t="s">
        <v>1498</v>
      </c>
    </row>
    <row r="74" spans="1:6" x14ac:dyDescent="0.25">
      <c r="A74" s="4" t="s">
        <v>150</v>
      </c>
      <c r="B74" s="3" t="s">
        <v>151</v>
      </c>
      <c r="C74" s="6" t="s">
        <v>148</v>
      </c>
      <c r="D74" s="4" t="s">
        <v>152</v>
      </c>
      <c r="E74" s="4">
        <v>1</v>
      </c>
      <c r="F74" s="4" t="s">
        <v>1455</v>
      </c>
    </row>
    <row r="75" spans="1:6" s="16" customFormat="1" x14ac:dyDescent="0.25">
      <c r="A75" s="15" t="s">
        <v>153</v>
      </c>
      <c r="B75" s="17" t="s">
        <v>151</v>
      </c>
      <c r="C75" s="18" t="s">
        <v>148</v>
      </c>
      <c r="D75" s="15" t="s">
        <v>152</v>
      </c>
      <c r="E75" s="15">
        <v>1</v>
      </c>
      <c r="F75" s="15" t="s">
        <v>1498</v>
      </c>
    </row>
    <row r="76" spans="1:6" s="23" customFormat="1" x14ac:dyDescent="0.25">
      <c r="A76" s="19" t="s">
        <v>154</v>
      </c>
      <c r="B76" s="20" t="s">
        <v>52</v>
      </c>
      <c r="C76" s="21" t="s">
        <v>155</v>
      </c>
      <c r="D76" s="22">
        <v>1.9999999999999999E-39</v>
      </c>
      <c r="E76" s="19">
        <v>1</v>
      </c>
      <c r="F76" s="19" t="s">
        <v>1498</v>
      </c>
    </row>
    <row r="77" spans="1:6" s="23" customFormat="1" x14ac:dyDescent="0.25">
      <c r="A77" s="19" t="s">
        <v>156</v>
      </c>
      <c r="B77" s="20" t="s">
        <v>10</v>
      </c>
      <c r="C77" s="21" t="s">
        <v>157</v>
      </c>
      <c r="D77" s="19" t="s">
        <v>158</v>
      </c>
      <c r="E77" s="19">
        <v>1</v>
      </c>
      <c r="F77" s="19" t="s">
        <v>1498</v>
      </c>
    </row>
    <row r="78" spans="1:6" s="23" customFormat="1" x14ac:dyDescent="0.25">
      <c r="A78" s="19" t="s">
        <v>159</v>
      </c>
      <c r="B78" s="20" t="s">
        <v>52</v>
      </c>
      <c r="C78" s="21" t="s">
        <v>160</v>
      </c>
      <c r="D78" s="19" t="s">
        <v>161</v>
      </c>
      <c r="E78" s="19">
        <v>1</v>
      </c>
      <c r="F78" s="19" t="s">
        <v>1498</v>
      </c>
    </row>
    <row r="79" spans="1:6" s="23" customFormat="1" x14ac:dyDescent="0.25">
      <c r="A79" s="19" t="s">
        <v>162</v>
      </c>
      <c r="B79" s="20" t="s">
        <v>38</v>
      </c>
      <c r="C79" s="21" t="s">
        <v>163</v>
      </c>
      <c r="D79" s="19" t="s">
        <v>164</v>
      </c>
      <c r="E79" s="19">
        <v>1</v>
      </c>
      <c r="F79" s="19" t="s">
        <v>1498</v>
      </c>
    </row>
    <row r="80" spans="1:6" x14ac:dyDescent="0.25">
      <c r="A80" s="4" t="s">
        <v>165</v>
      </c>
      <c r="B80" s="3" t="s">
        <v>166</v>
      </c>
      <c r="C80" s="6" t="s">
        <v>167</v>
      </c>
      <c r="D80" s="4" t="s">
        <v>168</v>
      </c>
      <c r="E80" s="4">
        <v>1</v>
      </c>
      <c r="F80" s="4" t="s">
        <v>1498</v>
      </c>
    </row>
    <row r="81" spans="1:6" x14ac:dyDescent="0.25">
      <c r="A81" s="4" t="s">
        <v>169</v>
      </c>
      <c r="B81" s="3" t="s">
        <v>38</v>
      </c>
      <c r="C81" s="6" t="s">
        <v>167</v>
      </c>
      <c r="D81" s="4" t="s">
        <v>168</v>
      </c>
      <c r="E81" s="4">
        <v>1</v>
      </c>
      <c r="F81" s="4" t="s">
        <v>1498</v>
      </c>
    </row>
    <row r="82" spans="1:6" x14ac:dyDescent="0.25">
      <c r="A82" s="4" t="s">
        <v>170</v>
      </c>
      <c r="B82" s="3" t="s">
        <v>52</v>
      </c>
      <c r="C82" s="6" t="s">
        <v>167</v>
      </c>
      <c r="D82" s="4" t="s">
        <v>168</v>
      </c>
      <c r="E82" s="4">
        <v>1</v>
      </c>
      <c r="F82" s="4" t="s">
        <v>1498</v>
      </c>
    </row>
    <row r="83" spans="1:6" x14ac:dyDescent="0.25">
      <c r="A83" s="4" t="s">
        <v>171</v>
      </c>
      <c r="B83" s="3" t="s">
        <v>10</v>
      </c>
      <c r="C83" s="6" t="s">
        <v>172</v>
      </c>
      <c r="D83" s="4" t="s">
        <v>173</v>
      </c>
      <c r="E83" s="4">
        <v>1</v>
      </c>
      <c r="F83" s="4" t="s">
        <v>1498</v>
      </c>
    </row>
    <row r="84" spans="1:6" x14ac:dyDescent="0.25">
      <c r="A84" s="4" t="s">
        <v>174</v>
      </c>
      <c r="B84" s="3" t="s">
        <v>52</v>
      </c>
      <c r="C84" s="6" t="s">
        <v>175</v>
      </c>
      <c r="D84" s="4" t="s">
        <v>176</v>
      </c>
      <c r="E84" s="4">
        <v>1</v>
      </c>
      <c r="F84" s="4" t="s">
        <v>1498</v>
      </c>
    </row>
    <row r="85" spans="1:6" x14ac:dyDescent="0.25">
      <c r="A85" s="4" t="s">
        <v>177</v>
      </c>
      <c r="B85" s="3" t="s">
        <v>52</v>
      </c>
      <c r="C85" s="6" t="s">
        <v>178</v>
      </c>
      <c r="D85" s="4" t="s">
        <v>179</v>
      </c>
      <c r="E85" s="4">
        <v>1</v>
      </c>
      <c r="F85" s="4" t="s">
        <v>1498</v>
      </c>
    </row>
    <row r="86" spans="1:6" x14ac:dyDescent="0.25">
      <c r="A86" s="4" t="s">
        <v>180</v>
      </c>
      <c r="B86" s="3" t="s">
        <v>181</v>
      </c>
      <c r="C86" s="6" t="s">
        <v>178</v>
      </c>
      <c r="D86" s="4" t="s">
        <v>179</v>
      </c>
      <c r="E86" s="4">
        <v>1</v>
      </c>
      <c r="F86" s="4" t="s">
        <v>1498</v>
      </c>
    </row>
    <row r="87" spans="1:6" x14ac:dyDescent="0.25">
      <c r="A87" s="4" t="s">
        <v>182</v>
      </c>
      <c r="B87" s="3" t="s">
        <v>52</v>
      </c>
      <c r="C87" s="6" t="s">
        <v>183</v>
      </c>
      <c r="D87" s="4" t="s">
        <v>184</v>
      </c>
      <c r="E87" s="4">
        <v>1</v>
      </c>
      <c r="F87" s="4" t="s">
        <v>1498</v>
      </c>
    </row>
    <row r="88" spans="1:6" x14ac:dyDescent="0.25">
      <c r="A88" s="4" t="s">
        <v>185</v>
      </c>
      <c r="B88" s="3" t="s">
        <v>52</v>
      </c>
      <c r="C88" s="6" t="s">
        <v>183</v>
      </c>
      <c r="D88" s="4" t="s">
        <v>184</v>
      </c>
      <c r="E88" s="4">
        <v>1</v>
      </c>
      <c r="F88" s="4" t="s">
        <v>1498</v>
      </c>
    </row>
    <row r="89" spans="1:6" x14ac:dyDescent="0.25">
      <c r="A89" s="4" t="s">
        <v>186</v>
      </c>
      <c r="B89" s="3" t="s">
        <v>151</v>
      </c>
      <c r="C89" s="6" t="s">
        <v>183</v>
      </c>
      <c r="D89" s="4" t="s">
        <v>184</v>
      </c>
      <c r="E89" s="4">
        <v>1</v>
      </c>
      <c r="F89" s="4" t="s">
        <v>1498</v>
      </c>
    </row>
    <row r="90" spans="1:6" x14ac:dyDescent="0.25">
      <c r="A90" s="4" t="s">
        <v>187</v>
      </c>
      <c r="B90" s="3" t="s">
        <v>151</v>
      </c>
      <c r="C90" s="6" t="s">
        <v>183</v>
      </c>
      <c r="D90" s="4" t="s">
        <v>184</v>
      </c>
      <c r="E90" s="4">
        <v>1</v>
      </c>
      <c r="F90" s="4" t="s">
        <v>1498</v>
      </c>
    </row>
    <row r="91" spans="1:6" x14ac:dyDescent="0.25">
      <c r="A91" s="4" t="s">
        <v>188</v>
      </c>
      <c r="B91" s="3" t="s">
        <v>151</v>
      </c>
      <c r="C91" s="6" t="s">
        <v>189</v>
      </c>
      <c r="D91" s="4" t="s">
        <v>190</v>
      </c>
      <c r="E91" s="4">
        <v>1</v>
      </c>
      <c r="F91" s="4" t="s">
        <v>1498</v>
      </c>
    </row>
    <row r="92" spans="1:6" x14ac:dyDescent="0.25">
      <c r="A92" s="4" t="s">
        <v>191</v>
      </c>
      <c r="B92" s="3" t="s">
        <v>151</v>
      </c>
      <c r="C92" s="6" t="s">
        <v>189</v>
      </c>
      <c r="D92" s="4" t="s">
        <v>190</v>
      </c>
      <c r="E92" s="4">
        <v>1</v>
      </c>
      <c r="F92" s="4" t="s">
        <v>1498</v>
      </c>
    </row>
    <row r="93" spans="1:6" x14ac:dyDescent="0.25">
      <c r="A93" s="4" t="s">
        <v>192</v>
      </c>
      <c r="B93" s="3" t="s">
        <v>151</v>
      </c>
      <c r="C93" s="6" t="s">
        <v>193</v>
      </c>
      <c r="D93" s="7">
        <v>1.9999999999999999E-36</v>
      </c>
      <c r="E93" s="4">
        <v>1</v>
      </c>
      <c r="F93" s="4" t="s">
        <v>1498</v>
      </c>
    </row>
    <row r="94" spans="1:6" x14ac:dyDescent="0.25">
      <c r="A94" s="4" t="s">
        <v>194</v>
      </c>
      <c r="B94" s="3" t="s">
        <v>38</v>
      </c>
      <c r="C94" s="6" t="s">
        <v>195</v>
      </c>
      <c r="D94" s="4" t="s">
        <v>196</v>
      </c>
      <c r="E94" s="4">
        <v>1</v>
      </c>
      <c r="F94" s="4" t="s">
        <v>1498</v>
      </c>
    </row>
    <row r="95" spans="1:6" x14ac:dyDescent="0.25">
      <c r="A95" s="4" t="s">
        <v>197</v>
      </c>
      <c r="B95" s="3" t="s">
        <v>52</v>
      </c>
      <c r="C95" s="6" t="s">
        <v>195</v>
      </c>
      <c r="D95" s="4" t="s">
        <v>196</v>
      </c>
      <c r="E95" s="4">
        <v>1</v>
      </c>
      <c r="F95" s="4" t="s">
        <v>1498</v>
      </c>
    </row>
    <row r="96" spans="1:6" x14ac:dyDescent="0.25">
      <c r="A96" s="4" t="s">
        <v>198</v>
      </c>
      <c r="B96" s="3" t="s">
        <v>151</v>
      </c>
      <c r="C96" s="6" t="s">
        <v>199</v>
      </c>
      <c r="D96" s="4" t="s">
        <v>200</v>
      </c>
      <c r="E96" s="4">
        <v>1</v>
      </c>
      <c r="F96" s="4" t="s">
        <v>1498</v>
      </c>
    </row>
    <row r="97" spans="1:6" x14ac:dyDescent="0.25">
      <c r="A97" s="4" t="s">
        <v>201</v>
      </c>
      <c r="B97" s="3" t="s">
        <v>151</v>
      </c>
      <c r="C97" s="6" t="s">
        <v>202</v>
      </c>
      <c r="D97" s="4" t="s">
        <v>203</v>
      </c>
      <c r="E97" s="4">
        <v>1</v>
      </c>
      <c r="F97" s="4" t="s">
        <v>1498</v>
      </c>
    </row>
    <row r="98" spans="1:6" x14ac:dyDescent="0.25">
      <c r="A98" s="4" t="s">
        <v>204</v>
      </c>
      <c r="B98" s="3" t="s">
        <v>151</v>
      </c>
      <c r="C98" s="6" t="s">
        <v>205</v>
      </c>
      <c r="D98" s="4" t="s">
        <v>206</v>
      </c>
      <c r="E98" s="4">
        <v>1</v>
      </c>
      <c r="F98" s="4" t="s">
        <v>1498</v>
      </c>
    </row>
    <row r="99" spans="1:6" x14ac:dyDescent="0.25">
      <c r="A99" s="4" t="s">
        <v>207</v>
      </c>
      <c r="B99" s="3" t="s">
        <v>181</v>
      </c>
      <c r="C99" s="6" t="s">
        <v>208</v>
      </c>
      <c r="D99" s="4" t="s">
        <v>209</v>
      </c>
      <c r="E99" s="4">
        <v>1</v>
      </c>
      <c r="F99" s="4" t="s">
        <v>1498</v>
      </c>
    </row>
    <row r="100" spans="1:6" x14ac:dyDescent="0.25">
      <c r="A100" s="4" t="s">
        <v>210</v>
      </c>
      <c r="B100" s="3" t="s">
        <v>181</v>
      </c>
      <c r="C100" s="6" t="s">
        <v>211</v>
      </c>
      <c r="D100" s="4" t="s">
        <v>212</v>
      </c>
      <c r="E100" s="4">
        <v>1</v>
      </c>
      <c r="F100" s="4" t="s">
        <v>1498</v>
      </c>
    </row>
    <row r="101" spans="1:6" x14ac:dyDescent="0.25">
      <c r="A101" s="4" t="s">
        <v>213</v>
      </c>
      <c r="B101" s="3" t="s">
        <v>6</v>
      </c>
      <c r="C101" s="6" t="s">
        <v>214</v>
      </c>
      <c r="D101" s="4" t="s">
        <v>215</v>
      </c>
      <c r="E101" s="4">
        <v>1</v>
      </c>
      <c r="F101" s="4" t="s">
        <v>1498</v>
      </c>
    </row>
    <row r="102" spans="1:6" x14ac:dyDescent="0.25">
      <c r="A102" s="4" t="s">
        <v>216</v>
      </c>
      <c r="B102" s="3" t="s">
        <v>217</v>
      </c>
      <c r="C102" s="6" t="s">
        <v>218</v>
      </c>
      <c r="D102" s="4" t="s">
        <v>219</v>
      </c>
      <c r="E102" s="4">
        <v>1</v>
      </c>
      <c r="F102" s="4" t="s">
        <v>1498</v>
      </c>
    </row>
    <row r="103" spans="1:6" x14ac:dyDescent="0.25">
      <c r="A103" s="4" t="s">
        <v>220</v>
      </c>
      <c r="B103" s="3" t="s">
        <v>221</v>
      </c>
      <c r="C103" s="6" t="s">
        <v>222</v>
      </c>
      <c r="D103" s="4" t="s">
        <v>223</v>
      </c>
      <c r="E103" s="4">
        <v>1</v>
      </c>
      <c r="F103" s="4" t="s">
        <v>1498</v>
      </c>
    </row>
    <row r="104" spans="1:6" x14ac:dyDescent="0.25">
      <c r="A104" s="4" t="s">
        <v>224</v>
      </c>
      <c r="B104" s="3" t="s">
        <v>52</v>
      </c>
      <c r="C104" s="6" t="s">
        <v>222</v>
      </c>
      <c r="D104" s="4" t="s">
        <v>223</v>
      </c>
      <c r="E104" s="4">
        <v>1</v>
      </c>
      <c r="F104" s="4" t="s">
        <v>1498</v>
      </c>
    </row>
    <row r="105" spans="1:6" x14ac:dyDescent="0.25">
      <c r="A105" s="4" t="s">
        <v>225</v>
      </c>
      <c r="B105" s="3" t="s">
        <v>10</v>
      </c>
      <c r="C105" s="6" t="s">
        <v>222</v>
      </c>
      <c r="D105" s="4" t="s">
        <v>223</v>
      </c>
      <c r="E105" s="4">
        <v>1</v>
      </c>
      <c r="F105" s="4" t="s">
        <v>1498</v>
      </c>
    </row>
    <row r="106" spans="1:6" x14ac:dyDescent="0.25">
      <c r="A106" s="4" t="s">
        <v>226</v>
      </c>
      <c r="B106" s="3" t="s">
        <v>10</v>
      </c>
      <c r="C106" s="6" t="s">
        <v>222</v>
      </c>
      <c r="D106" s="4" t="s">
        <v>223</v>
      </c>
      <c r="E106" s="4">
        <v>1</v>
      </c>
      <c r="F106" s="4" t="s">
        <v>1498</v>
      </c>
    </row>
    <row r="107" spans="1:6" x14ac:dyDescent="0.25">
      <c r="A107" s="4" t="s">
        <v>227</v>
      </c>
      <c r="B107" s="3" t="s">
        <v>10</v>
      </c>
      <c r="C107" s="6" t="s">
        <v>222</v>
      </c>
      <c r="D107" s="4" t="s">
        <v>223</v>
      </c>
      <c r="E107" s="4">
        <v>1</v>
      </c>
      <c r="F107" s="4" t="s">
        <v>1498</v>
      </c>
    </row>
    <row r="108" spans="1:6" x14ac:dyDescent="0.25">
      <c r="A108" s="4" t="s">
        <v>228</v>
      </c>
      <c r="B108" s="3" t="s">
        <v>10</v>
      </c>
      <c r="C108" s="6" t="s">
        <v>222</v>
      </c>
      <c r="D108" s="4" t="s">
        <v>223</v>
      </c>
      <c r="E108" s="4">
        <v>1</v>
      </c>
      <c r="F108" s="4" t="s">
        <v>1498</v>
      </c>
    </row>
    <row r="109" spans="1:6" x14ac:dyDescent="0.25">
      <c r="A109" s="4" t="s">
        <v>229</v>
      </c>
      <c r="B109" s="3" t="s">
        <v>52</v>
      </c>
      <c r="C109" s="6" t="s">
        <v>222</v>
      </c>
      <c r="D109" s="4" t="s">
        <v>223</v>
      </c>
      <c r="E109" s="4">
        <v>1</v>
      </c>
      <c r="F109" s="4" t="s">
        <v>1498</v>
      </c>
    </row>
    <row r="110" spans="1:6" x14ac:dyDescent="0.25">
      <c r="A110" s="4" t="s">
        <v>230</v>
      </c>
      <c r="B110" s="3" t="s">
        <v>10</v>
      </c>
      <c r="C110" s="6" t="s">
        <v>222</v>
      </c>
      <c r="D110" s="4" t="s">
        <v>223</v>
      </c>
      <c r="E110" s="4">
        <v>1</v>
      </c>
      <c r="F110" s="4" t="s">
        <v>1498</v>
      </c>
    </row>
    <row r="111" spans="1:6" x14ac:dyDescent="0.25">
      <c r="A111" s="4" t="s">
        <v>231</v>
      </c>
      <c r="B111" s="3" t="s">
        <v>10</v>
      </c>
      <c r="C111" s="6" t="s">
        <v>222</v>
      </c>
      <c r="D111" s="4" t="s">
        <v>223</v>
      </c>
      <c r="E111" s="4">
        <v>1</v>
      </c>
      <c r="F111" s="4" t="s">
        <v>1498</v>
      </c>
    </row>
    <row r="112" spans="1:6" x14ac:dyDescent="0.25">
      <c r="A112" s="4" t="s">
        <v>232</v>
      </c>
      <c r="B112" s="3" t="s">
        <v>10</v>
      </c>
      <c r="C112" s="6" t="s">
        <v>222</v>
      </c>
      <c r="D112" s="4" t="s">
        <v>223</v>
      </c>
      <c r="E112" s="4">
        <v>1</v>
      </c>
      <c r="F112" s="4" t="s">
        <v>1498</v>
      </c>
    </row>
    <row r="113" spans="1:6" x14ac:dyDescent="0.25">
      <c r="A113" s="4" t="s">
        <v>233</v>
      </c>
      <c r="B113" s="3" t="s">
        <v>10</v>
      </c>
      <c r="C113" s="6" t="s">
        <v>222</v>
      </c>
      <c r="D113" s="4" t="s">
        <v>223</v>
      </c>
      <c r="E113" s="4">
        <v>1</v>
      </c>
      <c r="F113" s="4" t="s">
        <v>1498</v>
      </c>
    </row>
    <row r="114" spans="1:6" x14ac:dyDescent="0.25">
      <c r="A114" s="4" t="s">
        <v>234</v>
      </c>
      <c r="B114" s="3" t="s">
        <v>52</v>
      </c>
      <c r="C114" s="6" t="s">
        <v>235</v>
      </c>
      <c r="D114" s="4" t="s">
        <v>236</v>
      </c>
      <c r="E114" s="4">
        <v>1</v>
      </c>
      <c r="F114" s="4" t="s">
        <v>1498</v>
      </c>
    </row>
    <row r="115" spans="1:6" x14ac:dyDescent="0.25">
      <c r="A115" s="4" t="s">
        <v>237</v>
      </c>
      <c r="B115" s="3" t="s">
        <v>52</v>
      </c>
      <c r="C115" s="6" t="s">
        <v>238</v>
      </c>
      <c r="D115" s="4" t="s">
        <v>239</v>
      </c>
      <c r="E115" s="4">
        <v>1</v>
      </c>
      <c r="F115" s="4" t="s">
        <v>1498</v>
      </c>
    </row>
    <row r="116" spans="1:6" x14ac:dyDescent="0.25">
      <c r="A116" s="4" t="s">
        <v>240</v>
      </c>
      <c r="B116" s="3" t="s">
        <v>38</v>
      </c>
      <c r="C116" s="6" t="s">
        <v>241</v>
      </c>
      <c r="D116" s="4" t="s">
        <v>242</v>
      </c>
      <c r="E116" s="4">
        <v>1</v>
      </c>
      <c r="F116" s="4" t="s">
        <v>1498</v>
      </c>
    </row>
    <row r="117" spans="1:6" x14ac:dyDescent="0.25">
      <c r="A117" s="4" t="s">
        <v>243</v>
      </c>
      <c r="B117" s="3" t="s">
        <v>52</v>
      </c>
      <c r="C117" s="6" t="s">
        <v>244</v>
      </c>
      <c r="D117" s="4" t="s">
        <v>245</v>
      </c>
      <c r="E117" s="4">
        <v>1</v>
      </c>
      <c r="F117" s="4" t="s">
        <v>1498</v>
      </c>
    </row>
    <row r="118" spans="1:6" x14ac:dyDescent="0.25">
      <c r="A118" s="4" t="s">
        <v>246</v>
      </c>
      <c r="B118" s="3" t="s">
        <v>151</v>
      </c>
      <c r="C118" s="6" t="s">
        <v>247</v>
      </c>
      <c r="D118" s="4" t="s">
        <v>248</v>
      </c>
      <c r="E118" s="4">
        <v>1</v>
      </c>
      <c r="F118" s="4" t="s">
        <v>1498</v>
      </c>
    </row>
    <row r="119" spans="1:6" x14ac:dyDescent="0.25">
      <c r="A119" s="4" t="s">
        <v>249</v>
      </c>
      <c r="B119" s="3" t="s">
        <v>52</v>
      </c>
      <c r="C119" s="6" t="s">
        <v>250</v>
      </c>
      <c r="D119" s="4" t="s">
        <v>251</v>
      </c>
      <c r="E119" s="4">
        <v>1</v>
      </c>
      <c r="F119" s="4" t="s">
        <v>1498</v>
      </c>
    </row>
    <row r="120" spans="1:6" x14ac:dyDescent="0.25">
      <c r="A120" s="4" t="s">
        <v>252</v>
      </c>
      <c r="B120" s="3" t="s">
        <v>52</v>
      </c>
      <c r="C120" s="6" t="s">
        <v>250</v>
      </c>
      <c r="D120" s="4" t="s">
        <v>253</v>
      </c>
      <c r="E120" s="4">
        <v>1</v>
      </c>
      <c r="F120" s="4" t="s">
        <v>1498</v>
      </c>
    </row>
    <row r="121" spans="1:6" x14ac:dyDescent="0.25">
      <c r="A121" s="4" t="s">
        <v>254</v>
      </c>
      <c r="B121" s="3" t="s">
        <v>52</v>
      </c>
      <c r="C121" s="6" t="s">
        <v>250</v>
      </c>
      <c r="D121" s="4" t="s">
        <v>253</v>
      </c>
      <c r="E121" s="4">
        <v>1</v>
      </c>
      <c r="F121" s="4" t="s">
        <v>1498</v>
      </c>
    </row>
    <row r="122" spans="1:6" x14ac:dyDescent="0.25">
      <c r="A122" s="4" t="s">
        <v>255</v>
      </c>
      <c r="B122" s="3" t="s">
        <v>52</v>
      </c>
      <c r="C122" s="6" t="s">
        <v>250</v>
      </c>
      <c r="D122" s="4" t="s">
        <v>253</v>
      </c>
      <c r="E122" s="4">
        <v>1</v>
      </c>
      <c r="F122" s="4" t="s">
        <v>1498</v>
      </c>
    </row>
    <row r="123" spans="1:6" x14ac:dyDescent="0.25">
      <c r="A123" s="4" t="s">
        <v>256</v>
      </c>
      <c r="B123" s="3" t="s">
        <v>10</v>
      </c>
      <c r="C123" s="6" t="s">
        <v>257</v>
      </c>
      <c r="D123" s="4" t="s">
        <v>258</v>
      </c>
      <c r="E123" s="4">
        <v>1</v>
      </c>
      <c r="F123" s="4" t="s">
        <v>1498</v>
      </c>
    </row>
    <row r="124" spans="1:6" x14ac:dyDescent="0.25">
      <c r="A124" s="4" t="s">
        <v>259</v>
      </c>
      <c r="B124" s="3" t="s">
        <v>217</v>
      </c>
      <c r="C124" s="6" t="s">
        <v>260</v>
      </c>
      <c r="D124" s="4" t="s">
        <v>261</v>
      </c>
      <c r="E124" s="4">
        <v>1</v>
      </c>
      <c r="F124" s="4" t="s">
        <v>1498</v>
      </c>
    </row>
    <row r="125" spans="1:6" x14ac:dyDescent="0.25">
      <c r="A125" s="4" t="s">
        <v>262</v>
      </c>
      <c r="B125" s="3" t="s">
        <v>263</v>
      </c>
      <c r="C125" s="6" t="s">
        <v>264</v>
      </c>
      <c r="D125" s="4" t="s">
        <v>265</v>
      </c>
      <c r="E125" s="4">
        <v>1</v>
      </c>
      <c r="F125" s="4" t="s">
        <v>1498</v>
      </c>
    </row>
    <row r="126" spans="1:6" x14ac:dyDescent="0.25">
      <c r="A126" s="4" t="s">
        <v>266</v>
      </c>
      <c r="B126" s="3" t="s">
        <v>10</v>
      </c>
      <c r="C126" s="6" t="s">
        <v>267</v>
      </c>
      <c r="D126" s="4" t="s">
        <v>265</v>
      </c>
      <c r="E126" s="4">
        <v>1</v>
      </c>
      <c r="F126" s="4" t="s">
        <v>1498</v>
      </c>
    </row>
    <row r="127" spans="1:6" x14ac:dyDescent="0.25">
      <c r="A127" s="4" t="s">
        <v>268</v>
      </c>
      <c r="B127" s="3" t="s">
        <v>10</v>
      </c>
      <c r="C127" s="6" t="s">
        <v>267</v>
      </c>
      <c r="D127" s="4" t="s">
        <v>265</v>
      </c>
      <c r="E127" s="4">
        <v>1</v>
      </c>
      <c r="F127" s="4" t="s">
        <v>1498</v>
      </c>
    </row>
    <row r="128" spans="1:6" x14ac:dyDescent="0.25">
      <c r="A128" s="4" t="s">
        <v>269</v>
      </c>
      <c r="B128" s="3" t="s">
        <v>270</v>
      </c>
      <c r="C128" s="6" t="s">
        <v>267</v>
      </c>
      <c r="D128" s="4" t="s">
        <v>271</v>
      </c>
      <c r="E128" s="4">
        <v>1</v>
      </c>
      <c r="F128" s="4" t="s">
        <v>1498</v>
      </c>
    </row>
    <row r="129" spans="1:6" x14ac:dyDescent="0.25">
      <c r="A129" s="4" t="s">
        <v>272</v>
      </c>
      <c r="B129" s="3" t="s">
        <v>10</v>
      </c>
      <c r="C129" s="6" t="s">
        <v>273</v>
      </c>
      <c r="D129" s="4" t="s">
        <v>271</v>
      </c>
      <c r="E129" s="4">
        <v>1</v>
      </c>
      <c r="F129" s="4" t="s">
        <v>1498</v>
      </c>
    </row>
    <row r="130" spans="1:6" x14ac:dyDescent="0.25">
      <c r="A130" s="4" t="s">
        <v>274</v>
      </c>
      <c r="B130" s="3" t="s">
        <v>10</v>
      </c>
      <c r="C130" s="6" t="s">
        <v>275</v>
      </c>
      <c r="D130" s="4" t="s">
        <v>276</v>
      </c>
      <c r="E130" s="4">
        <v>1</v>
      </c>
      <c r="F130" s="4" t="s">
        <v>1498</v>
      </c>
    </row>
    <row r="131" spans="1:6" x14ac:dyDescent="0.25">
      <c r="A131" s="4" t="s">
        <v>277</v>
      </c>
      <c r="B131" s="3" t="s">
        <v>38</v>
      </c>
      <c r="C131" s="6" t="s">
        <v>275</v>
      </c>
      <c r="D131" s="4" t="s">
        <v>276</v>
      </c>
      <c r="E131" s="4">
        <v>1</v>
      </c>
      <c r="F131" s="4" t="s">
        <v>1498</v>
      </c>
    </row>
    <row r="132" spans="1:6" x14ac:dyDescent="0.25">
      <c r="A132" s="4" t="s">
        <v>278</v>
      </c>
      <c r="B132" s="3" t="s">
        <v>10</v>
      </c>
      <c r="C132" s="6" t="s">
        <v>279</v>
      </c>
      <c r="D132" s="7">
        <v>3E-34</v>
      </c>
      <c r="E132" s="4">
        <v>1</v>
      </c>
      <c r="F132" s="4" t="s">
        <v>1498</v>
      </c>
    </row>
    <row r="133" spans="1:6" x14ac:dyDescent="0.25">
      <c r="A133" s="4" t="s">
        <v>280</v>
      </c>
      <c r="B133" s="3" t="s">
        <v>10</v>
      </c>
      <c r="C133" s="6" t="s">
        <v>281</v>
      </c>
      <c r="D133" s="4" t="s">
        <v>282</v>
      </c>
      <c r="E133" s="4">
        <v>1</v>
      </c>
      <c r="F133" s="4" t="s">
        <v>1498</v>
      </c>
    </row>
    <row r="134" spans="1:6" x14ac:dyDescent="0.25">
      <c r="A134" s="4" t="s">
        <v>283</v>
      </c>
      <c r="B134" s="3" t="s">
        <v>10</v>
      </c>
      <c r="C134" s="6" t="s">
        <v>284</v>
      </c>
      <c r="D134" s="4" t="s">
        <v>285</v>
      </c>
      <c r="E134" s="4">
        <v>1</v>
      </c>
      <c r="F134" s="4" t="s">
        <v>1498</v>
      </c>
    </row>
    <row r="135" spans="1:6" x14ac:dyDescent="0.25">
      <c r="A135" s="4" t="s">
        <v>286</v>
      </c>
      <c r="B135" s="3" t="s">
        <v>263</v>
      </c>
      <c r="C135" s="6" t="s">
        <v>287</v>
      </c>
      <c r="D135" s="4" t="s">
        <v>288</v>
      </c>
      <c r="E135" s="4">
        <v>1</v>
      </c>
      <c r="F135" s="4" t="s">
        <v>1498</v>
      </c>
    </row>
    <row r="136" spans="1:6" x14ac:dyDescent="0.25">
      <c r="A136" s="4" t="s">
        <v>289</v>
      </c>
      <c r="B136" s="3" t="s">
        <v>52</v>
      </c>
      <c r="C136" s="6" t="s">
        <v>287</v>
      </c>
      <c r="D136" s="4" t="s">
        <v>288</v>
      </c>
      <c r="E136" s="4">
        <v>1</v>
      </c>
      <c r="F136" s="4" t="s">
        <v>1498</v>
      </c>
    </row>
    <row r="137" spans="1:6" x14ac:dyDescent="0.25">
      <c r="A137" s="4" t="s">
        <v>290</v>
      </c>
      <c r="B137" s="3" t="s">
        <v>10</v>
      </c>
      <c r="C137" s="6" t="s">
        <v>291</v>
      </c>
      <c r="D137" s="4" t="s">
        <v>292</v>
      </c>
      <c r="E137" s="4">
        <v>1</v>
      </c>
      <c r="F137" s="4" t="s">
        <v>1498</v>
      </c>
    </row>
    <row r="138" spans="1:6" x14ac:dyDescent="0.25">
      <c r="A138" s="4" t="s">
        <v>293</v>
      </c>
      <c r="B138" s="3" t="s">
        <v>52</v>
      </c>
      <c r="C138" s="6" t="s">
        <v>294</v>
      </c>
      <c r="D138" s="4" t="s">
        <v>295</v>
      </c>
      <c r="E138" s="4">
        <v>1</v>
      </c>
      <c r="F138" s="4" t="s">
        <v>1498</v>
      </c>
    </row>
    <row r="139" spans="1:6" x14ac:dyDescent="0.25">
      <c r="A139" s="4" t="s">
        <v>296</v>
      </c>
      <c r="B139" s="3" t="s">
        <v>297</v>
      </c>
      <c r="C139" s="6" t="s">
        <v>298</v>
      </c>
      <c r="D139" s="4" t="s">
        <v>299</v>
      </c>
      <c r="E139" s="4">
        <v>1</v>
      </c>
      <c r="F139" s="4" t="s">
        <v>1498</v>
      </c>
    </row>
    <row r="140" spans="1:6" x14ac:dyDescent="0.25">
      <c r="A140" s="4" t="s">
        <v>300</v>
      </c>
      <c r="B140" s="3" t="s">
        <v>301</v>
      </c>
      <c r="C140" s="6" t="s">
        <v>302</v>
      </c>
      <c r="D140" s="4" t="s">
        <v>303</v>
      </c>
      <c r="E140" s="4">
        <v>1</v>
      </c>
      <c r="F140" s="4" t="s">
        <v>1498</v>
      </c>
    </row>
    <row r="141" spans="1:6" x14ac:dyDescent="0.25">
      <c r="A141" s="4" t="s">
        <v>304</v>
      </c>
      <c r="B141" s="3" t="s">
        <v>305</v>
      </c>
      <c r="C141" s="6" t="s">
        <v>302</v>
      </c>
      <c r="D141" s="4" t="s">
        <v>303</v>
      </c>
      <c r="E141" s="4">
        <v>1</v>
      </c>
      <c r="F141" s="4" t="s">
        <v>1498</v>
      </c>
    </row>
    <row r="142" spans="1:6" x14ac:dyDescent="0.25">
      <c r="A142" s="4" t="s">
        <v>306</v>
      </c>
      <c r="B142" s="3" t="s">
        <v>305</v>
      </c>
      <c r="C142" s="6" t="s">
        <v>302</v>
      </c>
      <c r="D142" s="4" t="s">
        <v>303</v>
      </c>
      <c r="E142" s="4">
        <v>1</v>
      </c>
      <c r="F142" s="4" t="s">
        <v>1498</v>
      </c>
    </row>
    <row r="143" spans="1:6" x14ac:dyDescent="0.25">
      <c r="A143" s="4" t="s">
        <v>307</v>
      </c>
      <c r="B143" s="3" t="s">
        <v>305</v>
      </c>
      <c r="C143" s="6" t="s">
        <v>302</v>
      </c>
      <c r="D143" s="4" t="s">
        <v>303</v>
      </c>
      <c r="E143" s="4">
        <v>1</v>
      </c>
      <c r="F143" s="4" t="s">
        <v>1498</v>
      </c>
    </row>
    <row r="144" spans="1:6" x14ac:dyDescent="0.25">
      <c r="A144" s="4" t="s">
        <v>308</v>
      </c>
      <c r="B144" s="3" t="s">
        <v>305</v>
      </c>
      <c r="C144" s="6" t="s">
        <v>302</v>
      </c>
      <c r="D144" s="4" t="s">
        <v>303</v>
      </c>
      <c r="E144" s="4">
        <v>1</v>
      </c>
      <c r="F144" s="4" t="s">
        <v>1498</v>
      </c>
    </row>
    <row r="145" spans="1:6" x14ac:dyDescent="0.25">
      <c r="A145" s="4" t="s">
        <v>309</v>
      </c>
      <c r="B145" s="3" t="s">
        <v>305</v>
      </c>
      <c r="C145" s="6" t="s">
        <v>302</v>
      </c>
      <c r="D145" s="4" t="s">
        <v>303</v>
      </c>
      <c r="E145" s="4">
        <v>1</v>
      </c>
      <c r="F145" s="4" t="s">
        <v>1498</v>
      </c>
    </row>
    <row r="146" spans="1:6" x14ac:dyDescent="0.25">
      <c r="A146" s="4" t="s">
        <v>310</v>
      </c>
      <c r="B146" s="3" t="s">
        <v>305</v>
      </c>
      <c r="C146" s="6" t="s">
        <v>302</v>
      </c>
      <c r="D146" s="4" t="s">
        <v>303</v>
      </c>
      <c r="E146" s="4">
        <v>1</v>
      </c>
      <c r="F146" s="4" t="s">
        <v>1498</v>
      </c>
    </row>
    <row r="147" spans="1:6" x14ac:dyDescent="0.25">
      <c r="A147" s="4" t="s">
        <v>311</v>
      </c>
      <c r="B147" s="3" t="s">
        <v>52</v>
      </c>
      <c r="C147" s="6" t="s">
        <v>302</v>
      </c>
      <c r="D147" s="4" t="s">
        <v>303</v>
      </c>
      <c r="E147" s="4">
        <v>1</v>
      </c>
      <c r="F147" s="4" t="s">
        <v>1498</v>
      </c>
    </row>
    <row r="148" spans="1:6" x14ac:dyDescent="0.25">
      <c r="A148" s="4" t="s">
        <v>312</v>
      </c>
      <c r="B148" s="3" t="s">
        <v>305</v>
      </c>
      <c r="C148" s="6" t="s">
        <v>302</v>
      </c>
      <c r="D148" s="4" t="s">
        <v>303</v>
      </c>
      <c r="E148" s="4">
        <v>1</v>
      </c>
      <c r="F148" s="4" t="s">
        <v>1498</v>
      </c>
    </row>
    <row r="149" spans="1:6" x14ac:dyDescent="0.25">
      <c r="A149" s="4" t="s">
        <v>313</v>
      </c>
      <c r="B149" s="3" t="s">
        <v>305</v>
      </c>
      <c r="C149" s="6" t="s">
        <v>302</v>
      </c>
      <c r="D149" s="4" t="s">
        <v>303</v>
      </c>
      <c r="E149" s="4">
        <v>1</v>
      </c>
      <c r="F149" s="4" t="s">
        <v>1498</v>
      </c>
    </row>
    <row r="150" spans="1:6" x14ac:dyDescent="0.25">
      <c r="A150" s="4" t="s">
        <v>314</v>
      </c>
      <c r="B150" s="3" t="s">
        <v>52</v>
      </c>
      <c r="C150" s="6" t="s">
        <v>302</v>
      </c>
      <c r="D150" s="4" t="s">
        <v>303</v>
      </c>
      <c r="E150" s="4">
        <v>1</v>
      </c>
      <c r="F150" s="4" t="s">
        <v>1498</v>
      </c>
    </row>
    <row r="151" spans="1:6" x14ac:dyDescent="0.25">
      <c r="A151" s="4" t="s">
        <v>315</v>
      </c>
      <c r="B151" s="3" t="s">
        <v>305</v>
      </c>
      <c r="C151" s="6" t="s">
        <v>302</v>
      </c>
      <c r="D151" s="4" t="s">
        <v>303</v>
      </c>
      <c r="E151" s="4">
        <v>1</v>
      </c>
      <c r="F151" s="4" t="s">
        <v>1498</v>
      </c>
    </row>
    <row r="152" spans="1:6" x14ac:dyDescent="0.25">
      <c r="A152" s="4" t="s">
        <v>316</v>
      </c>
      <c r="B152" s="3" t="s">
        <v>305</v>
      </c>
      <c r="C152" s="6" t="s">
        <v>302</v>
      </c>
      <c r="D152" s="4" t="s">
        <v>303</v>
      </c>
      <c r="E152" s="4">
        <v>1</v>
      </c>
      <c r="F152" s="4" t="s">
        <v>1498</v>
      </c>
    </row>
    <row r="153" spans="1:6" x14ac:dyDescent="0.25">
      <c r="A153" s="4" t="s">
        <v>317</v>
      </c>
      <c r="B153" s="3" t="s">
        <v>151</v>
      </c>
      <c r="C153" s="6" t="s">
        <v>302</v>
      </c>
      <c r="D153" s="4" t="s">
        <v>303</v>
      </c>
      <c r="E153" s="4">
        <v>1</v>
      </c>
      <c r="F153" s="4" t="s">
        <v>1498</v>
      </c>
    </row>
    <row r="154" spans="1:6" x14ac:dyDescent="0.25">
      <c r="A154" s="4" t="s">
        <v>318</v>
      </c>
      <c r="B154" s="3" t="s">
        <v>305</v>
      </c>
      <c r="C154" s="6" t="s">
        <v>302</v>
      </c>
      <c r="D154" s="4" t="s">
        <v>303</v>
      </c>
      <c r="E154" s="4">
        <v>1</v>
      </c>
      <c r="F154" s="4" t="s">
        <v>1498</v>
      </c>
    </row>
    <row r="155" spans="1:6" x14ac:dyDescent="0.25">
      <c r="A155" s="4" t="s">
        <v>319</v>
      </c>
      <c r="B155" s="3" t="s">
        <v>52</v>
      </c>
      <c r="C155" s="6" t="s">
        <v>320</v>
      </c>
      <c r="D155" s="4" t="s">
        <v>321</v>
      </c>
      <c r="E155" s="4">
        <v>1</v>
      </c>
      <c r="F155" s="4" t="s">
        <v>1498</v>
      </c>
    </row>
    <row r="156" spans="1:6" x14ac:dyDescent="0.25">
      <c r="A156" s="4" t="s">
        <v>322</v>
      </c>
      <c r="B156" s="3" t="s">
        <v>52</v>
      </c>
      <c r="C156" s="6" t="s">
        <v>320</v>
      </c>
      <c r="D156" s="4" t="s">
        <v>321</v>
      </c>
      <c r="E156" s="4">
        <v>1</v>
      </c>
      <c r="F156" s="4" t="s">
        <v>1498</v>
      </c>
    </row>
    <row r="157" spans="1:6" x14ac:dyDescent="0.25">
      <c r="A157" s="4" t="s">
        <v>323</v>
      </c>
      <c r="B157" s="3" t="s">
        <v>52</v>
      </c>
      <c r="C157" s="6" t="s">
        <v>320</v>
      </c>
      <c r="D157" s="4" t="s">
        <v>321</v>
      </c>
      <c r="E157" s="4">
        <v>1</v>
      </c>
      <c r="F157" s="4" t="s">
        <v>1498</v>
      </c>
    </row>
    <row r="158" spans="1:6" x14ac:dyDescent="0.25">
      <c r="A158" s="4" t="s">
        <v>324</v>
      </c>
      <c r="B158" s="3" t="s">
        <v>10</v>
      </c>
      <c r="C158" s="6" t="s">
        <v>325</v>
      </c>
      <c r="D158" s="7">
        <v>7.9999999999999994E-34</v>
      </c>
      <c r="E158" s="4">
        <v>1</v>
      </c>
      <c r="F158" s="4" t="s">
        <v>1498</v>
      </c>
    </row>
    <row r="159" spans="1:6" x14ac:dyDescent="0.25">
      <c r="A159" s="4" t="s">
        <v>326</v>
      </c>
      <c r="B159" s="3" t="s">
        <v>10</v>
      </c>
      <c r="C159" s="6" t="s">
        <v>327</v>
      </c>
      <c r="D159" s="7">
        <v>1.0000000000000001E-33</v>
      </c>
      <c r="E159" s="4">
        <v>1</v>
      </c>
      <c r="F159" s="4" t="s">
        <v>1498</v>
      </c>
    </row>
    <row r="160" spans="1:6" x14ac:dyDescent="0.25">
      <c r="A160" s="4" t="s">
        <v>328</v>
      </c>
      <c r="B160" s="3" t="s">
        <v>10</v>
      </c>
      <c r="C160" s="6" t="s">
        <v>327</v>
      </c>
      <c r="D160" s="7">
        <v>1.0000000000000001E-33</v>
      </c>
      <c r="E160" s="4">
        <v>1</v>
      </c>
      <c r="F160" s="4" t="s">
        <v>1498</v>
      </c>
    </row>
    <row r="161" spans="1:6" x14ac:dyDescent="0.25">
      <c r="A161" s="4" t="s">
        <v>329</v>
      </c>
      <c r="B161" s="3" t="s">
        <v>10</v>
      </c>
      <c r="C161" s="6" t="s">
        <v>330</v>
      </c>
      <c r="D161" s="4" t="s">
        <v>331</v>
      </c>
      <c r="E161" s="4">
        <v>1</v>
      </c>
      <c r="F161" s="4" t="s">
        <v>1498</v>
      </c>
    </row>
    <row r="162" spans="1:6" x14ac:dyDescent="0.25">
      <c r="A162" s="4" t="s">
        <v>332</v>
      </c>
      <c r="B162" s="3" t="s">
        <v>52</v>
      </c>
      <c r="C162" s="6" t="s">
        <v>333</v>
      </c>
      <c r="D162" s="4" t="s">
        <v>334</v>
      </c>
      <c r="E162" s="4">
        <v>1</v>
      </c>
      <c r="F162" s="4" t="s">
        <v>1498</v>
      </c>
    </row>
    <row r="163" spans="1:6" x14ac:dyDescent="0.25">
      <c r="A163" s="4" t="s">
        <v>335</v>
      </c>
      <c r="B163" s="3" t="s">
        <v>336</v>
      </c>
      <c r="C163" s="6" t="s">
        <v>337</v>
      </c>
      <c r="D163" s="4" t="s">
        <v>338</v>
      </c>
      <c r="E163" s="4">
        <v>1</v>
      </c>
      <c r="F163" s="4" t="s">
        <v>1498</v>
      </c>
    </row>
    <row r="164" spans="1:6" x14ac:dyDescent="0.25">
      <c r="A164" s="4" t="s">
        <v>339</v>
      </c>
      <c r="B164" s="3" t="s">
        <v>340</v>
      </c>
      <c r="C164" s="6" t="s">
        <v>337</v>
      </c>
      <c r="D164" s="4" t="s">
        <v>338</v>
      </c>
      <c r="E164" s="4">
        <v>1</v>
      </c>
      <c r="F164" s="4" t="s">
        <v>1498</v>
      </c>
    </row>
    <row r="165" spans="1:6" x14ac:dyDescent="0.25">
      <c r="A165" s="4" t="s">
        <v>341</v>
      </c>
      <c r="B165" s="3" t="s">
        <v>10</v>
      </c>
      <c r="C165" s="6" t="s">
        <v>342</v>
      </c>
      <c r="D165" s="4" t="s">
        <v>343</v>
      </c>
      <c r="E165" s="4">
        <v>1</v>
      </c>
      <c r="F165" s="4" t="s">
        <v>1498</v>
      </c>
    </row>
    <row r="166" spans="1:6" x14ac:dyDescent="0.25">
      <c r="A166" s="4" t="s">
        <v>344</v>
      </c>
      <c r="B166" s="3" t="s">
        <v>10</v>
      </c>
      <c r="C166" s="6" t="s">
        <v>342</v>
      </c>
      <c r="D166" s="4" t="s">
        <v>343</v>
      </c>
      <c r="E166" s="4">
        <v>1</v>
      </c>
      <c r="F166" s="4" t="s">
        <v>1498</v>
      </c>
    </row>
    <row r="167" spans="1:6" x14ac:dyDescent="0.25">
      <c r="A167" s="4" t="s">
        <v>345</v>
      </c>
      <c r="B167" s="3" t="s">
        <v>52</v>
      </c>
      <c r="C167" s="6" t="s">
        <v>346</v>
      </c>
      <c r="D167" s="4" t="s">
        <v>347</v>
      </c>
      <c r="E167" s="4">
        <v>1</v>
      </c>
      <c r="F167" s="4" t="s">
        <v>1498</v>
      </c>
    </row>
    <row r="168" spans="1:6" x14ac:dyDescent="0.25">
      <c r="A168" s="4" t="s">
        <v>348</v>
      </c>
      <c r="B168" s="3" t="s">
        <v>305</v>
      </c>
      <c r="C168" s="6" t="s">
        <v>346</v>
      </c>
      <c r="D168" s="4" t="s">
        <v>347</v>
      </c>
      <c r="E168" s="4">
        <v>1</v>
      </c>
      <c r="F168" s="4" t="s">
        <v>1498</v>
      </c>
    </row>
    <row r="169" spans="1:6" x14ac:dyDescent="0.25">
      <c r="A169" s="4" t="s">
        <v>349</v>
      </c>
      <c r="B169" s="3" t="s">
        <v>305</v>
      </c>
      <c r="C169" s="6" t="s">
        <v>346</v>
      </c>
      <c r="D169" s="4" t="s">
        <v>347</v>
      </c>
      <c r="E169" s="4">
        <v>1</v>
      </c>
      <c r="F169" s="4" t="s">
        <v>1498</v>
      </c>
    </row>
    <row r="170" spans="1:6" x14ac:dyDescent="0.25">
      <c r="A170" s="4" t="s">
        <v>350</v>
      </c>
      <c r="B170" s="3" t="s">
        <v>10</v>
      </c>
      <c r="C170" s="6" t="s">
        <v>351</v>
      </c>
      <c r="D170" s="4" t="s">
        <v>352</v>
      </c>
      <c r="E170" s="4">
        <v>1</v>
      </c>
      <c r="F170" s="4" t="s">
        <v>1498</v>
      </c>
    </row>
    <row r="171" spans="1:6" x14ac:dyDescent="0.25">
      <c r="A171" s="4" t="s">
        <v>353</v>
      </c>
      <c r="B171" s="3" t="s">
        <v>52</v>
      </c>
      <c r="C171" s="6" t="s">
        <v>351</v>
      </c>
      <c r="D171" s="4" t="s">
        <v>352</v>
      </c>
      <c r="E171" s="4">
        <v>1</v>
      </c>
      <c r="F171" s="4" t="s">
        <v>1498</v>
      </c>
    </row>
    <row r="172" spans="1:6" x14ac:dyDescent="0.25">
      <c r="A172" s="4" t="s">
        <v>354</v>
      </c>
      <c r="B172" s="3" t="s">
        <v>270</v>
      </c>
      <c r="C172" s="6" t="s">
        <v>351</v>
      </c>
      <c r="D172" s="4" t="s">
        <v>355</v>
      </c>
      <c r="E172" s="4">
        <v>1</v>
      </c>
      <c r="F172" s="4" t="s">
        <v>1498</v>
      </c>
    </row>
    <row r="173" spans="1:6" x14ac:dyDescent="0.25">
      <c r="A173" s="4" t="s">
        <v>356</v>
      </c>
      <c r="B173" s="3" t="s">
        <v>217</v>
      </c>
      <c r="C173" s="6" t="s">
        <v>357</v>
      </c>
      <c r="D173" s="4" t="s">
        <v>358</v>
      </c>
      <c r="E173" s="4">
        <v>1</v>
      </c>
      <c r="F173" s="4" t="s">
        <v>1498</v>
      </c>
    </row>
    <row r="174" spans="1:6" x14ac:dyDescent="0.25">
      <c r="A174" s="4" t="s">
        <v>359</v>
      </c>
      <c r="B174" s="3" t="s">
        <v>52</v>
      </c>
      <c r="C174" s="6" t="s">
        <v>360</v>
      </c>
      <c r="D174" s="4" t="s">
        <v>361</v>
      </c>
      <c r="E174" s="4">
        <v>1</v>
      </c>
      <c r="F174" s="4" t="s">
        <v>1498</v>
      </c>
    </row>
    <row r="175" spans="1:6" x14ac:dyDescent="0.25">
      <c r="A175" s="4" t="s">
        <v>362</v>
      </c>
      <c r="B175" s="3" t="s">
        <v>38</v>
      </c>
      <c r="C175" s="6" t="s">
        <v>363</v>
      </c>
      <c r="D175" s="4" t="s">
        <v>364</v>
      </c>
      <c r="E175" s="4">
        <v>1</v>
      </c>
      <c r="F175" s="4" t="s">
        <v>1498</v>
      </c>
    </row>
    <row r="176" spans="1:6" x14ac:dyDescent="0.25">
      <c r="A176" s="4" t="s">
        <v>365</v>
      </c>
      <c r="B176" s="3" t="s">
        <v>151</v>
      </c>
      <c r="C176" s="6" t="s">
        <v>363</v>
      </c>
      <c r="D176" s="4" t="s">
        <v>364</v>
      </c>
      <c r="E176" s="4">
        <v>1</v>
      </c>
      <c r="F176" s="4" t="s">
        <v>1498</v>
      </c>
    </row>
    <row r="177" spans="1:6" x14ac:dyDescent="0.25">
      <c r="A177" s="4" t="s">
        <v>366</v>
      </c>
      <c r="B177" s="3" t="s">
        <v>10</v>
      </c>
      <c r="C177" s="6" t="s">
        <v>363</v>
      </c>
      <c r="D177" s="4" t="s">
        <v>364</v>
      </c>
      <c r="E177" s="4">
        <v>1</v>
      </c>
      <c r="F177" s="4" t="s">
        <v>1498</v>
      </c>
    </row>
    <row r="178" spans="1:6" x14ac:dyDescent="0.25">
      <c r="A178" s="4" t="s">
        <v>367</v>
      </c>
      <c r="B178" s="3" t="s">
        <v>52</v>
      </c>
      <c r="C178" s="6" t="s">
        <v>363</v>
      </c>
      <c r="D178" s="4" t="s">
        <v>364</v>
      </c>
      <c r="E178" s="4">
        <v>1</v>
      </c>
      <c r="F178" s="4" t="s">
        <v>1498</v>
      </c>
    </row>
    <row r="179" spans="1:6" x14ac:dyDescent="0.25">
      <c r="A179" s="4" t="s">
        <v>368</v>
      </c>
      <c r="B179" s="3" t="s">
        <v>10</v>
      </c>
      <c r="C179" s="6" t="s">
        <v>363</v>
      </c>
      <c r="D179" s="4" t="s">
        <v>364</v>
      </c>
      <c r="E179" s="4">
        <v>1</v>
      </c>
      <c r="F179" s="4" t="s">
        <v>1498</v>
      </c>
    </row>
    <row r="180" spans="1:6" x14ac:dyDescent="0.25">
      <c r="A180" s="4" t="s">
        <v>369</v>
      </c>
      <c r="B180" s="3" t="s">
        <v>10</v>
      </c>
      <c r="C180" s="6" t="s">
        <v>363</v>
      </c>
      <c r="D180" s="4" t="s">
        <v>364</v>
      </c>
      <c r="E180" s="4">
        <v>1</v>
      </c>
      <c r="F180" s="4" t="s">
        <v>1498</v>
      </c>
    </row>
    <row r="181" spans="1:6" x14ac:dyDescent="0.25">
      <c r="A181" s="4" t="s">
        <v>370</v>
      </c>
      <c r="B181" s="3" t="s">
        <v>52</v>
      </c>
      <c r="C181" s="6" t="s">
        <v>371</v>
      </c>
      <c r="D181" s="4" t="s">
        <v>372</v>
      </c>
      <c r="E181" s="4">
        <v>1</v>
      </c>
      <c r="F181" s="4" t="s">
        <v>1498</v>
      </c>
    </row>
    <row r="182" spans="1:6" x14ac:dyDescent="0.25">
      <c r="A182" s="4" t="s">
        <v>373</v>
      </c>
      <c r="B182" s="3" t="s">
        <v>151</v>
      </c>
      <c r="C182" s="6" t="s">
        <v>371</v>
      </c>
      <c r="D182" s="4" t="s">
        <v>374</v>
      </c>
      <c r="E182" s="4">
        <v>1</v>
      </c>
      <c r="F182" s="4" t="s">
        <v>1498</v>
      </c>
    </row>
    <row r="183" spans="1:6" x14ac:dyDescent="0.25">
      <c r="A183" s="4" t="s">
        <v>375</v>
      </c>
      <c r="B183" s="3" t="s">
        <v>52</v>
      </c>
      <c r="C183" s="6" t="s">
        <v>376</v>
      </c>
      <c r="D183" s="4" t="s">
        <v>377</v>
      </c>
      <c r="E183" s="4">
        <v>1</v>
      </c>
      <c r="F183" s="4" t="s">
        <v>1498</v>
      </c>
    </row>
    <row r="184" spans="1:6" x14ac:dyDescent="0.25">
      <c r="A184" s="4" t="s">
        <v>378</v>
      </c>
      <c r="B184" s="3" t="s">
        <v>10</v>
      </c>
      <c r="C184" s="6" t="s">
        <v>376</v>
      </c>
      <c r="D184" s="4" t="s">
        <v>377</v>
      </c>
      <c r="E184" s="4">
        <v>1</v>
      </c>
      <c r="F184" s="4" t="s">
        <v>1498</v>
      </c>
    </row>
    <row r="185" spans="1:6" x14ac:dyDescent="0.25">
      <c r="A185" s="4" t="s">
        <v>379</v>
      </c>
      <c r="B185" s="3" t="s">
        <v>52</v>
      </c>
      <c r="C185" s="6" t="s">
        <v>380</v>
      </c>
      <c r="D185" s="4" t="s">
        <v>381</v>
      </c>
      <c r="E185" s="4">
        <v>1</v>
      </c>
      <c r="F185" s="4" t="s">
        <v>1498</v>
      </c>
    </row>
    <row r="186" spans="1:6" x14ac:dyDescent="0.25">
      <c r="A186" s="4" t="s">
        <v>382</v>
      </c>
      <c r="B186" s="3" t="s">
        <v>305</v>
      </c>
      <c r="C186" s="6" t="s">
        <v>383</v>
      </c>
      <c r="D186" s="4" t="s">
        <v>384</v>
      </c>
      <c r="E186" s="4">
        <v>1</v>
      </c>
      <c r="F186" s="4" t="s">
        <v>1498</v>
      </c>
    </row>
    <row r="187" spans="1:6" x14ac:dyDescent="0.25">
      <c r="A187" s="4" t="s">
        <v>385</v>
      </c>
      <c r="B187" s="3" t="s">
        <v>305</v>
      </c>
      <c r="C187" s="6" t="s">
        <v>383</v>
      </c>
      <c r="D187" s="4" t="s">
        <v>384</v>
      </c>
      <c r="E187" s="4">
        <v>1</v>
      </c>
      <c r="F187" s="4" t="s">
        <v>1498</v>
      </c>
    </row>
    <row r="188" spans="1:6" x14ac:dyDescent="0.25">
      <c r="A188" s="4" t="s">
        <v>386</v>
      </c>
      <c r="B188" s="3" t="s">
        <v>52</v>
      </c>
      <c r="C188" s="6" t="s">
        <v>383</v>
      </c>
      <c r="D188" s="4" t="s">
        <v>387</v>
      </c>
      <c r="E188" s="4">
        <v>1</v>
      </c>
      <c r="F188" s="4" t="s">
        <v>1498</v>
      </c>
    </row>
    <row r="189" spans="1:6" x14ac:dyDescent="0.25">
      <c r="A189" s="4" t="s">
        <v>388</v>
      </c>
      <c r="B189" s="3" t="s">
        <v>217</v>
      </c>
      <c r="C189" s="6" t="s">
        <v>389</v>
      </c>
      <c r="D189" s="4" t="s">
        <v>390</v>
      </c>
      <c r="E189" s="4">
        <v>1</v>
      </c>
      <c r="F189" s="4" t="s">
        <v>1498</v>
      </c>
    </row>
    <row r="190" spans="1:6" x14ac:dyDescent="0.25">
      <c r="A190" s="4" t="s">
        <v>391</v>
      </c>
      <c r="B190" s="3" t="s">
        <v>181</v>
      </c>
      <c r="C190" s="6" t="s">
        <v>392</v>
      </c>
      <c r="D190" s="4" t="s">
        <v>393</v>
      </c>
      <c r="E190" s="4">
        <v>1</v>
      </c>
      <c r="F190" s="4" t="s">
        <v>1498</v>
      </c>
    </row>
    <row r="191" spans="1:6" x14ac:dyDescent="0.25">
      <c r="A191" s="4" t="s">
        <v>394</v>
      </c>
      <c r="B191" s="3" t="s">
        <v>221</v>
      </c>
      <c r="C191" s="6" t="s">
        <v>395</v>
      </c>
      <c r="D191" s="4" t="s">
        <v>396</v>
      </c>
      <c r="E191" s="4">
        <v>1</v>
      </c>
      <c r="F191" s="4" t="s">
        <v>1498</v>
      </c>
    </row>
    <row r="192" spans="1:6" x14ac:dyDescent="0.25">
      <c r="A192" s="4" t="s">
        <v>397</v>
      </c>
      <c r="B192" s="3" t="s">
        <v>10</v>
      </c>
      <c r="C192" s="6" t="s">
        <v>398</v>
      </c>
      <c r="D192" s="4" t="s">
        <v>399</v>
      </c>
      <c r="E192" s="4">
        <v>1</v>
      </c>
      <c r="F192" s="4" t="s">
        <v>1498</v>
      </c>
    </row>
    <row r="193" spans="1:6" x14ac:dyDescent="0.25">
      <c r="A193" s="4" t="s">
        <v>400</v>
      </c>
      <c r="B193" s="3" t="s">
        <v>263</v>
      </c>
      <c r="C193" s="6" t="s">
        <v>401</v>
      </c>
      <c r="D193" s="7">
        <v>2.0000000000000001E-32</v>
      </c>
      <c r="E193" s="4">
        <v>1</v>
      </c>
      <c r="F193" s="4" t="s">
        <v>1498</v>
      </c>
    </row>
    <row r="194" spans="1:6" x14ac:dyDescent="0.25">
      <c r="A194" s="4" t="s">
        <v>402</v>
      </c>
      <c r="B194" s="3" t="s">
        <v>336</v>
      </c>
      <c r="C194" s="6" t="s">
        <v>401</v>
      </c>
      <c r="D194" s="7">
        <v>2.0000000000000001E-32</v>
      </c>
      <c r="E194" s="4">
        <v>1</v>
      </c>
      <c r="F194" s="4" t="s">
        <v>1498</v>
      </c>
    </row>
    <row r="195" spans="1:6" x14ac:dyDescent="0.25">
      <c r="A195" s="4" t="s">
        <v>403</v>
      </c>
      <c r="B195" s="3" t="s">
        <v>52</v>
      </c>
      <c r="C195" s="6" t="s">
        <v>404</v>
      </c>
      <c r="D195" s="4" t="s">
        <v>405</v>
      </c>
      <c r="E195" s="4">
        <v>1</v>
      </c>
      <c r="F195" s="4" t="s">
        <v>1498</v>
      </c>
    </row>
    <row r="196" spans="1:6" x14ac:dyDescent="0.25">
      <c r="A196" s="4" t="s">
        <v>406</v>
      </c>
      <c r="B196" s="3" t="s">
        <v>217</v>
      </c>
      <c r="C196" s="6" t="s">
        <v>407</v>
      </c>
      <c r="D196" s="4" t="s">
        <v>408</v>
      </c>
      <c r="E196" s="4">
        <v>1</v>
      </c>
      <c r="F196" s="4" t="s">
        <v>1498</v>
      </c>
    </row>
    <row r="197" spans="1:6" x14ac:dyDescent="0.25">
      <c r="A197" s="4" t="s">
        <v>409</v>
      </c>
      <c r="B197" s="3" t="s">
        <v>217</v>
      </c>
      <c r="C197" s="6" t="s">
        <v>407</v>
      </c>
      <c r="D197" s="4" t="s">
        <v>410</v>
      </c>
      <c r="E197" s="4">
        <v>1</v>
      </c>
      <c r="F197" s="4" t="s">
        <v>1498</v>
      </c>
    </row>
    <row r="198" spans="1:6" x14ac:dyDescent="0.25">
      <c r="A198" s="4" t="s">
        <v>411</v>
      </c>
      <c r="B198" s="3" t="s">
        <v>10</v>
      </c>
      <c r="C198" s="6" t="s">
        <v>407</v>
      </c>
      <c r="D198" s="7">
        <v>4.0000000000000002E-32</v>
      </c>
      <c r="E198" s="4">
        <v>1</v>
      </c>
      <c r="F198" s="4" t="s">
        <v>1498</v>
      </c>
    </row>
    <row r="199" spans="1:6" x14ac:dyDescent="0.25">
      <c r="A199" s="4" t="s">
        <v>412</v>
      </c>
      <c r="B199" s="3" t="s">
        <v>10</v>
      </c>
      <c r="C199" s="6" t="s">
        <v>413</v>
      </c>
      <c r="D199" s="4" t="s">
        <v>414</v>
      </c>
      <c r="E199" s="4">
        <v>1</v>
      </c>
      <c r="F199" s="4" t="s">
        <v>1498</v>
      </c>
    </row>
    <row r="200" spans="1:6" x14ac:dyDescent="0.25">
      <c r="A200" s="4" t="s">
        <v>415</v>
      </c>
      <c r="B200" s="3" t="s">
        <v>305</v>
      </c>
      <c r="C200" s="6" t="s">
        <v>416</v>
      </c>
      <c r="D200" s="4" t="s">
        <v>417</v>
      </c>
      <c r="E200" s="4">
        <v>1</v>
      </c>
      <c r="F200" s="4" t="s">
        <v>1498</v>
      </c>
    </row>
    <row r="201" spans="1:6" x14ac:dyDescent="0.25">
      <c r="A201" s="4" t="s">
        <v>418</v>
      </c>
      <c r="B201" s="3" t="s">
        <v>305</v>
      </c>
      <c r="C201" s="6" t="s">
        <v>416</v>
      </c>
      <c r="D201" s="4" t="s">
        <v>417</v>
      </c>
      <c r="E201" s="4">
        <v>1</v>
      </c>
      <c r="F201" s="4" t="s">
        <v>1498</v>
      </c>
    </row>
    <row r="202" spans="1:6" x14ac:dyDescent="0.25">
      <c r="A202" s="4" t="s">
        <v>419</v>
      </c>
      <c r="B202" s="3" t="s">
        <v>420</v>
      </c>
      <c r="C202" s="6" t="s">
        <v>421</v>
      </c>
      <c r="D202" s="7">
        <v>5.0000000000000004E-32</v>
      </c>
      <c r="E202" s="4">
        <v>1</v>
      </c>
      <c r="F202" s="4" t="s">
        <v>1498</v>
      </c>
    </row>
    <row r="203" spans="1:6" x14ac:dyDescent="0.25">
      <c r="A203" s="4" t="s">
        <v>422</v>
      </c>
      <c r="B203" s="3" t="s">
        <v>52</v>
      </c>
      <c r="C203" s="6" t="s">
        <v>421</v>
      </c>
      <c r="D203" s="4" t="s">
        <v>423</v>
      </c>
      <c r="E203" s="4">
        <v>1</v>
      </c>
      <c r="F203" s="4" t="s">
        <v>1498</v>
      </c>
    </row>
    <row r="204" spans="1:6" x14ac:dyDescent="0.25">
      <c r="A204" s="4" t="s">
        <v>424</v>
      </c>
      <c r="B204" s="3" t="s">
        <v>420</v>
      </c>
      <c r="C204" s="6" t="s">
        <v>421</v>
      </c>
      <c r="D204" s="4" t="s">
        <v>423</v>
      </c>
      <c r="E204" s="4">
        <v>1</v>
      </c>
      <c r="F204" s="4" t="s">
        <v>1498</v>
      </c>
    </row>
    <row r="205" spans="1:6" x14ac:dyDescent="0.25">
      <c r="A205" s="4" t="s">
        <v>425</v>
      </c>
      <c r="B205" s="3" t="s">
        <v>52</v>
      </c>
      <c r="C205" s="6" t="s">
        <v>421</v>
      </c>
      <c r="D205" s="4" t="s">
        <v>423</v>
      </c>
      <c r="E205" s="4">
        <v>1</v>
      </c>
      <c r="F205" s="4" t="s">
        <v>1498</v>
      </c>
    </row>
    <row r="206" spans="1:6" x14ac:dyDescent="0.25">
      <c r="A206" s="4" t="s">
        <v>426</v>
      </c>
      <c r="B206" s="3" t="s">
        <v>420</v>
      </c>
      <c r="C206" s="6" t="s">
        <v>421</v>
      </c>
      <c r="D206" s="4" t="s">
        <v>423</v>
      </c>
      <c r="E206" s="4">
        <v>1</v>
      </c>
      <c r="F206" s="4" t="s">
        <v>1498</v>
      </c>
    </row>
    <row r="207" spans="1:6" x14ac:dyDescent="0.25">
      <c r="A207" s="4" t="s">
        <v>427</v>
      </c>
      <c r="B207" s="3" t="s">
        <v>420</v>
      </c>
      <c r="C207" s="6" t="s">
        <v>421</v>
      </c>
      <c r="D207" s="4" t="s">
        <v>423</v>
      </c>
      <c r="E207" s="4">
        <v>1</v>
      </c>
      <c r="F207" s="4" t="s">
        <v>1498</v>
      </c>
    </row>
    <row r="208" spans="1:6" x14ac:dyDescent="0.25">
      <c r="A208" s="4" t="s">
        <v>428</v>
      </c>
      <c r="B208" s="3" t="s">
        <v>420</v>
      </c>
      <c r="C208" s="6" t="s">
        <v>421</v>
      </c>
      <c r="D208" s="4" t="s">
        <v>423</v>
      </c>
      <c r="E208" s="4">
        <v>1</v>
      </c>
      <c r="F208" s="4" t="s">
        <v>1498</v>
      </c>
    </row>
    <row r="209" spans="1:6" x14ac:dyDescent="0.25">
      <c r="A209" s="4" t="s">
        <v>429</v>
      </c>
      <c r="B209" s="3" t="s">
        <v>420</v>
      </c>
      <c r="C209" s="6" t="s">
        <v>421</v>
      </c>
      <c r="D209" s="4" t="s">
        <v>423</v>
      </c>
      <c r="E209" s="4">
        <v>1</v>
      </c>
      <c r="F209" s="4" t="s">
        <v>1498</v>
      </c>
    </row>
    <row r="210" spans="1:6" x14ac:dyDescent="0.25">
      <c r="A210" s="4" t="s">
        <v>430</v>
      </c>
      <c r="B210" s="3" t="s">
        <v>420</v>
      </c>
      <c r="C210" s="6" t="s">
        <v>421</v>
      </c>
      <c r="D210" s="4" t="s">
        <v>423</v>
      </c>
      <c r="E210" s="4">
        <v>1</v>
      </c>
      <c r="F210" s="4" t="s">
        <v>1498</v>
      </c>
    </row>
    <row r="211" spans="1:6" x14ac:dyDescent="0.25">
      <c r="A211" s="4" t="s">
        <v>431</v>
      </c>
      <c r="B211" s="3" t="s">
        <v>420</v>
      </c>
      <c r="C211" s="6" t="s">
        <v>421</v>
      </c>
      <c r="D211" s="4" t="s">
        <v>423</v>
      </c>
      <c r="E211" s="4">
        <v>1</v>
      </c>
      <c r="F211" s="4" t="s">
        <v>1498</v>
      </c>
    </row>
    <row r="212" spans="1:6" x14ac:dyDescent="0.25">
      <c r="A212" s="4" t="s">
        <v>432</v>
      </c>
      <c r="B212" s="3" t="s">
        <v>420</v>
      </c>
      <c r="C212" s="6" t="s">
        <v>421</v>
      </c>
      <c r="D212" s="4" t="s">
        <v>423</v>
      </c>
      <c r="E212" s="4">
        <v>1</v>
      </c>
      <c r="F212" s="4" t="s">
        <v>1498</v>
      </c>
    </row>
    <row r="213" spans="1:6" x14ac:dyDescent="0.25">
      <c r="A213" s="4" t="s">
        <v>433</v>
      </c>
      <c r="B213" s="3" t="s">
        <v>420</v>
      </c>
      <c r="C213" s="6" t="s">
        <v>421</v>
      </c>
      <c r="D213" s="4" t="s">
        <v>423</v>
      </c>
      <c r="E213" s="4">
        <v>1</v>
      </c>
      <c r="F213" s="4" t="s">
        <v>1498</v>
      </c>
    </row>
    <row r="214" spans="1:6" x14ac:dyDescent="0.25">
      <c r="A214" s="4" t="s">
        <v>434</v>
      </c>
      <c r="B214" s="3" t="s">
        <v>420</v>
      </c>
      <c r="C214" s="6" t="s">
        <v>421</v>
      </c>
      <c r="D214" s="4" t="s">
        <v>423</v>
      </c>
      <c r="E214" s="4">
        <v>1</v>
      </c>
      <c r="F214" s="4" t="s">
        <v>1498</v>
      </c>
    </row>
    <row r="215" spans="1:6" x14ac:dyDescent="0.25">
      <c r="A215" s="4" t="s">
        <v>435</v>
      </c>
      <c r="B215" s="3" t="s">
        <v>263</v>
      </c>
      <c r="C215" s="6" t="s">
        <v>436</v>
      </c>
      <c r="D215" s="4" t="s">
        <v>437</v>
      </c>
      <c r="E215" s="4">
        <v>1</v>
      </c>
      <c r="F215" s="4" t="s">
        <v>1498</v>
      </c>
    </row>
    <row r="216" spans="1:6" x14ac:dyDescent="0.25">
      <c r="A216" s="4" t="s">
        <v>438</v>
      </c>
      <c r="B216" s="3" t="s">
        <v>52</v>
      </c>
      <c r="C216" s="6" t="s">
        <v>436</v>
      </c>
      <c r="D216" s="4" t="s">
        <v>437</v>
      </c>
      <c r="E216" s="4">
        <v>1</v>
      </c>
      <c r="F216" s="4" t="s">
        <v>1498</v>
      </c>
    </row>
    <row r="217" spans="1:6" x14ac:dyDescent="0.25">
      <c r="A217" s="4" t="s">
        <v>439</v>
      </c>
      <c r="B217" s="3" t="s">
        <v>420</v>
      </c>
      <c r="C217" s="6" t="s">
        <v>436</v>
      </c>
      <c r="D217" s="4" t="s">
        <v>440</v>
      </c>
      <c r="E217" s="4">
        <v>1</v>
      </c>
      <c r="F217" s="4" t="s">
        <v>1498</v>
      </c>
    </row>
    <row r="218" spans="1:6" x14ac:dyDescent="0.25">
      <c r="A218" s="4" t="s">
        <v>441</v>
      </c>
      <c r="B218" s="3" t="s">
        <v>420</v>
      </c>
      <c r="C218" s="6" t="s">
        <v>436</v>
      </c>
      <c r="D218" s="4" t="s">
        <v>440</v>
      </c>
      <c r="E218" s="4">
        <v>1</v>
      </c>
      <c r="F218" s="4" t="s">
        <v>1498</v>
      </c>
    </row>
    <row r="219" spans="1:6" x14ac:dyDescent="0.25">
      <c r="A219" s="4" t="s">
        <v>442</v>
      </c>
      <c r="B219" s="3" t="s">
        <v>10</v>
      </c>
      <c r="C219" s="6" t="s">
        <v>443</v>
      </c>
      <c r="D219" s="4" t="s">
        <v>444</v>
      </c>
      <c r="E219" s="4">
        <v>1</v>
      </c>
      <c r="F219" s="4" t="s">
        <v>1498</v>
      </c>
    </row>
    <row r="220" spans="1:6" x14ac:dyDescent="0.25">
      <c r="A220" s="4" t="s">
        <v>445</v>
      </c>
      <c r="B220" s="3" t="s">
        <v>217</v>
      </c>
      <c r="C220" s="6" t="s">
        <v>443</v>
      </c>
      <c r="D220" s="4" t="s">
        <v>444</v>
      </c>
      <c r="E220" s="4">
        <v>1</v>
      </c>
      <c r="F220" s="4" t="s">
        <v>1498</v>
      </c>
    </row>
    <row r="221" spans="1:6" x14ac:dyDescent="0.25">
      <c r="A221" s="4" t="s">
        <v>446</v>
      </c>
      <c r="B221" s="3" t="s">
        <v>263</v>
      </c>
      <c r="C221" s="6" t="s">
        <v>447</v>
      </c>
      <c r="D221" s="4" t="s">
        <v>448</v>
      </c>
      <c r="E221" s="4">
        <v>1</v>
      </c>
      <c r="F221" s="4" t="s">
        <v>1498</v>
      </c>
    </row>
    <row r="222" spans="1:6" x14ac:dyDescent="0.25">
      <c r="A222" s="4" t="s">
        <v>449</v>
      </c>
      <c r="B222" s="3" t="s">
        <v>52</v>
      </c>
      <c r="C222" s="6" t="s">
        <v>447</v>
      </c>
      <c r="D222" s="4" t="s">
        <v>448</v>
      </c>
      <c r="E222" s="4">
        <v>1</v>
      </c>
      <c r="F222" s="4" t="s">
        <v>1498</v>
      </c>
    </row>
    <row r="223" spans="1:6" x14ac:dyDescent="0.25">
      <c r="A223" s="4" t="s">
        <v>450</v>
      </c>
      <c r="B223" s="3" t="s">
        <v>52</v>
      </c>
      <c r="C223" s="6" t="s">
        <v>447</v>
      </c>
      <c r="D223" s="4" t="s">
        <v>448</v>
      </c>
      <c r="E223" s="4">
        <v>1</v>
      </c>
      <c r="F223" s="4" t="s">
        <v>1498</v>
      </c>
    </row>
    <row r="224" spans="1:6" x14ac:dyDescent="0.25">
      <c r="A224" s="4" t="s">
        <v>451</v>
      </c>
      <c r="B224" s="3" t="s">
        <v>263</v>
      </c>
      <c r="C224" s="6" t="s">
        <v>447</v>
      </c>
      <c r="D224" s="4" t="s">
        <v>448</v>
      </c>
      <c r="E224" s="4">
        <v>1</v>
      </c>
      <c r="F224" s="4" t="s">
        <v>1498</v>
      </c>
    </row>
    <row r="225" spans="1:6" x14ac:dyDescent="0.25">
      <c r="A225" s="4" t="s">
        <v>452</v>
      </c>
      <c r="B225" s="3" t="s">
        <v>263</v>
      </c>
      <c r="C225" s="6" t="s">
        <v>447</v>
      </c>
      <c r="D225" s="4" t="s">
        <v>448</v>
      </c>
      <c r="E225" s="4">
        <v>1</v>
      </c>
      <c r="F225" s="4" t="s">
        <v>1498</v>
      </c>
    </row>
    <row r="226" spans="1:6" x14ac:dyDescent="0.25">
      <c r="A226" s="4" t="s">
        <v>453</v>
      </c>
      <c r="B226" s="3" t="s">
        <v>263</v>
      </c>
      <c r="C226" s="6" t="s">
        <v>447</v>
      </c>
      <c r="D226" s="4" t="s">
        <v>448</v>
      </c>
      <c r="E226" s="4">
        <v>1</v>
      </c>
      <c r="F226" s="4" t="s">
        <v>1498</v>
      </c>
    </row>
    <row r="227" spans="1:6" x14ac:dyDescent="0.25">
      <c r="A227" s="4" t="s">
        <v>454</v>
      </c>
      <c r="B227" s="3" t="s">
        <v>52</v>
      </c>
      <c r="C227" s="6" t="s">
        <v>447</v>
      </c>
      <c r="D227" s="4" t="s">
        <v>448</v>
      </c>
      <c r="E227" s="4">
        <v>1</v>
      </c>
      <c r="F227" s="4" t="s">
        <v>1498</v>
      </c>
    </row>
    <row r="228" spans="1:6" x14ac:dyDescent="0.25">
      <c r="A228" s="4" t="s">
        <v>455</v>
      </c>
      <c r="B228" s="3" t="s">
        <v>52</v>
      </c>
      <c r="C228" s="6" t="s">
        <v>447</v>
      </c>
      <c r="D228" s="4" t="s">
        <v>448</v>
      </c>
      <c r="E228" s="4">
        <v>1</v>
      </c>
      <c r="F228" s="4" t="s">
        <v>1498</v>
      </c>
    </row>
    <row r="229" spans="1:6" x14ac:dyDescent="0.25">
      <c r="A229" s="4" t="s">
        <v>456</v>
      </c>
      <c r="B229" s="3" t="s">
        <v>263</v>
      </c>
      <c r="C229" s="6" t="s">
        <v>447</v>
      </c>
      <c r="D229" s="4" t="s">
        <v>448</v>
      </c>
      <c r="E229" s="4">
        <v>1</v>
      </c>
      <c r="F229" s="4" t="s">
        <v>1498</v>
      </c>
    </row>
    <row r="230" spans="1:6" x14ac:dyDescent="0.25">
      <c r="A230" s="4" t="s">
        <v>457</v>
      </c>
      <c r="B230" s="3" t="s">
        <v>263</v>
      </c>
      <c r="C230" s="6" t="s">
        <v>447</v>
      </c>
      <c r="D230" s="4" t="s">
        <v>448</v>
      </c>
      <c r="E230" s="4">
        <v>1</v>
      </c>
      <c r="F230" s="4" t="s">
        <v>1498</v>
      </c>
    </row>
    <row r="231" spans="1:6" x14ac:dyDescent="0.25">
      <c r="A231" s="4" t="s">
        <v>458</v>
      </c>
      <c r="B231" s="3" t="s">
        <v>217</v>
      </c>
      <c r="C231" s="6" t="s">
        <v>447</v>
      </c>
      <c r="D231" s="4" t="s">
        <v>459</v>
      </c>
      <c r="E231" s="4">
        <v>1</v>
      </c>
      <c r="F231" s="4" t="s">
        <v>1498</v>
      </c>
    </row>
    <row r="232" spans="1:6" x14ac:dyDescent="0.25">
      <c r="A232" s="4" t="s">
        <v>460</v>
      </c>
      <c r="B232" s="3" t="s">
        <v>151</v>
      </c>
      <c r="C232" s="6" t="s">
        <v>447</v>
      </c>
      <c r="D232" s="4" t="s">
        <v>461</v>
      </c>
      <c r="E232" s="4">
        <v>1</v>
      </c>
      <c r="F232" s="4" t="s">
        <v>1498</v>
      </c>
    </row>
    <row r="233" spans="1:6" x14ac:dyDescent="0.25">
      <c r="A233" s="4" t="s">
        <v>462</v>
      </c>
      <c r="B233" s="3" t="s">
        <v>336</v>
      </c>
      <c r="C233" s="6" t="s">
        <v>463</v>
      </c>
      <c r="D233" s="4" t="s">
        <v>464</v>
      </c>
      <c r="E233" s="4">
        <v>1</v>
      </c>
      <c r="F233" s="4" t="s">
        <v>1498</v>
      </c>
    </row>
    <row r="234" spans="1:6" x14ac:dyDescent="0.25">
      <c r="A234" s="4" t="s">
        <v>465</v>
      </c>
      <c r="B234" s="3" t="s">
        <v>221</v>
      </c>
      <c r="C234" s="6" t="s">
        <v>463</v>
      </c>
      <c r="D234" s="4" t="s">
        <v>466</v>
      </c>
      <c r="E234" s="4">
        <v>1</v>
      </c>
      <c r="F234" s="4" t="s">
        <v>1498</v>
      </c>
    </row>
    <row r="235" spans="1:6" x14ac:dyDescent="0.25">
      <c r="A235" s="4" t="s">
        <v>467</v>
      </c>
      <c r="B235" s="3" t="s">
        <v>263</v>
      </c>
      <c r="C235" s="6" t="s">
        <v>468</v>
      </c>
      <c r="D235" s="4" t="s">
        <v>469</v>
      </c>
      <c r="E235" s="4">
        <v>1</v>
      </c>
      <c r="F235" s="4" t="s">
        <v>1498</v>
      </c>
    </row>
    <row r="236" spans="1:6" x14ac:dyDescent="0.25">
      <c r="A236" s="4" t="s">
        <v>470</v>
      </c>
      <c r="B236" s="3" t="s">
        <v>336</v>
      </c>
      <c r="C236" s="6" t="s">
        <v>468</v>
      </c>
      <c r="D236" s="4" t="s">
        <v>469</v>
      </c>
      <c r="E236" s="4">
        <v>1</v>
      </c>
      <c r="F236" s="4" t="s">
        <v>1498</v>
      </c>
    </row>
    <row r="237" spans="1:6" x14ac:dyDescent="0.25">
      <c r="A237" s="4" t="s">
        <v>471</v>
      </c>
      <c r="B237" s="3" t="s">
        <v>263</v>
      </c>
      <c r="C237" s="6" t="s">
        <v>468</v>
      </c>
      <c r="D237" s="4" t="s">
        <v>469</v>
      </c>
      <c r="E237" s="4">
        <v>1</v>
      </c>
      <c r="F237" s="4" t="s">
        <v>1498</v>
      </c>
    </row>
    <row r="238" spans="1:6" x14ac:dyDescent="0.25">
      <c r="A238" s="4" t="s">
        <v>472</v>
      </c>
      <c r="B238" s="3" t="s">
        <v>473</v>
      </c>
      <c r="C238" s="6" t="s">
        <v>474</v>
      </c>
      <c r="D238" s="4" t="s">
        <v>475</v>
      </c>
      <c r="E238" s="4">
        <v>1</v>
      </c>
      <c r="F238" s="4" t="s">
        <v>1498</v>
      </c>
    </row>
    <row r="239" spans="1:6" x14ac:dyDescent="0.25">
      <c r="A239" s="4" t="s">
        <v>476</v>
      </c>
      <c r="B239" s="3" t="s">
        <v>10</v>
      </c>
      <c r="C239" s="6" t="s">
        <v>477</v>
      </c>
      <c r="D239" s="7">
        <v>1.0000000000000001E-31</v>
      </c>
      <c r="E239" s="4">
        <v>1</v>
      </c>
      <c r="F239" s="4" t="s">
        <v>1498</v>
      </c>
    </row>
    <row r="240" spans="1:6" x14ac:dyDescent="0.25">
      <c r="A240" s="4" t="s">
        <v>478</v>
      </c>
      <c r="B240" s="3" t="s">
        <v>151</v>
      </c>
      <c r="C240" s="6" t="s">
        <v>479</v>
      </c>
      <c r="D240" s="7">
        <v>2.0000000000000002E-31</v>
      </c>
      <c r="E240" s="4">
        <v>1</v>
      </c>
      <c r="F240" s="4" t="s">
        <v>1498</v>
      </c>
    </row>
    <row r="241" spans="1:6" x14ac:dyDescent="0.25">
      <c r="A241" s="4" t="s">
        <v>480</v>
      </c>
      <c r="B241" s="3" t="s">
        <v>52</v>
      </c>
      <c r="C241" s="6" t="s">
        <v>481</v>
      </c>
      <c r="D241" s="4" t="s">
        <v>482</v>
      </c>
      <c r="E241" s="4">
        <v>1</v>
      </c>
      <c r="F241" s="4" t="s">
        <v>1498</v>
      </c>
    </row>
    <row r="242" spans="1:6" x14ac:dyDescent="0.25">
      <c r="A242" s="4" t="s">
        <v>483</v>
      </c>
      <c r="B242" s="3" t="s">
        <v>270</v>
      </c>
      <c r="C242" s="6" t="s">
        <v>484</v>
      </c>
      <c r="D242" s="4" t="s">
        <v>485</v>
      </c>
      <c r="E242" s="4">
        <v>1</v>
      </c>
      <c r="F242" s="4" t="s">
        <v>1498</v>
      </c>
    </row>
    <row r="243" spans="1:6" x14ac:dyDescent="0.25">
      <c r="A243" s="4" t="s">
        <v>486</v>
      </c>
      <c r="B243" s="3" t="s">
        <v>270</v>
      </c>
      <c r="C243" s="6" t="s">
        <v>484</v>
      </c>
      <c r="D243" s="4" t="s">
        <v>485</v>
      </c>
      <c r="E243" s="4">
        <v>1</v>
      </c>
      <c r="F243" s="4" t="s">
        <v>1498</v>
      </c>
    </row>
    <row r="244" spans="1:6" x14ac:dyDescent="0.25">
      <c r="A244" s="4" t="s">
        <v>487</v>
      </c>
      <c r="B244" s="3" t="s">
        <v>151</v>
      </c>
      <c r="C244" s="6" t="s">
        <v>488</v>
      </c>
      <c r="D244" s="4" t="s">
        <v>489</v>
      </c>
      <c r="E244" s="4">
        <v>1</v>
      </c>
      <c r="F244" s="4" t="s">
        <v>1498</v>
      </c>
    </row>
    <row r="245" spans="1:6" x14ac:dyDescent="0.25">
      <c r="A245" s="4" t="s">
        <v>490</v>
      </c>
      <c r="B245" s="3" t="s">
        <v>270</v>
      </c>
      <c r="C245" s="6" t="s">
        <v>491</v>
      </c>
      <c r="D245" s="7">
        <v>5.9999999999999996E-31</v>
      </c>
      <c r="E245" s="4">
        <v>1</v>
      </c>
      <c r="F245" s="4" t="s">
        <v>1498</v>
      </c>
    </row>
    <row r="246" spans="1:6" x14ac:dyDescent="0.25">
      <c r="A246" s="4" t="s">
        <v>492</v>
      </c>
      <c r="B246" s="3" t="s">
        <v>270</v>
      </c>
      <c r="C246" s="6" t="s">
        <v>491</v>
      </c>
      <c r="D246" s="7">
        <v>5.9999999999999996E-31</v>
      </c>
      <c r="E246" s="4">
        <v>1</v>
      </c>
      <c r="F246" s="4" t="s">
        <v>1498</v>
      </c>
    </row>
    <row r="247" spans="1:6" x14ac:dyDescent="0.25">
      <c r="A247" s="4" t="s">
        <v>493</v>
      </c>
      <c r="B247" s="3" t="s">
        <v>52</v>
      </c>
      <c r="C247" s="6" t="s">
        <v>494</v>
      </c>
      <c r="D247" s="4" t="s">
        <v>495</v>
      </c>
      <c r="E247" s="4">
        <v>1</v>
      </c>
      <c r="F247" s="4" t="s">
        <v>1498</v>
      </c>
    </row>
    <row r="248" spans="1:6" x14ac:dyDescent="0.25">
      <c r="A248" s="4" t="s">
        <v>496</v>
      </c>
      <c r="B248" s="3" t="s">
        <v>24</v>
      </c>
      <c r="C248" s="6" t="s">
        <v>497</v>
      </c>
      <c r="D248" s="4" t="s">
        <v>498</v>
      </c>
      <c r="E248" s="4">
        <v>1</v>
      </c>
      <c r="F248" s="4" t="s">
        <v>1498</v>
      </c>
    </row>
    <row r="249" spans="1:6" x14ac:dyDescent="0.25">
      <c r="A249" s="4" t="s">
        <v>499</v>
      </c>
      <c r="B249" s="3" t="s">
        <v>52</v>
      </c>
      <c r="C249" s="6" t="s">
        <v>500</v>
      </c>
      <c r="D249" s="4" t="s">
        <v>501</v>
      </c>
      <c r="E249" s="4">
        <v>1</v>
      </c>
      <c r="F249" s="4" t="s">
        <v>1498</v>
      </c>
    </row>
    <row r="250" spans="1:6" x14ac:dyDescent="0.25">
      <c r="A250" s="4" t="s">
        <v>502</v>
      </c>
      <c r="B250" s="3" t="s">
        <v>181</v>
      </c>
      <c r="C250" s="6" t="s">
        <v>503</v>
      </c>
      <c r="D250" s="4" t="s">
        <v>504</v>
      </c>
      <c r="E250" s="4">
        <v>1</v>
      </c>
      <c r="F250" s="4" t="s">
        <v>1498</v>
      </c>
    </row>
    <row r="251" spans="1:6" x14ac:dyDescent="0.25">
      <c r="A251" s="4" t="s">
        <v>505</v>
      </c>
      <c r="B251" s="3" t="s">
        <v>52</v>
      </c>
      <c r="C251" s="6" t="s">
        <v>506</v>
      </c>
      <c r="D251" s="4" t="s">
        <v>507</v>
      </c>
      <c r="E251" s="4">
        <v>1</v>
      </c>
      <c r="F251" s="4" t="s">
        <v>1498</v>
      </c>
    </row>
    <row r="252" spans="1:6" x14ac:dyDescent="0.25">
      <c r="A252" s="4" t="s">
        <v>508</v>
      </c>
      <c r="B252" s="3" t="s">
        <v>52</v>
      </c>
      <c r="C252" s="6" t="s">
        <v>509</v>
      </c>
      <c r="D252" s="4" t="s">
        <v>510</v>
      </c>
      <c r="E252" s="4">
        <v>1</v>
      </c>
      <c r="F252" s="4" t="s">
        <v>1498</v>
      </c>
    </row>
    <row r="253" spans="1:6" x14ac:dyDescent="0.25">
      <c r="A253" s="4" t="s">
        <v>511</v>
      </c>
      <c r="B253" s="3" t="s">
        <v>512</v>
      </c>
      <c r="C253" s="6" t="s">
        <v>513</v>
      </c>
      <c r="D253" s="4" t="s">
        <v>514</v>
      </c>
      <c r="E253" s="4">
        <v>1</v>
      </c>
      <c r="F253" s="4" t="s">
        <v>1498</v>
      </c>
    </row>
    <row r="254" spans="1:6" x14ac:dyDescent="0.25">
      <c r="A254" s="4" t="s">
        <v>515</v>
      </c>
      <c r="B254" s="3" t="s">
        <v>52</v>
      </c>
      <c r="C254" s="6" t="s">
        <v>516</v>
      </c>
      <c r="D254" s="4" t="s">
        <v>517</v>
      </c>
      <c r="E254" s="4">
        <v>1</v>
      </c>
      <c r="F254" s="4" t="s">
        <v>1498</v>
      </c>
    </row>
    <row r="255" spans="1:6" x14ac:dyDescent="0.25">
      <c r="A255" s="4" t="s">
        <v>518</v>
      </c>
      <c r="B255" s="3" t="s">
        <v>52</v>
      </c>
      <c r="C255" s="6" t="s">
        <v>519</v>
      </c>
      <c r="D255" s="4" t="s">
        <v>520</v>
      </c>
      <c r="E255" s="4">
        <v>1</v>
      </c>
      <c r="F255" s="4" t="s">
        <v>1498</v>
      </c>
    </row>
    <row r="256" spans="1:6" x14ac:dyDescent="0.25">
      <c r="A256" s="4" t="s">
        <v>521</v>
      </c>
      <c r="B256" s="3" t="s">
        <v>52</v>
      </c>
      <c r="C256" s="6" t="s">
        <v>519</v>
      </c>
      <c r="D256" s="4" t="s">
        <v>522</v>
      </c>
      <c r="E256" s="4">
        <v>1</v>
      </c>
      <c r="F256" s="4" t="s">
        <v>1498</v>
      </c>
    </row>
    <row r="257" spans="1:6" x14ac:dyDescent="0.25">
      <c r="A257" s="4" t="s">
        <v>523</v>
      </c>
      <c r="B257" s="3" t="s">
        <v>52</v>
      </c>
      <c r="C257" s="6" t="s">
        <v>524</v>
      </c>
      <c r="D257" s="7">
        <v>5.9999999999999998E-30</v>
      </c>
      <c r="E257" s="4">
        <v>1</v>
      </c>
      <c r="F257" s="4" t="s">
        <v>1498</v>
      </c>
    </row>
    <row r="258" spans="1:6" x14ac:dyDescent="0.25">
      <c r="A258" s="4" t="s">
        <v>525</v>
      </c>
      <c r="B258" s="3" t="s">
        <v>297</v>
      </c>
      <c r="C258" s="6" t="s">
        <v>524</v>
      </c>
      <c r="D258" s="7">
        <v>5.9999999999999998E-30</v>
      </c>
      <c r="E258" s="4">
        <v>1</v>
      </c>
      <c r="F258" s="4" t="s">
        <v>1498</v>
      </c>
    </row>
    <row r="259" spans="1:6" x14ac:dyDescent="0.25">
      <c r="A259" s="4" t="s">
        <v>526</v>
      </c>
      <c r="B259" s="3" t="s">
        <v>297</v>
      </c>
      <c r="C259" s="6" t="s">
        <v>527</v>
      </c>
      <c r="D259" s="4" t="s">
        <v>528</v>
      </c>
      <c r="E259" s="4">
        <v>1</v>
      </c>
      <c r="F259" s="4" t="s">
        <v>1498</v>
      </c>
    </row>
    <row r="260" spans="1:6" x14ac:dyDescent="0.25">
      <c r="A260" s="4" t="s">
        <v>529</v>
      </c>
      <c r="B260" s="3" t="s">
        <v>52</v>
      </c>
      <c r="C260" s="6" t="s">
        <v>530</v>
      </c>
      <c r="D260" s="4" t="s">
        <v>531</v>
      </c>
      <c r="E260" s="4">
        <v>1</v>
      </c>
      <c r="F260" s="4" t="s">
        <v>1498</v>
      </c>
    </row>
    <row r="261" spans="1:6" x14ac:dyDescent="0.25">
      <c r="A261" s="4" t="s">
        <v>532</v>
      </c>
      <c r="B261" s="3" t="s">
        <v>52</v>
      </c>
      <c r="C261" s="6" t="s">
        <v>533</v>
      </c>
      <c r="D261" s="4" t="s">
        <v>534</v>
      </c>
      <c r="E261" s="4">
        <v>1</v>
      </c>
      <c r="F261" s="4" t="s">
        <v>1498</v>
      </c>
    </row>
    <row r="262" spans="1:6" x14ac:dyDescent="0.25">
      <c r="A262" s="4" t="s">
        <v>535</v>
      </c>
      <c r="B262" s="3" t="s">
        <v>181</v>
      </c>
      <c r="C262" s="6" t="s">
        <v>536</v>
      </c>
      <c r="D262" s="4" t="s">
        <v>537</v>
      </c>
      <c r="E262" s="4">
        <v>1</v>
      </c>
      <c r="F262" s="4" t="s">
        <v>1498</v>
      </c>
    </row>
    <row r="263" spans="1:6" x14ac:dyDescent="0.25">
      <c r="A263" s="4" t="s">
        <v>538</v>
      </c>
      <c r="B263" s="3" t="s">
        <v>52</v>
      </c>
      <c r="C263" s="6" t="s">
        <v>539</v>
      </c>
      <c r="D263" s="4" t="s">
        <v>540</v>
      </c>
      <c r="E263" s="4">
        <v>1</v>
      </c>
      <c r="F263" s="4" t="s">
        <v>1498</v>
      </c>
    </row>
    <row r="264" spans="1:6" x14ac:dyDescent="0.25">
      <c r="A264" s="4" t="s">
        <v>541</v>
      </c>
      <c r="B264" s="3" t="s">
        <v>24</v>
      </c>
      <c r="C264" s="6" t="s">
        <v>542</v>
      </c>
      <c r="D264" s="4" t="s">
        <v>543</v>
      </c>
      <c r="E264" s="4">
        <v>1</v>
      </c>
      <c r="F264" s="4" t="s">
        <v>1498</v>
      </c>
    </row>
    <row r="265" spans="1:6" x14ac:dyDescent="0.25">
      <c r="A265" s="4" t="s">
        <v>544</v>
      </c>
      <c r="B265" s="3" t="s">
        <v>24</v>
      </c>
      <c r="C265" s="6" t="s">
        <v>542</v>
      </c>
      <c r="D265" s="4" t="s">
        <v>543</v>
      </c>
      <c r="E265" s="4">
        <v>1</v>
      </c>
      <c r="F265" s="4" t="s">
        <v>1498</v>
      </c>
    </row>
    <row r="266" spans="1:6" x14ac:dyDescent="0.25">
      <c r="A266" s="4" t="s">
        <v>545</v>
      </c>
      <c r="B266" s="3" t="s">
        <v>24</v>
      </c>
      <c r="C266" s="6" t="s">
        <v>542</v>
      </c>
      <c r="D266" s="4" t="s">
        <v>543</v>
      </c>
      <c r="E266" s="4">
        <v>1</v>
      </c>
      <c r="F266" s="4" t="s">
        <v>1498</v>
      </c>
    </row>
    <row r="267" spans="1:6" x14ac:dyDescent="0.25">
      <c r="A267" s="4" t="s">
        <v>546</v>
      </c>
      <c r="B267" s="3" t="s">
        <v>52</v>
      </c>
      <c r="C267" s="6" t="s">
        <v>547</v>
      </c>
      <c r="D267" s="4" t="s">
        <v>548</v>
      </c>
      <c r="E267" s="4">
        <v>1</v>
      </c>
      <c r="F267" s="4" t="s">
        <v>1498</v>
      </c>
    </row>
    <row r="268" spans="1:6" x14ac:dyDescent="0.25">
      <c r="A268" s="4" t="s">
        <v>549</v>
      </c>
      <c r="B268" s="3" t="s">
        <v>24</v>
      </c>
      <c r="C268" s="6" t="s">
        <v>550</v>
      </c>
      <c r="D268" s="4" t="s">
        <v>548</v>
      </c>
      <c r="E268" s="4">
        <v>1</v>
      </c>
      <c r="F268" s="4" t="s">
        <v>1498</v>
      </c>
    </row>
    <row r="269" spans="1:6" x14ac:dyDescent="0.25">
      <c r="A269" s="4" t="s">
        <v>551</v>
      </c>
      <c r="B269" s="3" t="s">
        <v>52</v>
      </c>
      <c r="C269" s="6" t="s">
        <v>552</v>
      </c>
      <c r="D269" s="4" t="s">
        <v>553</v>
      </c>
      <c r="E269" s="4">
        <v>1</v>
      </c>
      <c r="F269" s="4" t="s">
        <v>1498</v>
      </c>
    </row>
    <row r="270" spans="1:6" x14ac:dyDescent="0.25">
      <c r="A270" s="4" t="s">
        <v>554</v>
      </c>
      <c r="B270" s="3" t="s">
        <v>52</v>
      </c>
      <c r="C270" s="6" t="s">
        <v>552</v>
      </c>
      <c r="D270" s="4" t="s">
        <v>555</v>
      </c>
      <c r="E270" s="4">
        <v>1</v>
      </c>
      <c r="F270" s="4" t="s">
        <v>1498</v>
      </c>
    </row>
    <row r="271" spans="1:6" x14ac:dyDescent="0.25">
      <c r="A271" s="4" t="s">
        <v>556</v>
      </c>
      <c r="B271" s="3" t="s">
        <v>270</v>
      </c>
      <c r="C271" s="6" t="s">
        <v>557</v>
      </c>
      <c r="D271" s="4" t="s">
        <v>558</v>
      </c>
      <c r="E271" s="4">
        <v>1</v>
      </c>
      <c r="F271" s="4" t="s">
        <v>1498</v>
      </c>
    </row>
    <row r="272" spans="1:6" x14ac:dyDescent="0.25">
      <c r="A272" s="4" t="s">
        <v>559</v>
      </c>
      <c r="B272" s="3" t="s">
        <v>24</v>
      </c>
      <c r="C272" s="6" t="s">
        <v>560</v>
      </c>
      <c r="D272" s="4" t="s">
        <v>561</v>
      </c>
      <c r="E272" s="4">
        <v>1</v>
      </c>
      <c r="F272" s="4" t="s">
        <v>1498</v>
      </c>
    </row>
    <row r="273" spans="1:6" x14ac:dyDescent="0.25">
      <c r="A273" s="4" t="s">
        <v>562</v>
      </c>
      <c r="B273" s="3" t="s">
        <v>563</v>
      </c>
      <c r="C273" s="6" t="s">
        <v>564</v>
      </c>
      <c r="D273" s="4" t="s">
        <v>565</v>
      </c>
      <c r="E273" s="4">
        <v>1</v>
      </c>
      <c r="F273" s="4" t="s">
        <v>1498</v>
      </c>
    </row>
    <row r="274" spans="1:6" x14ac:dyDescent="0.25">
      <c r="A274" s="4" t="s">
        <v>566</v>
      </c>
      <c r="B274" s="3" t="s">
        <v>24</v>
      </c>
      <c r="C274" s="6" t="s">
        <v>564</v>
      </c>
      <c r="D274" s="4" t="s">
        <v>567</v>
      </c>
      <c r="E274" s="4">
        <v>1</v>
      </c>
      <c r="F274" s="4" t="s">
        <v>1498</v>
      </c>
    </row>
    <row r="275" spans="1:6" x14ac:dyDescent="0.25">
      <c r="A275" s="4" t="s">
        <v>568</v>
      </c>
      <c r="B275" s="3" t="s">
        <v>10</v>
      </c>
      <c r="C275" s="6" t="s">
        <v>569</v>
      </c>
      <c r="D275" s="4" t="s">
        <v>567</v>
      </c>
      <c r="E275" s="4">
        <v>1</v>
      </c>
      <c r="F275" s="4" t="s">
        <v>1498</v>
      </c>
    </row>
    <row r="276" spans="1:6" x14ac:dyDescent="0.25">
      <c r="A276" s="4" t="s">
        <v>570</v>
      </c>
      <c r="B276" s="3" t="s">
        <v>24</v>
      </c>
      <c r="C276" s="6" t="s">
        <v>569</v>
      </c>
      <c r="D276" s="4" t="s">
        <v>571</v>
      </c>
      <c r="E276" s="4">
        <v>1</v>
      </c>
      <c r="F276" s="4" t="s">
        <v>1498</v>
      </c>
    </row>
    <row r="277" spans="1:6" x14ac:dyDescent="0.25">
      <c r="A277" s="4" t="s">
        <v>572</v>
      </c>
      <c r="B277" s="3" t="s">
        <v>24</v>
      </c>
      <c r="C277" s="6" t="s">
        <v>569</v>
      </c>
      <c r="D277" s="4" t="s">
        <v>571</v>
      </c>
      <c r="E277" s="4">
        <v>1</v>
      </c>
      <c r="F277" s="4" t="s">
        <v>1498</v>
      </c>
    </row>
    <row r="278" spans="1:6" x14ac:dyDescent="0.25">
      <c r="A278" s="4" t="s">
        <v>573</v>
      </c>
      <c r="B278" s="3" t="s">
        <v>52</v>
      </c>
      <c r="C278" s="6" t="s">
        <v>574</v>
      </c>
      <c r="D278" s="4" t="s">
        <v>575</v>
      </c>
      <c r="E278" s="4">
        <v>1</v>
      </c>
      <c r="F278" s="4" t="s">
        <v>1498</v>
      </c>
    </row>
    <row r="279" spans="1:6" x14ac:dyDescent="0.25">
      <c r="A279" s="4" t="s">
        <v>576</v>
      </c>
      <c r="B279" s="3" t="s">
        <v>181</v>
      </c>
      <c r="C279" s="6" t="s">
        <v>577</v>
      </c>
      <c r="D279" s="4" t="s">
        <v>578</v>
      </c>
      <c r="E279" s="4">
        <v>1</v>
      </c>
      <c r="F279" s="4" t="s">
        <v>1498</v>
      </c>
    </row>
    <row r="280" spans="1:6" x14ac:dyDescent="0.25">
      <c r="A280" s="4" t="s">
        <v>579</v>
      </c>
      <c r="B280" s="3" t="s">
        <v>52</v>
      </c>
      <c r="C280" s="6" t="s">
        <v>580</v>
      </c>
      <c r="D280" s="4" t="s">
        <v>581</v>
      </c>
      <c r="E280" s="4">
        <v>1</v>
      </c>
      <c r="F280" s="4" t="s">
        <v>1498</v>
      </c>
    </row>
    <row r="281" spans="1:6" x14ac:dyDescent="0.25">
      <c r="A281" s="4" t="s">
        <v>582</v>
      </c>
      <c r="B281" s="3" t="s">
        <v>52</v>
      </c>
      <c r="C281" s="6" t="s">
        <v>583</v>
      </c>
      <c r="D281" s="4" t="s">
        <v>581</v>
      </c>
      <c r="E281" s="4">
        <v>1</v>
      </c>
      <c r="F281" s="4" t="s">
        <v>1498</v>
      </c>
    </row>
    <row r="282" spans="1:6" x14ac:dyDescent="0.25">
      <c r="A282" s="4" t="s">
        <v>584</v>
      </c>
      <c r="B282" s="3" t="s">
        <v>52</v>
      </c>
      <c r="C282" s="6" t="s">
        <v>583</v>
      </c>
      <c r="D282" s="4" t="s">
        <v>585</v>
      </c>
      <c r="E282" s="4">
        <v>1</v>
      </c>
      <c r="F282" s="4" t="s">
        <v>1498</v>
      </c>
    </row>
    <row r="283" spans="1:6" x14ac:dyDescent="0.25">
      <c r="A283" s="4" t="s">
        <v>586</v>
      </c>
      <c r="B283" s="3" t="s">
        <v>24</v>
      </c>
      <c r="C283" s="6" t="s">
        <v>583</v>
      </c>
      <c r="D283" s="4" t="s">
        <v>585</v>
      </c>
      <c r="E283" s="4">
        <v>1</v>
      </c>
      <c r="F283" s="4" t="s">
        <v>1498</v>
      </c>
    </row>
    <row r="284" spans="1:6" x14ac:dyDescent="0.25">
      <c r="A284" s="4" t="s">
        <v>587</v>
      </c>
      <c r="B284" s="3" t="s">
        <v>52</v>
      </c>
      <c r="C284" s="6" t="s">
        <v>588</v>
      </c>
      <c r="D284" s="4" t="s">
        <v>589</v>
      </c>
      <c r="E284" s="4">
        <v>1</v>
      </c>
      <c r="F284" s="4" t="s">
        <v>1498</v>
      </c>
    </row>
    <row r="285" spans="1:6" x14ac:dyDescent="0.25">
      <c r="A285" s="4" t="s">
        <v>590</v>
      </c>
      <c r="B285" s="3" t="s">
        <v>217</v>
      </c>
      <c r="C285" s="6" t="s">
        <v>591</v>
      </c>
      <c r="D285" s="4" t="s">
        <v>592</v>
      </c>
      <c r="E285" s="4">
        <v>1</v>
      </c>
      <c r="F285" s="4" t="s">
        <v>1498</v>
      </c>
    </row>
    <row r="286" spans="1:6" x14ac:dyDescent="0.25">
      <c r="A286" s="4" t="s">
        <v>593</v>
      </c>
      <c r="B286" s="3" t="s">
        <v>52</v>
      </c>
      <c r="C286" s="6" t="s">
        <v>591</v>
      </c>
      <c r="D286" s="4" t="s">
        <v>594</v>
      </c>
      <c r="E286" s="4">
        <v>1</v>
      </c>
      <c r="F286" s="4" t="s">
        <v>1498</v>
      </c>
    </row>
    <row r="287" spans="1:6" x14ac:dyDescent="0.25">
      <c r="A287" s="4" t="s">
        <v>595</v>
      </c>
      <c r="B287" s="3" t="s">
        <v>596</v>
      </c>
      <c r="C287" s="6" t="s">
        <v>597</v>
      </c>
      <c r="D287" s="4" t="s">
        <v>598</v>
      </c>
      <c r="E287" s="4">
        <v>1</v>
      </c>
      <c r="F287" s="4" t="s">
        <v>1498</v>
      </c>
    </row>
    <row r="288" spans="1:6" x14ac:dyDescent="0.25">
      <c r="A288" s="4" t="s">
        <v>599</v>
      </c>
      <c r="B288" s="3" t="s">
        <v>52</v>
      </c>
      <c r="C288" s="6" t="s">
        <v>600</v>
      </c>
      <c r="D288" s="4" t="s">
        <v>601</v>
      </c>
      <c r="E288" s="4">
        <v>1</v>
      </c>
      <c r="F288" s="4" t="s">
        <v>1498</v>
      </c>
    </row>
    <row r="289" spans="1:6" x14ac:dyDescent="0.25">
      <c r="A289" s="4" t="s">
        <v>602</v>
      </c>
      <c r="B289" s="3" t="s">
        <v>603</v>
      </c>
      <c r="C289" s="6" t="s">
        <v>604</v>
      </c>
      <c r="D289" s="4" t="s">
        <v>605</v>
      </c>
      <c r="E289" s="4">
        <v>1</v>
      </c>
      <c r="F289" s="4" t="s">
        <v>1498</v>
      </c>
    </row>
    <row r="290" spans="1:6" x14ac:dyDescent="0.25">
      <c r="A290" s="4" t="s">
        <v>606</v>
      </c>
      <c r="B290" s="3" t="s">
        <v>607</v>
      </c>
      <c r="C290" s="6" t="s">
        <v>604</v>
      </c>
      <c r="D290" s="4" t="s">
        <v>605</v>
      </c>
      <c r="E290" s="4">
        <v>1</v>
      </c>
      <c r="F290" s="4" t="s">
        <v>1498</v>
      </c>
    </row>
    <row r="291" spans="1:6" x14ac:dyDescent="0.25">
      <c r="A291" s="4" t="s">
        <v>608</v>
      </c>
      <c r="B291" s="3" t="s">
        <v>217</v>
      </c>
      <c r="C291" s="6" t="s">
        <v>604</v>
      </c>
      <c r="D291" s="4" t="s">
        <v>605</v>
      </c>
      <c r="E291" s="4">
        <v>1</v>
      </c>
      <c r="F291" s="4" t="s">
        <v>1498</v>
      </c>
    </row>
    <row r="292" spans="1:6" x14ac:dyDescent="0.25">
      <c r="A292" s="4" t="s">
        <v>609</v>
      </c>
      <c r="B292" s="3" t="s">
        <v>217</v>
      </c>
      <c r="C292" s="6" t="s">
        <v>604</v>
      </c>
      <c r="D292" s="4" t="s">
        <v>605</v>
      </c>
      <c r="E292" s="4">
        <v>1</v>
      </c>
      <c r="F292" s="4" t="s">
        <v>1498</v>
      </c>
    </row>
    <row r="293" spans="1:6" x14ac:dyDescent="0.25">
      <c r="A293" s="4" t="s">
        <v>610</v>
      </c>
      <c r="B293" s="3" t="s">
        <v>52</v>
      </c>
      <c r="C293" s="6" t="s">
        <v>604</v>
      </c>
      <c r="D293" s="4" t="s">
        <v>605</v>
      </c>
      <c r="E293" s="4">
        <v>1</v>
      </c>
      <c r="F293" s="4" t="s">
        <v>1498</v>
      </c>
    </row>
    <row r="294" spans="1:6" x14ac:dyDescent="0.25">
      <c r="A294" s="4" t="s">
        <v>611</v>
      </c>
      <c r="B294" s="3" t="s">
        <v>52</v>
      </c>
      <c r="C294" s="6" t="s">
        <v>612</v>
      </c>
      <c r="D294" s="4" t="s">
        <v>613</v>
      </c>
      <c r="E294" s="4">
        <v>1</v>
      </c>
      <c r="F294" s="4" t="s">
        <v>1498</v>
      </c>
    </row>
    <row r="295" spans="1:6" x14ac:dyDescent="0.25">
      <c r="A295" s="4" t="s">
        <v>614</v>
      </c>
      <c r="B295" s="3" t="s">
        <v>52</v>
      </c>
      <c r="C295" s="6" t="s">
        <v>615</v>
      </c>
      <c r="D295" s="4" t="s">
        <v>616</v>
      </c>
      <c r="E295" s="4">
        <v>1</v>
      </c>
      <c r="F295" s="4" t="s">
        <v>1498</v>
      </c>
    </row>
    <row r="296" spans="1:6" x14ac:dyDescent="0.25">
      <c r="A296" s="4" t="s">
        <v>617</v>
      </c>
      <c r="B296" s="3" t="s">
        <v>618</v>
      </c>
      <c r="C296" s="6" t="s">
        <v>619</v>
      </c>
      <c r="D296" s="4" t="s">
        <v>620</v>
      </c>
      <c r="E296" s="4">
        <v>1</v>
      </c>
      <c r="F296" s="4" t="s">
        <v>1498</v>
      </c>
    </row>
    <row r="297" spans="1:6" x14ac:dyDescent="0.25">
      <c r="A297" s="4" t="s">
        <v>621</v>
      </c>
      <c r="B297" s="3" t="s">
        <v>618</v>
      </c>
      <c r="C297" s="6" t="s">
        <v>619</v>
      </c>
      <c r="D297" s="4" t="s">
        <v>620</v>
      </c>
      <c r="E297" s="4">
        <v>1</v>
      </c>
      <c r="F297" s="4" t="s">
        <v>1498</v>
      </c>
    </row>
    <row r="298" spans="1:6" x14ac:dyDescent="0.25">
      <c r="A298" s="4" t="s">
        <v>622</v>
      </c>
      <c r="B298" s="3" t="s">
        <v>618</v>
      </c>
      <c r="C298" s="6" t="s">
        <v>619</v>
      </c>
      <c r="D298" s="4" t="s">
        <v>620</v>
      </c>
      <c r="E298" s="4">
        <v>1</v>
      </c>
      <c r="F298" s="4" t="s">
        <v>1498</v>
      </c>
    </row>
    <row r="299" spans="1:6" x14ac:dyDescent="0.25">
      <c r="A299" s="4" t="s">
        <v>623</v>
      </c>
      <c r="B299" s="3" t="s">
        <v>52</v>
      </c>
      <c r="C299" s="6" t="s">
        <v>624</v>
      </c>
      <c r="D299" s="4" t="s">
        <v>625</v>
      </c>
      <c r="E299" s="4">
        <v>1</v>
      </c>
      <c r="F299" s="4" t="s">
        <v>1498</v>
      </c>
    </row>
    <row r="300" spans="1:6" x14ac:dyDescent="0.25">
      <c r="A300" s="4" t="s">
        <v>626</v>
      </c>
      <c r="B300" s="3" t="s">
        <v>512</v>
      </c>
      <c r="C300" s="6" t="s">
        <v>627</v>
      </c>
      <c r="D300" s="4" t="s">
        <v>628</v>
      </c>
      <c r="E300" s="4">
        <v>1</v>
      </c>
      <c r="F300" s="4" t="s">
        <v>1498</v>
      </c>
    </row>
    <row r="301" spans="1:6" x14ac:dyDescent="0.25">
      <c r="A301" s="4" t="s">
        <v>629</v>
      </c>
      <c r="B301" s="3" t="s">
        <v>166</v>
      </c>
      <c r="C301" s="6" t="s">
        <v>630</v>
      </c>
      <c r="D301" s="4" t="s">
        <v>631</v>
      </c>
      <c r="E301" s="4">
        <v>1</v>
      </c>
      <c r="F301" s="4" t="s">
        <v>1498</v>
      </c>
    </row>
    <row r="302" spans="1:6" x14ac:dyDescent="0.25">
      <c r="A302" s="4" t="s">
        <v>632</v>
      </c>
      <c r="B302" s="3" t="s">
        <v>166</v>
      </c>
      <c r="C302" s="6" t="s">
        <v>630</v>
      </c>
      <c r="D302" s="4" t="s">
        <v>633</v>
      </c>
      <c r="E302" s="4">
        <v>1</v>
      </c>
      <c r="F302" s="4" t="s">
        <v>1498</v>
      </c>
    </row>
    <row r="303" spans="1:6" x14ac:dyDescent="0.25">
      <c r="A303" s="4" t="s">
        <v>634</v>
      </c>
      <c r="B303" s="3" t="s">
        <v>263</v>
      </c>
      <c r="C303" s="6" t="s">
        <v>635</v>
      </c>
      <c r="D303" s="4" t="s">
        <v>636</v>
      </c>
      <c r="E303" s="4">
        <v>1</v>
      </c>
      <c r="F303" s="4" t="s">
        <v>1498</v>
      </c>
    </row>
    <row r="304" spans="1:6" x14ac:dyDescent="0.25">
      <c r="A304" s="4" t="s">
        <v>637</v>
      </c>
      <c r="B304" s="3" t="s">
        <v>10</v>
      </c>
      <c r="C304" s="6" t="s">
        <v>638</v>
      </c>
      <c r="D304" s="4" t="s">
        <v>639</v>
      </c>
      <c r="E304" s="4">
        <v>1</v>
      </c>
      <c r="F304" s="4" t="s">
        <v>1498</v>
      </c>
    </row>
    <row r="305" spans="1:6" x14ac:dyDescent="0.25">
      <c r="A305" s="4" t="s">
        <v>640</v>
      </c>
      <c r="B305" s="3" t="s">
        <v>181</v>
      </c>
      <c r="C305" s="6" t="s">
        <v>638</v>
      </c>
      <c r="D305" s="4" t="s">
        <v>639</v>
      </c>
      <c r="E305" s="4">
        <v>1</v>
      </c>
      <c r="F305" s="4" t="s">
        <v>1498</v>
      </c>
    </row>
    <row r="306" spans="1:6" x14ac:dyDescent="0.25">
      <c r="A306" s="4" t="s">
        <v>641</v>
      </c>
      <c r="B306" s="3" t="s">
        <v>52</v>
      </c>
      <c r="C306" s="6" t="s">
        <v>642</v>
      </c>
      <c r="D306" s="4" t="s">
        <v>643</v>
      </c>
      <c r="E306" s="4">
        <v>1</v>
      </c>
      <c r="F306" s="4" t="s">
        <v>1498</v>
      </c>
    </row>
    <row r="307" spans="1:6" x14ac:dyDescent="0.25">
      <c r="A307" s="4" t="s">
        <v>644</v>
      </c>
      <c r="B307" s="3" t="s">
        <v>618</v>
      </c>
      <c r="C307" s="6" t="s">
        <v>645</v>
      </c>
      <c r="D307" s="4" t="s">
        <v>646</v>
      </c>
      <c r="E307" s="4">
        <v>1</v>
      </c>
      <c r="F307" s="4" t="s">
        <v>1498</v>
      </c>
    </row>
    <row r="308" spans="1:6" x14ac:dyDescent="0.25">
      <c r="A308" s="4" t="s">
        <v>647</v>
      </c>
      <c r="B308" s="3" t="s">
        <v>618</v>
      </c>
      <c r="C308" s="6" t="s">
        <v>645</v>
      </c>
      <c r="D308" s="4" t="s">
        <v>646</v>
      </c>
      <c r="E308" s="4">
        <v>1</v>
      </c>
      <c r="F308" s="4" t="s">
        <v>1498</v>
      </c>
    </row>
    <row r="309" spans="1:6" x14ac:dyDescent="0.25">
      <c r="A309" s="4" t="s">
        <v>648</v>
      </c>
      <c r="B309" s="3" t="s">
        <v>618</v>
      </c>
      <c r="C309" s="6" t="s">
        <v>645</v>
      </c>
      <c r="D309" s="4" t="s">
        <v>646</v>
      </c>
      <c r="E309" s="4">
        <v>1</v>
      </c>
      <c r="F309" s="4" t="s">
        <v>1498</v>
      </c>
    </row>
    <row r="310" spans="1:6" x14ac:dyDescent="0.25">
      <c r="A310" s="4" t="s">
        <v>649</v>
      </c>
      <c r="B310" s="3" t="s">
        <v>263</v>
      </c>
      <c r="C310" s="6" t="s">
        <v>650</v>
      </c>
      <c r="D310" s="4" t="s">
        <v>651</v>
      </c>
      <c r="E310" s="4">
        <v>1</v>
      </c>
      <c r="F310" s="4" t="s">
        <v>1498</v>
      </c>
    </row>
    <row r="311" spans="1:6" x14ac:dyDescent="0.25">
      <c r="A311" s="4" t="s">
        <v>652</v>
      </c>
      <c r="B311" s="3" t="s">
        <v>52</v>
      </c>
      <c r="C311" s="6" t="s">
        <v>653</v>
      </c>
      <c r="D311" s="4" t="s">
        <v>654</v>
      </c>
      <c r="E311" s="4">
        <v>1</v>
      </c>
      <c r="F311" s="4" t="s">
        <v>1498</v>
      </c>
    </row>
    <row r="312" spans="1:6" x14ac:dyDescent="0.25">
      <c r="A312" s="4" t="s">
        <v>655</v>
      </c>
      <c r="B312" s="3" t="s">
        <v>618</v>
      </c>
      <c r="C312" s="6" t="s">
        <v>653</v>
      </c>
      <c r="D312" s="4" t="s">
        <v>656</v>
      </c>
      <c r="E312" s="4">
        <v>1</v>
      </c>
      <c r="F312" s="4" t="s">
        <v>1498</v>
      </c>
    </row>
    <row r="313" spans="1:6" x14ac:dyDescent="0.25">
      <c r="A313" s="4" t="s">
        <v>657</v>
      </c>
      <c r="B313" s="3" t="s">
        <v>618</v>
      </c>
      <c r="C313" s="6" t="s">
        <v>658</v>
      </c>
      <c r="D313" s="4" t="s">
        <v>659</v>
      </c>
      <c r="E313" s="4">
        <v>1</v>
      </c>
      <c r="F313" s="4" t="s">
        <v>1498</v>
      </c>
    </row>
    <row r="314" spans="1:6" x14ac:dyDescent="0.25">
      <c r="A314" s="4" t="s">
        <v>660</v>
      </c>
      <c r="B314" s="3" t="s">
        <v>52</v>
      </c>
      <c r="C314" s="6" t="s">
        <v>661</v>
      </c>
      <c r="D314" s="4" t="s">
        <v>662</v>
      </c>
      <c r="E314" s="4">
        <v>1</v>
      </c>
      <c r="F314" s="4" t="s">
        <v>1498</v>
      </c>
    </row>
    <row r="315" spans="1:6" x14ac:dyDescent="0.25">
      <c r="A315" s="4" t="s">
        <v>663</v>
      </c>
      <c r="B315" s="3" t="s">
        <v>664</v>
      </c>
      <c r="C315" s="6" t="s">
        <v>665</v>
      </c>
      <c r="D315" s="4" t="s">
        <v>666</v>
      </c>
      <c r="E315" s="4">
        <v>1</v>
      </c>
      <c r="F315" s="4" t="s">
        <v>1498</v>
      </c>
    </row>
    <row r="316" spans="1:6" x14ac:dyDescent="0.25">
      <c r="A316" s="4" t="s">
        <v>667</v>
      </c>
      <c r="B316" s="3" t="s">
        <v>52</v>
      </c>
      <c r="C316" s="6" t="s">
        <v>665</v>
      </c>
      <c r="D316" s="4" t="s">
        <v>666</v>
      </c>
      <c r="E316" s="4">
        <v>1</v>
      </c>
      <c r="F316" s="4" t="s">
        <v>1498</v>
      </c>
    </row>
    <row r="317" spans="1:6" x14ac:dyDescent="0.25">
      <c r="A317" s="4" t="s">
        <v>668</v>
      </c>
      <c r="B317" s="3" t="s">
        <v>512</v>
      </c>
      <c r="C317" s="6" t="s">
        <v>669</v>
      </c>
      <c r="D317" s="4" t="s">
        <v>670</v>
      </c>
      <c r="E317" s="4">
        <v>1</v>
      </c>
      <c r="F317" s="4" t="s">
        <v>1498</v>
      </c>
    </row>
    <row r="318" spans="1:6" x14ac:dyDescent="0.25">
      <c r="A318" s="4" t="s">
        <v>671</v>
      </c>
      <c r="B318" s="3" t="s">
        <v>52</v>
      </c>
      <c r="C318" s="6" t="s">
        <v>672</v>
      </c>
      <c r="D318" s="4" t="s">
        <v>673</v>
      </c>
      <c r="E318" s="4">
        <v>1</v>
      </c>
      <c r="F318" s="4" t="s">
        <v>1498</v>
      </c>
    </row>
    <row r="319" spans="1:6" x14ac:dyDescent="0.25">
      <c r="A319" s="4" t="s">
        <v>674</v>
      </c>
      <c r="B319" s="3" t="s">
        <v>52</v>
      </c>
      <c r="C319" s="6" t="s">
        <v>672</v>
      </c>
      <c r="D319" s="4" t="s">
        <v>673</v>
      </c>
      <c r="E319" s="4">
        <v>1</v>
      </c>
      <c r="F319" s="4" t="s">
        <v>1498</v>
      </c>
    </row>
    <row r="320" spans="1:6" x14ac:dyDescent="0.25">
      <c r="A320" s="4" t="s">
        <v>675</v>
      </c>
      <c r="B320" s="3" t="s">
        <v>263</v>
      </c>
      <c r="C320" s="6" t="s">
        <v>676</v>
      </c>
      <c r="D320" s="4" t="s">
        <v>677</v>
      </c>
      <c r="E320" s="4">
        <v>1</v>
      </c>
      <c r="F320" s="4" t="s">
        <v>1498</v>
      </c>
    </row>
    <row r="321" spans="1:6" x14ac:dyDescent="0.25">
      <c r="A321" s="4" t="s">
        <v>678</v>
      </c>
      <c r="B321" s="3" t="s">
        <v>24</v>
      </c>
      <c r="C321" s="6" t="s">
        <v>676</v>
      </c>
      <c r="D321" s="4" t="s">
        <v>677</v>
      </c>
      <c r="E321" s="4">
        <v>1</v>
      </c>
      <c r="F321" s="4" t="s">
        <v>1498</v>
      </c>
    </row>
    <row r="322" spans="1:6" x14ac:dyDescent="0.25">
      <c r="A322" s="4" t="s">
        <v>679</v>
      </c>
      <c r="B322" s="3" t="s">
        <v>263</v>
      </c>
      <c r="C322" s="6" t="s">
        <v>680</v>
      </c>
      <c r="D322" s="4" t="s">
        <v>681</v>
      </c>
      <c r="E322" s="4">
        <v>1</v>
      </c>
      <c r="F322" s="4" t="s">
        <v>1498</v>
      </c>
    </row>
    <row r="323" spans="1:6" x14ac:dyDescent="0.25">
      <c r="A323" s="4" t="s">
        <v>682</v>
      </c>
      <c r="B323" s="3" t="s">
        <v>683</v>
      </c>
      <c r="C323" s="6" t="s">
        <v>684</v>
      </c>
      <c r="D323" s="4" t="s">
        <v>685</v>
      </c>
      <c r="E323" s="4">
        <v>1</v>
      </c>
      <c r="F323" s="4" t="s">
        <v>1498</v>
      </c>
    </row>
    <row r="324" spans="1:6" x14ac:dyDescent="0.25">
      <c r="A324" s="4" t="s">
        <v>686</v>
      </c>
      <c r="B324" s="3" t="s">
        <v>52</v>
      </c>
      <c r="C324" s="6" t="s">
        <v>684</v>
      </c>
      <c r="D324" s="4" t="s">
        <v>687</v>
      </c>
      <c r="E324" s="4">
        <v>1</v>
      </c>
      <c r="F324" s="4" t="s">
        <v>1498</v>
      </c>
    </row>
    <row r="325" spans="1:6" x14ac:dyDescent="0.25">
      <c r="A325" s="4" t="s">
        <v>688</v>
      </c>
      <c r="B325" s="3" t="s">
        <v>166</v>
      </c>
      <c r="C325" s="6" t="s">
        <v>689</v>
      </c>
      <c r="D325" s="4" t="s">
        <v>690</v>
      </c>
      <c r="E325" s="4">
        <v>1</v>
      </c>
      <c r="F325" s="4" t="s">
        <v>1498</v>
      </c>
    </row>
    <row r="326" spans="1:6" x14ac:dyDescent="0.25">
      <c r="A326" s="4" t="s">
        <v>691</v>
      </c>
      <c r="B326" s="3" t="s">
        <v>52</v>
      </c>
      <c r="C326" s="6" t="s">
        <v>692</v>
      </c>
      <c r="D326" s="4" t="s">
        <v>693</v>
      </c>
      <c r="E326" s="4">
        <v>1</v>
      </c>
      <c r="F326" s="4" t="s">
        <v>1498</v>
      </c>
    </row>
    <row r="327" spans="1:6" x14ac:dyDescent="0.25">
      <c r="A327" s="4" t="s">
        <v>694</v>
      </c>
      <c r="B327" s="3" t="s">
        <v>24</v>
      </c>
      <c r="C327" s="6" t="s">
        <v>695</v>
      </c>
      <c r="D327" s="4" t="s">
        <v>696</v>
      </c>
      <c r="E327" s="4">
        <v>1</v>
      </c>
      <c r="F327" s="4" t="s">
        <v>1498</v>
      </c>
    </row>
    <row r="328" spans="1:6" x14ac:dyDescent="0.25">
      <c r="A328" s="4" t="s">
        <v>697</v>
      </c>
      <c r="B328" s="3" t="s">
        <v>698</v>
      </c>
      <c r="C328" s="6" t="s">
        <v>695</v>
      </c>
      <c r="D328" s="4" t="s">
        <v>696</v>
      </c>
      <c r="E328" s="4">
        <v>1</v>
      </c>
      <c r="F328" s="4" t="s">
        <v>1498</v>
      </c>
    </row>
    <row r="329" spans="1:6" x14ac:dyDescent="0.25">
      <c r="A329" s="4" t="s">
        <v>699</v>
      </c>
      <c r="B329" s="3" t="s">
        <v>607</v>
      </c>
      <c r="C329" s="6" t="s">
        <v>695</v>
      </c>
      <c r="D329" s="4" t="s">
        <v>696</v>
      </c>
      <c r="E329" s="4">
        <v>1</v>
      </c>
      <c r="F329" s="4" t="s">
        <v>1498</v>
      </c>
    </row>
    <row r="330" spans="1:6" x14ac:dyDescent="0.25">
      <c r="A330" s="4" t="s">
        <v>700</v>
      </c>
      <c r="B330" s="3" t="s">
        <v>10</v>
      </c>
      <c r="C330" s="6" t="s">
        <v>701</v>
      </c>
      <c r="D330" s="7">
        <v>5.0000000000000002E-26</v>
      </c>
      <c r="E330" s="4">
        <v>1</v>
      </c>
      <c r="F330" s="4" t="s">
        <v>1498</v>
      </c>
    </row>
    <row r="331" spans="1:6" x14ac:dyDescent="0.25">
      <c r="A331" s="4" t="s">
        <v>702</v>
      </c>
      <c r="B331" s="3" t="s">
        <v>10</v>
      </c>
      <c r="C331" s="6" t="s">
        <v>701</v>
      </c>
      <c r="D331" s="7">
        <v>5.0000000000000002E-26</v>
      </c>
      <c r="E331" s="4">
        <v>1</v>
      </c>
      <c r="F331" s="4" t="s">
        <v>1498</v>
      </c>
    </row>
    <row r="332" spans="1:6" x14ac:dyDescent="0.25">
      <c r="A332" s="4" t="s">
        <v>703</v>
      </c>
      <c r="B332" s="3" t="s">
        <v>166</v>
      </c>
      <c r="C332" s="6" t="s">
        <v>704</v>
      </c>
      <c r="D332" s="4" t="s">
        <v>705</v>
      </c>
      <c r="E332" s="4">
        <v>1</v>
      </c>
      <c r="F332" s="4" t="s">
        <v>1498</v>
      </c>
    </row>
    <row r="333" spans="1:6" x14ac:dyDescent="0.25">
      <c r="A333" s="4" t="s">
        <v>706</v>
      </c>
      <c r="B333" s="3" t="s">
        <v>52</v>
      </c>
      <c r="C333" s="6" t="s">
        <v>707</v>
      </c>
      <c r="D333" s="7">
        <v>1E-25</v>
      </c>
      <c r="E333" s="4">
        <v>1</v>
      </c>
      <c r="F333" s="4" t="s">
        <v>1498</v>
      </c>
    </row>
    <row r="334" spans="1:6" x14ac:dyDescent="0.25">
      <c r="A334" s="4" t="s">
        <v>708</v>
      </c>
      <c r="B334" s="3" t="s">
        <v>181</v>
      </c>
      <c r="C334" s="6" t="s">
        <v>709</v>
      </c>
      <c r="D334" s="4" t="s">
        <v>710</v>
      </c>
      <c r="E334" s="4">
        <v>1</v>
      </c>
      <c r="F334" s="4" t="s">
        <v>1498</v>
      </c>
    </row>
    <row r="335" spans="1:6" x14ac:dyDescent="0.25">
      <c r="A335" s="4" t="s">
        <v>711</v>
      </c>
      <c r="B335" s="3" t="s">
        <v>52</v>
      </c>
      <c r="C335" s="6" t="s">
        <v>712</v>
      </c>
      <c r="D335" s="4" t="s">
        <v>713</v>
      </c>
      <c r="E335" s="4">
        <v>1</v>
      </c>
      <c r="F335" s="4" t="s">
        <v>1498</v>
      </c>
    </row>
    <row r="336" spans="1:6" x14ac:dyDescent="0.25">
      <c r="A336" s="4" t="s">
        <v>714</v>
      </c>
      <c r="B336" s="3" t="s">
        <v>10</v>
      </c>
      <c r="C336" s="6" t="s">
        <v>712</v>
      </c>
      <c r="D336" s="4" t="s">
        <v>713</v>
      </c>
      <c r="E336" s="4">
        <v>1</v>
      </c>
      <c r="F336" s="4" t="s">
        <v>1498</v>
      </c>
    </row>
    <row r="337" spans="1:6" x14ac:dyDescent="0.25">
      <c r="A337" s="4" t="s">
        <v>715</v>
      </c>
      <c r="B337" s="3" t="s">
        <v>10</v>
      </c>
      <c r="C337" s="6" t="s">
        <v>716</v>
      </c>
      <c r="D337" s="4" t="s">
        <v>717</v>
      </c>
      <c r="E337" s="4">
        <v>1</v>
      </c>
      <c r="F337" s="4" t="s">
        <v>1498</v>
      </c>
    </row>
    <row r="338" spans="1:6" x14ac:dyDescent="0.25">
      <c r="A338" s="4" t="s">
        <v>718</v>
      </c>
      <c r="B338" s="3" t="s">
        <v>10</v>
      </c>
      <c r="C338" s="6" t="s">
        <v>719</v>
      </c>
      <c r="D338" s="4" t="s">
        <v>720</v>
      </c>
      <c r="E338" s="4">
        <v>1</v>
      </c>
      <c r="F338" s="4" t="s">
        <v>1498</v>
      </c>
    </row>
    <row r="339" spans="1:6" x14ac:dyDescent="0.25">
      <c r="A339" s="4" t="s">
        <v>721</v>
      </c>
      <c r="B339" s="3" t="s">
        <v>151</v>
      </c>
      <c r="C339" s="6" t="s">
        <v>722</v>
      </c>
      <c r="D339" s="4" t="s">
        <v>723</v>
      </c>
      <c r="E339" s="4">
        <v>1</v>
      </c>
      <c r="F339" s="4" t="s">
        <v>1498</v>
      </c>
    </row>
    <row r="340" spans="1:6" x14ac:dyDescent="0.25">
      <c r="A340" s="4" t="s">
        <v>724</v>
      </c>
      <c r="B340" s="3" t="s">
        <v>10</v>
      </c>
      <c r="C340" s="6" t="s">
        <v>722</v>
      </c>
      <c r="D340" s="4" t="s">
        <v>725</v>
      </c>
      <c r="E340" s="4">
        <v>1</v>
      </c>
      <c r="F340" s="4" t="s">
        <v>1498</v>
      </c>
    </row>
    <row r="341" spans="1:6" x14ac:dyDescent="0.25">
      <c r="A341" s="4" t="s">
        <v>726</v>
      </c>
      <c r="B341" s="3" t="s">
        <v>52</v>
      </c>
      <c r="C341" s="6" t="s">
        <v>727</v>
      </c>
      <c r="D341" s="4" t="s">
        <v>728</v>
      </c>
      <c r="E341" s="4">
        <v>1</v>
      </c>
      <c r="F341" s="4" t="s">
        <v>1498</v>
      </c>
    </row>
    <row r="342" spans="1:6" x14ac:dyDescent="0.25">
      <c r="A342" s="4" t="s">
        <v>729</v>
      </c>
      <c r="B342" s="3" t="s">
        <v>10</v>
      </c>
      <c r="C342" s="6" t="s">
        <v>730</v>
      </c>
      <c r="D342" s="7">
        <v>7.0000000000000004E-25</v>
      </c>
      <c r="E342" s="4">
        <v>1</v>
      </c>
      <c r="F342" s="4" t="s">
        <v>1498</v>
      </c>
    </row>
    <row r="343" spans="1:6" x14ac:dyDescent="0.25">
      <c r="A343" s="4" t="s">
        <v>731</v>
      </c>
      <c r="B343" s="3" t="s">
        <v>52</v>
      </c>
      <c r="C343" s="6" t="s">
        <v>730</v>
      </c>
      <c r="D343" s="4" t="s">
        <v>732</v>
      </c>
      <c r="E343" s="4">
        <v>1</v>
      </c>
      <c r="F343" s="4" t="s">
        <v>1498</v>
      </c>
    </row>
    <row r="344" spans="1:6" x14ac:dyDescent="0.25">
      <c r="A344" s="4" t="s">
        <v>733</v>
      </c>
      <c r="B344" s="3" t="s">
        <v>10</v>
      </c>
      <c r="C344" s="6" t="s">
        <v>734</v>
      </c>
      <c r="D344" s="7">
        <v>9.0000000000000002E-25</v>
      </c>
      <c r="E344" s="4">
        <v>1</v>
      </c>
      <c r="F344" s="4" t="s">
        <v>1498</v>
      </c>
    </row>
    <row r="345" spans="1:6" x14ac:dyDescent="0.25">
      <c r="A345" s="4" t="s">
        <v>735</v>
      </c>
      <c r="B345" s="3" t="s">
        <v>151</v>
      </c>
      <c r="C345" s="6" t="s">
        <v>736</v>
      </c>
      <c r="D345" s="4" t="s">
        <v>737</v>
      </c>
      <c r="E345" s="4">
        <v>1</v>
      </c>
      <c r="F345" s="4" t="s">
        <v>1498</v>
      </c>
    </row>
    <row r="346" spans="1:6" x14ac:dyDescent="0.25">
      <c r="A346" s="4" t="s">
        <v>738</v>
      </c>
      <c r="B346" s="3" t="s">
        <v>151</v>
      </c>
      <c r="C346" s="6" t="s">
        <v>736</v>
      </c>
      <c r="D346" s="4" t="s">
        <v>737</v>
      </c>
      <c r="E346" s="4">
        <v>1</v>
      </c>
      <c r="F346" s="4" t="s">
        <v>1498</v>
      </c>
    </row>
    <row r="347" spans="1:6" x14ac:dyDescent="0.25">
      <c r="A347" s="4" t="s">
        <v>739</v>
      </c>
      <c r="B347" s="3" t="s">
        <v>52</v>
      </c>
      <c r="C347" s="6" t="s">
        <v>740</v>
      </c>
      <c r="D347" s="4" t="s">
        <v>741</v>
      </c>
      <c r="E347" s="4">
        <v>1</v>
      </c>
      <c r="F347" s="4" t="s">
        <v>1498</v>
      </c>
    </row>
    <row r="348" spans="1:6" x14ac:dyDescent="0.25">
      <c r="A348" s="4" t="s">
        <v>742</v>
      </c>
      <c r="B348" s="3" t="s">
        <v>151</v>
      </c>
      <c r="C348" s="6" t="s">
        <v>743</v>
      </c>
      <c r="D348" s="4" t="s">
        <v>744</v>
      </c>
      <c r="E348" s="4">
        <v>1</v>
      </c>
      <c r="F348" s="4" t="s">
        <v>1498</v>
      </c>
    </row>
    <row r="349" spans="1:6" x14ac:dyDescent="0.25">
      <c r="A349" s="4" t="s">
        <v>745</v>
      </c>
      <c r="B349" s="3" t="s">
        <v>746</v>
      </c>
      <c r="C349" s="6" t="s">
        <v>743</v>
      </c>
      <c r="D349" s="4" t="s">
        <v>744</v>
      </c>
      <c r="E349" s="4">
        <v>1</v>
      </c>
      <c r="F349" s="4" t="s">
        <v>1498</v>
      </c>
    </row>
    <row r="350" spans="1:6" x14ac:dyDescent="0.25">
      <c r="A350" s="4" t="s">
        <v>747</v>
      </c>
      <c r="B350" s="3" t="s">
        <v>6</v>
      </c>
      <c r="C350" s="6" t="s">
        <v>743</v>
      </c>
      <c r="D350" s="4" t="s">
        <v>744</v>
      </c>
      <c r="E350" s="4">
        <v>1</v>
      </c>
      <c r="F350" s="4" t="s">
        <v>1498</v>
      </c>
    </row>
    <row r="351" spans="1:6" x14ac:dyDescent="0.25">
      <c r="A351" s="4" t="s">
        <v>748</v>
      </c>
      <c r="B351" s="3" t="s">
        <v>52</v>
      </c>
      <c r="C351" s="6" t="s">
        <v>749</v>
      </c>
      <c r="D351" s="4" t="s">
        <v>750</v>
      </c>
      <c r="E351" s="4">
        <v>1</v>
      </c>
      <c r="F351" s="4" t="s">
        <v>1498</v>
      </c>
    </row>
    <row r="352" spans="1:6" x14ac:dyDescent="0.25">
      <c r="A352" s="4" t="s">
        <v>751</v>
      </c>
      <c r="B352" s="3" t="s">
        <v>10</v>
      </c>
      <c r="C352" s="6" t="s">
        <v>752</v>
      </c>
      <c r="D352" s="4" t="s">
        <v>753</v>
      </c>
      <c r="E352" s="4">
        <v>1</v>
      </c>
      <c r="F352" s="4" t="s">
        <v>1498</v>
      </c>
    </row>
    <row r="353" spans="1:6" x14ac:dyDescent="0.25">
      <c r="A353" s="4" t="s">
        <v>754</v>
      </c>
      <c r="B353" s="3" t="s">
        <v>10</v>
      </c>
      <c r="C353" s="6" t="s">
        <v>752</v>
      </c>
      <c r="D353" s="4" t="s">
        <v>753</v>
      </c>
      <c r="E353" s="4">
        <v>1</v>
      </c>
      <c r="F353" s="4" t="s">
        <v>1498</v>
      </c>
    </row>
    <row r="354" spans="1:6" x14ac:dyDescent="0.25">
      <c r="A354" s="4" t="s">
        <v>755</v>
      </c>
      <c r="B354" s="3" t="s">
        <v>52</v>
      </c>
      <c r="C354" s="6" t="s">
        <v>756</v>
      </c>
      <c r="D354" s="4" t="s">
        <v>757</v>
      </c>
      <c r="E354" s="4">
        <v>1</v>
      </c>
      <c r="F354" s="4" t="s">
        <v>1498</v>
      </c>
    </row>
    <row r="355" spans="1:6" x14ac:dyDescent="0.25">
      <c r="A355" s="4" t="s">
        <v>758</v>
      </c>
      <c r="B355" s="3" t="s">
        <v>52</v>
      </c>
      <c r="C355" s="6" t="s">
        <v>756</v>
      </c>
      <c r="D355" s="4" t="s">
        <v>757</v>
      </c>
      <c r="E355" s="4">
        <v>1</v>
      </c>
      <c r="F355" s="4" t="s">
        <v>1498</v>
      </c>
    </row>
    <row r="356" spans="1:6" x14ac:dyDescent="0.25">
      <c r="A356" s="4" t="s">
        <v>759</v>
      </c>
      <c r="B356" s="3" t="s">
        <v>181</v>
      </c>
      <c r="C356" s="6" t="s">
        <v>760</v>
      </c>
      <c r="D356" s="7">
        <v>4.9999999999999998E-24</v>
      </c>
      <c r="E356" s="4">
        <v>1</v>
      </c>
      <c r="F356" s="4" t="s">
        <v>1498</v>
      </c>
    </row>
    <row r="357" spans="1:6" x14ac:dyDescent="0.25">
      <c r="A357" s="4" t="s">
        <v>761</v>
      </c>
      <c r="B357" s="3" t="s">
        <v>10</v>
      </c>
      <c r="C357" s="6" t="s">
        <v>760</v>
      </c>
      <c r="D357" s="7">
        <v>4.9999999999999998E-24</v>
      </c>
      <c r="E357" s="4">
        <v>1</v>
      </c>
      <c r="F357" s="4" t="s">
        <v>1498</v>
      </c>
    </row>
    <row r="358" spans="1:6" x14ac:dyDescent="0.25">
      <c r="A358" s="4" t="s">
        <v>762</v>
      </c>
      <c r="B358" s="3" t="s">
        <v>263</v>
      </c>
      <c r="C358" s="6" t="s">
        <v>763</v>
      </c>
      <c r="D358" s="4" t="s">
        <v>764</v>
      </c>
      <c r="E358" s="4">
        <v>1</v>
      </c>
      <c r="F358" s="4" t="s">
        <v>1498</v>
      </c>
    </row>
    <row r="359" spans="1:6" x14ac:dyDescent="0.25">
      <c r="A359" s="4" t="s">
        <v>765</v>
      </c>
      <c r="B359" s="3" t="s">
        <v>38</v>
      </c>
      <c r="C359" s="6" t="s">
        <v>763</v>
      </c>
      <c r="D359" s="4" t="s">
        <v>764</v>
      </c>
      <c r="E359" s="4">
        <v>1</v>
      </c>
      <c r="F359" s="4" t="s">
        <v>1498</v>
      </c>
    </row>
    <row r="360" spans="1:6" x14ac:dyDescent="0.25">
      <c r="A360" s="4" t="s">
        <v>766</v>
      </c>
      <c r="B360" s="3" t="s">
        <v>263</v>
      </c>
      <c r="C360" s="6" t="s">
        <v>763</v>
      </c>
      <c r="D360" s="4" t="s">
        <v>764</v>
      </c>
      <c r="E360" s="4">
        <v>1</v>
      </c>
      <c r="F360" s="4" t="s">
        <v>1498</v>
      </c>
    </row>
    <row r="361" spans="1:6" x14ac:dyDescent="0.25">
      <c r="A361" s="4" t="s">
        <v>767</v>
      </c>
      <c r="B361" s="3" t="s">
        <v>151</v>
      </c>
      <c r="C361" s="6" t="s">
        <v>768</v>
      </c>
      <c r="D361" s="4" t="s">
        <v>769</v>
      </c>
      <c r="E361" s="4">
        <v>1</v>
      </c>
      <c r="F361" s="4" t="s">
        <v>1498</v>
      </c>
    </row>
    <row r="362" spans="1:6" x14ac:dyDescent="0.25">
      <c r="A362" s="4" t="s">
        <v>770</v>
      </c>
      <c r="B362" s="3" t="s">
        <v>607</v>
      </c>
      <c r="C362" s="6" t="s">
        <v>771</v>
      </c>
      <c r="D362" s="4" t="s">
        <v>772</v>
      </c>
      <c r="E362" s="4">
        <v>1</v>
      </c>
      <c r="F362" s="4" t="s">
        <v>1498</v>
      </c>
    </row>
    <row r="363" spans="1:6" x14ac:dyDescent="0.25">
      <c r="A363" s="4" t="s">
        <v>773</v>
      </c>
      <c r="B363" s="3" t="s">
        <v>10</v>
      </c>
      <c r="C363" s="6" t="s">
        <v>771</v>
      </c>
      <c r="D363" s="4" t="s">
        <v>772</v>
      </c>
      <c r="E363" s="4">
        <v>1</v>
      </c>
      <c r="F363" s="4" t="s">
        <v>1498</v>
      </c>
    </row>
    <row r="364" spans="1:6" x14ac:dyDescent="0.25">
      <c r="A364" s="4" t="s">
        <v>774</v>
      </c>
      <c r="B364" s="3" t="s">
        <v>775</v>
      </c>
      <c r="C364" s="6" t="s">
        <v>776</v>
      </c>
      <c r="D364" s="4" t="s">
        <v>777</v>
      </c>
      <c r="E364" s="4">
        <v>1</v>
      </c>
      <c r="F364" s="4" t="s">
        <v>1498</v>
      </c>
    </row>
    <row r="365" spans="1:6" x14ac:dyDescent="0.25">
      <c r="A365" s="4" t="s">
        <v>778</v>
      </c>
      <c r="B365" s="3" t="s">
        <v>52</v>
      </c>
      <c r="C365" s="6" t="s">
        <v>776</v>
      </c>
      <c r="D365" s="4" t="s">
        <v>777</v>
      </c>
      <c r="E365" s="4">
        <v>1</v>
      </c>
      <c r="F365" s="4" t="s">
        <v>1498</v>
      </c>
    </row>
    <row r="366" spans="1:6" x14ac:dyDescent="0.25">
      <c r="A366" s="4" t="s">
        <v>779</v>
      </c>
      <c r="B366" s="3" t="s">
        <v>780</v>
      </c>
      <c r="C366" s="6" t="s">
        <v>781</v>
      </c>
      <c r="D366" s="4" t="s">
        <v>782</v>
      </c>
      <c r="E366" s="4">
        <v>1</v>
      </c>
      <c r="F366" s="4" t="s">
        <v>1498</v>
      </c>
    </row>
    <row r="367" spans="1:6" x14ac:dyDescent="0.25">
      <c r="A367" s="4" t="s">
        <v>783</v>
      </c>
      <c r="B367" s="3" t="s">
        <v>784</v>
      </c>
      <c r="C367" s="6" t="s">
        <v>785</v>
      </c>
      <c r="D367" s="4" t="s">
        <v>786</v>
      </c>
      <c r="E367" s="4">
        <v>1</v>
      </c>
      <c r="F367" s="4" t="s">
        <v>1498</v>
      </c>
    </row>
    <row r="368" spans="1:6" x14ac:dyDescent="0.25">
      <c r="A368" s="4" t="s">
        <v>787</v>
      </c>
      <c r="B368" s="3" t="s">
        <v>10</v>
      </c>
      <c r="C368" s="6" t="s">
        <v>785</v>
      </c>
      <c r="D368" s="4" t="s">
        <v>788</v>
      </c>
      <c r="E368" s="4">
        <v>1</v>
      </c>
      <c r="F368" s="4" t="s">
        <v>1498</v>
      </c>
    </row>
    <row r="369" spans="1:6" x14ac:dyDescent="0.25">
      <c r="A369" s="4" t="s">
        <v>789</v>
      </c>
      <c r="B369" s="3" t="s">
        <v>10</v>
      </c>
      <c r="C369" s="6" t="s">
        <v>785</v>
      </c>
      <c r="D369" s="4" t="s">
        <v>788</v>
      </c>
      <c r="E369" s="4">
        <v>1</v>
      </c>
      <c r="F369" s="4" t="s">
        <v>1498</v>
      </c>
    </row>
    <row r="370" spans="1:6" x14ac:dyDescent="0.25">
      <c r="A370" s="4" t="s">
        <v>790</v>
      </c>
      <c r="B370" s="3" t="s">
        <v>305</v>
      </c>
      <c r="C370" s="6" t="s">
        <v>791</v>
      </c>
      <c r="D370" s="4" t="s">
        <v>792</v>
      </c>
      <c r="E370" s="4">
        <v>1</v>
      </c>
      <c r="F370" s="4" t="s">
        <v>1498</v>
      </c>
    </row>
    <row r="371" spans="1:6" x14ac:dyDescent="0.25">
      <c r="A371" s="4" t="s">
        <v>793</v>
      </c>
      <c r="B371" s="3" t="s">
        <v>263</v>
      </c>
      <c r="C371" s="6" t="s">
        <v>794</v>
      </c>
      <c r="D371" s="4" t="s">
        <v>795</v>
      </c>
      <c r="E371" s="4">
        <v>1</v>
      </c>
      <c r="F371" s="4" t="s">
        <v>1498</v>
      </c>
    </row>
    <row r="372" spans="1:6" x14ac:dyDescent="0.25">
      <c r="A372" s="4" t="s">
        <v>796</v>
      </c>
      <c r="B372" s="3" t="s">
        <v>263</v>
      </c>
      <c r="C372" s="6" t="s">
        <v>794</v>
      </c>
      <c r="D372" s="4" t="s">
        <v>795</v>
      </c>
      <c r="E372" s="4">
        <v>1</v>
      </c>
      <c r="F372" s="4" t="s">
        <v>1498</v>
      </c>
    </row>
    <row r="373" spans="1:6" x14ac:dyDescent="0.25">
      <c r="A373" s="4" t="s">
        <v>797</v>
      </c>
      <c r="B373" s="3" t="s">
        <v>263</v>
      </c>
      <c r="C373" s="6" t="s">
        <v>794</v>
      </c>
      <c r="D373" s="4" t="s">
        <v>795</v>
      </c>
      <c r="E373" s="4">
        <v>1</v>
      </c>
      <c r="F373" s="4" t="s">
        <v>1498</v>
      </c>
    </row>
    <row r="374" spans="1:6" x14ac:dyDescent="0.25">
      <c r="A374" s="4" t="s">
        <v>798</v>
      </c>
      <c r="B374" s="3" t="s">
        <v>263</v>
      </c>
      <c r="C374" s="6" t="s">
        <v>794</v>
      </c>
      <c r="D374" s="4" t="s">
        <v>795</v>
      </c>
      <c r="E374" s="4">
        <v>1</v>
      </c>
      <c r="F374" s="4" t="s">
        <v>1498</v>
      </c>
    </row>
    <row r="375" spans="1:6" x14ac:dyDescent="0.25">
      <c r="A375" s="4" t="s">
        <v>799</v>
      </c>
      <c r="B375" s="3" t="s">
        <v>52</v>
      </c>
      <c r="C375" s="6" t="s">
        <v>794</v>
      </c>
      <c r="D375" s="4" t="s">
        <v>795</v>
      </c>
      <c r="E375" s="4">
        <v>1</v>
      </c>
      <c r="F375" s="4" t="s">
        <v>1498</v>
      </c>
    </row>
    <row r="376" spans="1:6" x14ac:dyDescent="0.25">
      <c r="A376" s="4" t="s">
        <v>800</v>
      </c>
      <c r="B376" s="3" t="s">
        <v>263</v>
      </c>
      <c r="C376" s="6" t="s">
        <v>794</v>
      </c>
      <c r="D376" s="4" t="s">
        <v>795</v>
      </c>
      <c r="E376" s="4">
        <v>1</v>
      </c>
      <c r="F376" s="4" t="s">
        <v>1498</v>
      </c>
    </row>
    <row r="377" spans="1:6" x14ac:dyDescent="0.25">
      <c r="A377" s="4" t="s">
        <v>801</v>
      </c>
      <c r="B377" s="3" t="s">
        <v>263</v>
      </c>
      <c r="C377" s="6" t="s">
        <v>794</v>
      </c>
      <c r="D377" s="4" t="s">
        <v>795</v>
      </c>
      <c r="E377" s="4">
        <v>1</v>
      </c>
      <c r="F377" s="4" t="s">
        <v>1498</v>
      </c>
    </row>
    <row r="378" spans="1:6" x14ac:dyDescent="0.25">
      <c r="A378" s="4" t="s">
        <v>802</v>
      </c>
      <c r="B378" s="3" t="s">
        <v>263</v>
      </c>
      <c r="C378" s="6" t="s">
        <v>794</v>
      </c>
      <c r="D378" s="4" t="s">
        <v>795</v>
      </c>
      <c r="E378" s="4">
        <v>1</v>
      </c>
      <c r="F378" s="4" t="s">
        <v>1498</v>
      </c>
    </row>
    <row r="379" spans="1:6" x14ac:dyDescent="0.25">
      <c r="A379" s="4" t="s">
        <v>803</v>
      </c>
      <c r="B379" s="3" t="s">
        <v>263</v>
      </c>
      <c r="C379" s="6" t="s">
        <v>794</v>
      </c>
      <c r="D379" s="4" t="s">
        <v>795</v>
      </c>
      <c r="E379" s="4">
        <v>1</v>
      </c>
      <c r="F379" s="4" t="s">
        <v>1498</v>
      </c>
    </row>
    <row r="380" spans="1:6" x14ac:dyDescent="0.25">
      <c r="A380" s="4" t="s">
        <v>804</v>
      </c>
      <c r="B380" s="3" t="s">
        <v>10</v>
      </c>
      <c r="C380" s="6" t="s">
        <v>794</v>
      </c>
      <c r="D380" s="4" t="s">
        <v>795</v>
      </c>
      <c r="E380" s="4">
        <v>1</v>
      </c>
      <c r="F380" s="4" t="s">
        <v>1498</v>
      </c>
    </row>
    <row r="381" spans="1:6" x14ac:dyDescent="0.25">
      <c r="A381" s="4" t="s">
        <v>805</v>
      </c>
      <c r="B381" s="3" t="s">
        <v>52</v>
      </c>
      <c r="C381" s="6" t="s">
        <v>806</v>
      </c>
      <c r="D381" s="4" t="s">
        <v>795</v>
      </c>
      <c r="E381" s="4">
        <v>1</v>
      </c>
      <c r="F381" s="4" t="s">
        <v>1498</v>
      </c>
    </row>
    <row r="382" spans="1:6" x14ac:dyDescent="0.25">
      <c r="A382" s="4" t="s">
        <v>807</v>
      </c>
      <c r="B382" s="3" t="s">
        <v>263</v>
      </c>
      <c r="C382" s="6" t="s">
        <v>806</v>
      </c>
      <c r="D382" s="4" t="s">
        <v>795</v>
      </c>
      <c r="E382" s="4">
        <v>1</v>
      </c>
      <c r="F382" s="4" t="s">
        <v>1498</v>
      </c>
    </row>
    <row r="383" spans="1:6" x14ac:dyDescent="0.25">
      <c r="A383" s="4" t="s">
        <v>808</v>
      </c>
      <c r="B383" s="3" t="s">
        <v>263</v>
      </c>
      <c r="C383" s="6" t="s">
        <v>806</v>
      </c>
      <c r="D383" s="4" t="s">
        <v>795</v>
      </c>
      <c r="E383" s="4">
        <v>1</v>
      </c>
      <c r="F383" s="4" t="s">
        <v>1498</v>
      </c>
    </row>
    <row r="384" spans="1:6" x14ac:dyDescent="0.25">
      <c r="A384" s="4" t="s">
        <v>809</v>
      </c>
      <c r="B384" s="3" t="s">
        <v>263</v>
      </c>
      <c r="C384" s="6" t="s">
        <v>810</v>
      </c>
      <c r="D384" s="4" t="s">
        <v>811</v>
      </c>
      <c r="E384" s="4">
        <v>1</v>
      </c>
      <c r="F384" s="4" t="s">
        <v>1498</v>
      </c>
    </row>
    <row r="385" spans="1:6" x14ac:dyDescent="0.25">
      <c r="A385" s="4" t="s">
        <v>812</v>
      </c>
      <c r="B385" s="3" t="s">
        <v>10</v>
      </c>
      <c r="C385" s="6" t="s">
        <v>813</v>
      </c>
      <c r="D385" s="4" t="s">
        <v>814</v>
      </c>
      <c r="E385" s="4">
        <v>1</v>
      </c>
      <c r="F385" s="4" t="s">
        <v>1498</v>
      </c>
    </row>
    <row r="386" spans="1:6" x14ac:dyDescent="0.25">
      <c r="A386" s="4" t="s">
        <v>815</v>
      </c>
      <c r="B386" s="3" t="s">
        <v>780</v>
      </c>
      <c r="C386" s="6" t="s">
        <v>816</v>
      </c>
      <c r="D386" s="4" t="s">
        <v>817</v>
      </c>
      <c r="E386" s="4">
        <v>2</v>
      </c>
      <c r="F386" s="4" t="s">
        <v>1498</v>
      </c>
    </row>
    <row r="387" spans="1:6" x14ac:dyDescent="0.25">
      <c r="A387" s="4" t="s">
        <v>818</v>
      </c>
      <c r="B387" s="3" t="s">
        <v>24</v>
      </c>
      <c r="C387" s="6" t="s">
        <v>819</v>
      </c>
      <c r="D387" s="4" t="s">
        <v>820</v>
      </c>
      <c r="E387" s="4">
        <v>1</v>
      </c>
      <c r="F387" s="4" t="s">
        <v>1498</v>
      </c>
    </row>
    <row r="388" spans="1:6" x14ac:dyDescent="0.25">
      <c r="A388" s="4" t="s">
        <v>821</v>
      </c>
      <c r="B388" s="3" t="s">
        <v>52</v>
      </c>
      <c r="C388" s="6" t="s">
        <v>822</v>
      </c>
      <c r="D388" s="4" t="s">
        <v>823</v>
      </c>
      <c r="E388" s="4">
        <v>1</v>
      </c>
      <c r="F388" s="4" t="s">
        <v>1498</v>
      </c>
    </row>
    <row r="389" spans="1:6" x14ac:dyDescent="0.25">
      <c r="A389" s="4" t="s">
        <v>824</v>
      </c>
      <c r="B389" s="3" t="s">
        <v>10</v>
      </c>
      <c r="C389" s="6" t="s">
        <v>825</v>
      </c>
      <c r="D389" s="4" t="s">
        <v>826</v>
      </c>
      <c r="E389" s="4">
        <v>1</v>
      </c>
      <c r="F389" s="4" t="s">
        <v>1498</v>
      </c>
    </row>
    <row r="390" spans="1:6" x14ac:dyDescent="0.25">
      <c r="A390" s="4" t="s">
        <v>827</v>
      </c>
      <c r="B390" s="3" t="s">
        <v>52</v>
      </c>
      <c r="C390" s="6" t="s">
        <v>828</v>
      </c>
      <c r="D390" s="7">
        <v>9.9999999999999991E-22</v>
      </c>
      <c r="E390" s="4">
        <v>1</v>
      </c>
      <c r="F390" s="4" t="s">
        <v>1498</v>
      </c>
    </row>
    <row r="391" spans="1:6" x14ac:dyDescent="0.25">
      <c r="A391" s="4" t="s">
        <v>829</v>
      </c>
      <c r="B391" s="3" t="s">
        <v>52</v>
      </c>
      <c r="C391" s="6" t="s">
        <v>828</v>
      </c>
      <c r="D391" s="4" t="s">
        <v>830</v>
      </c>
      <c r="E391" s="4">
        <v>1</v>
      </c>
      <c r="F391" s="4" t="s">
        <v>1498</v>
      </c>
    </row>
    <row r="392" spans="1:6" x14ac:dyDescent="0.25">
      <c r="A392" s="4" t="s">
        <v>831</v>
      </c>
      <c r="B392" s="3" t="s">
        <v>151</v>
      </c>
      <c r="C392" s="6" t="s">
        <v>832</v>
      </c>
      <c r="D392" s="4" t="s">
        <v>833</v>
      </c>
      <c r="E392" s="4">
        <v>1</v>
      </c>
      <c r="F392" s="4" t="s">
        <v>1498</v>
      </c>
    </row>
    <row r="393" spans="1:6" x14ac:dyDescent="0.25">
      <c r="A393" s="4" t="s">
        <v>834</v>
      </c>
      <c r="B393" s="3" t="s">
        <v>38</v>
      </c>
      <c r="C393" s="6" t="s">
        <v>835</v>
      </c>
      <c r="D393" s="4" t="s">
        <v>836</v>
      </c>
      <c r="E393" s="4">
        <v>1</v>
      </c>
      <c r="F393" s="4" t="s">
        <v>1498</v>
      </c>
    </row>
    <row r="394" spans="1:6" x14ac:dyDescent="0.25">
      <c r="A394" s="4" t="s">
        <v>837</v>
      </c>
      <c r="B394" s="3" t="s">
        <v>780</v>
      </c>
      <c r="C394" s="6" t="s">
        <v>838</v>
      </c>
      <c r="D394" s="7">
        <v>2.9999999999999999E-21</v>
      </c>
      <c r="E394" s="4">
        <v>1</v>
      </c>
      <c r="F394" s="4" t="s">
        <v>1498</v>
      </c>
    </row>
    <row r="395" spans="1:6" x14ac:dyDescent="0.25">
      <c r="A395" s="4" t="s">
        <v>839</v>
      </c>
      <c r="B395" s="3" t="s">
        <v>10</v>
      </c>
      <c r="C395" s="6" t="s">
        <v>840</v>
      </c>
      <c r="D395" s="4" t="s">
        <v>841</v>
      </c>
      <c r="E395" s="4">
        <v>1</v>
      </c>
      <c r="F395" s="4" t="s">
        <v>1498</v>
      </c>
    </row>
    <row r="396" spans="1:6" x14ac:dyDescent="0.25">
      <c r="A396" s="4" t="s">
        <v>842</v>
      </c>
      <c r="B396" s="3" t="s">
        <v>843</v>
      </c>
      <c r="C396" s="6" t="s">
        <v>844</v>
      </c>
      <c r="D396" s="4" t="s">
        <v>845</v>
      </c>
      <c r="E396" s="4">
        <v>1</v>
      </c>
      <c r="F396" s="4" t="s">
        <v>1498</v>
      </c>
    </row>
    <row r="397" spans="1:6" x14ac:dyDescent="0.25">
      <c r="A397" s="4" t="s">
        <v>846</v>
      </c>
      <c r="B397" s="3" t="s">
        <v>52</v>
      </c>
      <c r="C397" s="6" t="s">
        <v>847</v>
      </c>
      <c r="D397" s="4" t="s">
        <v>848</v>
      </c>
      <c r="E397" s="4">
        <v>1</v>
      </c>
      <c r="F397" s="4" t="s">
        <v>1498</v>
      </c>
    </row>
    <row r="398" spans="1:6" x14ac:dyDescent="0.25">
      <c r="A398" s="4" t="s">
        <v>849</v>
      </c>
      <c r="B398" s="3" t="s">
        <v>780</v>
      </c>
      <c r="C398" s="6" t="s">
        <v>850</v>
      </c>
      <c r="D398" s="4" t="s">
        <v>851</v>
      </c>
      <c r="E398" s="4">
        <v>1</v>
      </c>
      <c r="F398" s="4" t="s">
        <v>1498</v>
      </c>
    </row>
    <row r="399" spans="1:6" x14ac:dyDescent="0.25">
      <c r="A399" s="4" t="s">
        <v>852</v>
      </c>
      <c r="B399" s="3" t="s">
        <v>52</v>
      </c>
      <c r="C399" s="6" t="s">
        <v>853</v>
      </c>
      <c r="D399" s="4" t="s">
        <v>854</v>
      </c>
      <c r="E399" s="4">
        <v>1</v>
      </c>
      <c r="F399" s="4" t="s">
        <v>1498</v>
      </c>
    </row>
    <row r="400" spans="1:6" x14ac:dyDescent="0.25">
      <c r="A400" s="4" t="s">
        <v>855</v>
      </c>
      <c r="B400" s="3" t="s">
        <v>52</v>
      </c>
      <c r="C400" s="6" t="s">
        <v>856</v>
      </c>
      <c r="D400" s="4" t="s">
        <v>857</v>
      </c>
      <c r="E400" s="4">
        <v>1</v>
      </c>
      <c r="F400" s="4" t="s">
        <v>1498</v>
      </c>
    </row>
    <row r="401" spans="1:6" x14ac:dyDescent="0.25">
      <c r="A401" s="4" t="s">
        <v>858</v>
      </c>
      <c r="B401" s="3" t="s">
        <v>52</v>
      </c>
      <c r="C401" s="6" t="s">
        <v>859</v>
      </c>
      <c r="D401" s="4" t="s">
        <v>860</v>
      </c>
      <c r="E401" s="4">
        <v>1</v>
      </c>
      <c r="F401" s="4" t="s">
        <v>1498</v>
      </c>
    </row>
    <row r="402" spans="1:6" x14ac:dyDescent="0.25">
      <c r="A402" s="4" t="s">
        <v>861</v>
      </c>
      <c r="B402" s="3" t="s">
        <v>24</v>
      </c>
      <c r="C402" s="6" t="s">
        <v>862</v>
      </c>
      <c r="D402" s="4" t="s">
        <v>863</v>
      </c>
      <c r="E402" s="4">
        <v>1</v>
      </c>
      <c r="F402" s="4" t="s">
        <v>1498</v>
      </c>
    </row>
    <row r="403" spans="1:6" x14ac:dyDescent="0.25">
      <c r="A403" s="4" t="s">
        <v>864</v>
      </c>
      <c r="B403" s="3" t="s">
        <v>52</v>
      </c>
      <c r="C403" s="6" t="s">
        <v>865</v>
      </c>
      <c r="D403" s="4" t="s">
        <v>866</v>
      </c>
      <c r="E403" s="4">
        <v>1</v>
      </c>
      <c r="F403" s="4" t="s">
        <v>1498</v>
      </c>
    </row>
    <row r="404" spans="1:6" x14ac:dyDescent="0.25">
      <c r="A404" s="4" t="s">
        <v>867</v>
      </c>
      <c r="B404" s="3" t="s">
        <v>52</v>
      </c>
      <c r="C404" s="6" t="s">
        <v>865</v>
      </c>
      <c r="D404" s="4" t="s">
        <v>866</v>
      </c>
      <c r="E404" s="4">
        <v>1</v>
      </c>
      <c r="F404" s="4" t="s">
        <v>1498</v>
      </c>
    </row>
    <row r="405" spans="1:6" x14ac:dyDescent="0.25">
      <c r="A405" s="4" t="s">
        <v>868</v>
      </c>
      <c r="B405" s="3" t="s">
        <v>263</v>
      </c>
      <c r="C405" s="6" t="s">
        <v>869</v>
      </c>
      <c r="D405" s="7">
        <v>4.9999999999999999E-20</v>
      </c>
      <c r="E405" s="4">
        <v>1</v>
      </c>
      <c r="F405" s="4" t="s">
        <v>1498</v>
      </c>
    </row>
    <row r="406" spans="1:6" x14ac:dyDescent="0.25">
      <c r="A406" s="4" t="s">
        <v>870</v>
      </c>
      <c r="B406" s="3" t="s">
        <v>52</v>
      </c>
      <c r="C406" s="6" t="s">
        <v>871</v>
      </c>
      <c r="D406" s="7">
        <v>9.0000000000000003E-20</v>
      </c>
      <c r="E406" s="4">
        <v>1</v>
      </c>
      <c r="F406" s="4" t="s">
        <v>1498</v>
      </c>
    </row>
    <row r="407" spans="1:6" x14ac:dyDescent="0.25">
      <c r="A407" s="4" t="s">
        <v>872</v>
      </c>
      <c r="B407" s="3" t="s">
        <v>52</v>
      </c>
      <c r="C407" s="6" t="s">
        <v>873</v>
      </c>
      <c r="D407" s="7">
        <v>2E-19</v>
      </c>
      <c r="E407" s="4">
        <v>1</v>
      </c>
      <c r="F407" s="4" t="s">
        <v>1498</v>
      </c>
    </row>
    <row r="408" spans="1:6" x14ac:dyDescent="0.25">
      <c r="A408" s="4" t="s">
        <v>874</v>
      </c>
      <c r="B408" s="3" t="s">
        <v>52</v>
      </c>
      <c r="C408" s="6" t="s">
        <v>875</v>
      </c>
      <c r="D408" s="4" t="s">
        <v>876</v>
      </c>
      <c r="E408" s="4">
        <v>1</v>
      </c>
      <c r="F408" s="4" t="s">
        <v>1498</v>
      </c>
    </row>
    <row r="409" spans="1:6" x14ac:dyDescent="0.25">
      <c r="A409" s="4" t="s">
        <v>877</v>
      </c>
      <c r="B409" s="3" t="s">
        <v>263</v>
      </c>
      <c r="C409" s="6" t="s">
        <v>878</v>
      </c>
      <c r="D409" s="4" t="s">
        <v>879</v>
      </c>
      <c r="E409" s="4">
        <v>1</v>
      </c>
      <c r="F409" s="4" t="s">
        <v>1498</v>
      </c>
    </row>
    <row r="410" spans="1:6" x14ac:dyDescent="0.25">
      <c r="A410" s="4" t="s">
        <v>880</v>
      </c>
      <c r="B410" s="3" t="s">
        <v>52</v>
      </c>
      <c r="C410" s="6" t="s">
        <v>881</v>
      </c>
      <c r="D410" s="4" t="s">
        <v>882</v>
      </c>
      <c r="E410" s="4">
        <v>1</v>
      </c>
      <c r="F410" s="4" t="s">
        <v>1498</v>
      </c>
    </row>
    <row r="411" spans="1:6" x14ac:dyDescent="0.25">
      <c r="A411" s="4" t="s">
        <v>883</v>
      </c>
      <c r="B411" s="3" t="s">
        <v>884</v>
      </c>
      <c r="C411" s="6" t="s">
        <v>885</v>
      </c>
      <c r="D411" s="4" t="s">
        <v>882</v>
      </c>
      <c r="E411" s="4">
        <v>1</v>
      </c>
      <c r="F411" s="4" t="s">
        <v>1498</v>
      </c>
    </row>
    <row r="412" spans="1:6" x14ac:dyDescent="0.25">
      <c r="A412" s="4" t="s">
        <v>886</v>
      </c>
      <c r="B412" s="3" t="s">
        <v>305</v>
      </c>
      <c r="C412" s="6" t="s">
        <v>887</v>
      </c>
      <c r="D412" s="4" t="s">
        <v>888</v>
      </c>
      <c r="E412" s="4">
        <v>1</v>
      </c>
      <c r="F412" s="4" t="s">
        <v>1498</v>
      </c>
    </row>
    <row r="413" spans="1:6" x14ac:dyDescent="0.25">
      <c r="A413" s="4" t="s">
        <v>889</v>
      </c>
      <c r="B413" s="3" t="s">
        <v>151</v>
      </c>
      <c r="C413" s="6" t="s">
        <v>890</v>
      </c>
      <c r="D413" s="4" t="s">
        <v>891</v>
      </c>
      <c r="E413" s="4">
        <v>1</v>
      </c>
      <c r="F413" s="4" t="s">
        <v>1498</v>
      </c>
    </row>
    <row r="414" spans="1:6" x14ac:dyDescent="0.25">
      <c r="A414" s="4" t="s">
        <v>892</v>
      </c>
      <c r="B414" s="3" t="s">
        <v>52</v>
      </c>
      <c r="C414" s="6" t="s">
        <v>893</v>
      </c>
      <c r="D414" s="4" t="s">
        <v>894</v>
      </c>
      <c r="E414" s="4">
        <v>1</v>
      </c>
      <c r="F414" s="4" t="s">
        <v>1498</v>
      </c>
    </row>
    <row r="415" spans="1:6" x14ac:dyDescent="0.25">
      <c r="A415" s="4" t="s">
        <v>895</v>
      </c>
      <c r="B415" s="3" t="s">
        <v>38</v>
      </c>
      <c r="C415" s="6" t="s">
        <v>896</v>
      </c>
      <c r="D415" s="4" t="s">
        <v>897</v>
      </c>
      <c r="E415" s="4">
        <v>1</v>
      </c>
      <c r="F415" s="4" t="s">
        <v>1498</v>
      </c>
    </row>
    <row r="416" spans="1:6" x14ac:dyDescent="0.25">
      <c r="A416" s="4" t="s">
        <v>898</v>
      </c>
      <c r="B416" s="3" t="s">
        <v>52</v>
      </c>
      <c r="C416" s="6" t="s">
        <v>899</v>
      </c>
      <c r="D416" s="7">
        <v>8.9999999999999999E-18</v>
      </c>
      <c r="E416" s="4">
        <v>1</v>
      </c>
      <c r="F416" s="4" t="s">
        <v>1498</v>
      </c>
    </row>
    <row r="417" spans="1:6" x14ac:dyDescent="0.25">
      <c r="A417" s="4" t="s">
        <v>900</v>
      </c>
      <c r="B417" s="3" t="s">
        <v>52</v>
      </c>
      <c r="C417" s="6" t="s">
        <v>901</v>
      </c>
      <c r="D417" s="4" t="s">
        <v>902</v>
      </c>
      <c r="E417" s="4">
        <v>1</v>
      </c>
      <c r="F417" s="4" t="s">
        <v>1498</v>
      </c>
    </row>
    <row r="418" spans="1:6" x14ac:dyDescent="0.25">
      <c r="A418" s="4" t="s">
        <v>903</v>
      </c>
      <c r="B418" s="3" t="s">
        <v>10</v>
      </c>
      <c r="C418" s="6" t="s">
        <v>904</v>
      </c>
      <c r="D418" s="7">
        <v>2.0000000000000001E-17</v>
      </c>
      <c r="E418" s="4">
        <v>1</v>
      </c>
      <c r="F418" s="4" t="s">
        <v>1498</v>
      </c>
    </row>
    <row r="419" spans="1:6" x14ac:dyDescent="0.25">
      <c r="A419" s="4" t="s">
        <v>905</v>
      </c>
      <c r="B419" s="3" t="s">
        <v>512</v>
      </c>
      <c r="C419" s="6" t="s">
        <v>904</v>
      </c>
      <c r="D419" s="7">
        <v>2.0000000000000001E-17</v>
      </c>
      <c r="E419" s="4">
        <v>1</v>
      </c>
      <c r="F419" s="4" t="s">
        <v>1498</v>
      </c>
    </row>
    <row r="420" spans="1:6" x14ac:dyDescent="0.25">
      <c r="A420" s="4" t="s">
        <v>906</v>
      </c>
      <c r="B420" s="3" t="s">
        <v>10</v>
      </c>
      <c r="C420" s="6" t="s">
        <v>907</v>
      </c>
      <c r="D420" s="4" t="s">
        <v>908</v>
      </c>
      <c r="E420" s="4">
        <v>1</v>
      </c>
      <c r="F420" s="4" t="s">
        <v>1498</v>
      </c>
    </row>
    <row r="421" spans="1:6" x14ac:dyDescent="0.25">
      <c r="A421" s="4" t="s">
        <v>909</v>
      </c>
      <c r="B421" s="3" t="s">
        <v>884</v>
      </c>
      <c r="C421" s="6" t="s">
        <v>910</v>
      </c>
      <c r="D421" s="4" t="s">
        <v>911</v>
      </c>
      <c r="E421" s="4">
        <v>1</v>
      </c>
      <c r="F421" s="4" t="s">
        <v>1498</v>
      </c>
    </row>
    <row r="422" spans="1:6" x14ac:dyDescent="0.25">
      <c r="A422" s="4" t="s">
        <v>912</v>
      </c>
      <c r="B422" s="3" t="s">
        <v>38</v>
      </c>
      <c r="C422" s="6" t="s">
        <v>913</v>
      </c>
      <c r="D422" s="4" t="s">
        <v>914</v>
      </c>
      <c r="E422" s="4">
        <v>1</v>
      </c>
      <c r="F422" s="4" t="s">
        <v>1498</v>
      </c>
    </row>
    <row r="423" spans="1:6" x14ac:dyDescent="0.25">
      <c r="A423" s="4" t="s">
        <v>915</v>
      </c>
      <c r="B423" s="3" t="s">
        <v>52</v>
      </c>
      <c r="C423" s="6" t="s">
        <v>916</v>
      </c>
      <c r="D423" s="4" t="s">
        <v>917</v>
      </c>
      <c r="E423" s="4">
        <v>1</v>
      </c>
      <c r="F423" s="4" t="s">
        <v>1498</v>
      </c>
    </row>
    <row r="424" spans="1:6" x14ac:dyDescent="0.25">
      <c r="A424" s="4" t="s">
        <v>918</v>
      </c>
      <c r="B424" s="3" t="s">
        <v>52</v>
      </c>
      <c r="C424" s="6" t="s">
        <v>916</v>
      </c>
      <c r="D424" s="4" t="s">
        <v>917</v>
      </c>
      <c r="E424" s="4">
        <v>1</v>
      </c>
      <c r="F424" s="4" t="s">
        <v>1498</v>
      </c>
    </row>
    <row r="425" spans="1:6" x14ac:dyDescent="0.25">
      <c r="A425" s="4" t="s">
        <v>919</v>
      </c>
      <c r="B425" s="3" t="s">
        <v>52</v>
      </c>
      <c r="C425" s="6" t="s">
        <v>916</v>
      </c>
      <c r="D425" s="4" t="s">
        <v>917</v>
      </c>
      <c r="E425" s="4">
        <v>1</v>
      </c>
      <c r="F425" s="4" t="s">
        <v>1498</v>
      </c>
    </row>
    <row r="426" spans="1:6" x14ac:dyDescent="0.25">
      <c r="A426" s="4" t="s">
        <v>920</v>
      </c>
      <c r="B426" s="3" t="s">
        <v>52</v>
      </c>
      <c r="C426" s="6" t="s">
        <v>921</v>
      </c>
      <c r="D426" s="7">
        <v>4.9999999999999999E-17</v>
      </c>
      <c r="E426" s="4">
        <v>1</v>
      </c>
      <c r="F426" s="4" t="s">
        <v>1498</v>
      </c>
    </row>
    <row r="427" spans="1:6" x14ac:dyDescent="0.25">
      <c r="A427" s="4" t="s">
        <v>922</v>
      </c>
      <c r="B427" s="3" t="s">
        <v>52</v>
      </c>
      <c r="C427" s="6" t="s">
        <v>923</v>
      </c>
      <c r="D427" s="4" t="s">
        <v>924</v>
      </c>
      <c r="E427" s="4">
        <v>1</v>
      </c>
      <c r="F427" s="4" t="s">
        <v>1498</v>
      </c>
    </row>
    <row r="428" spans="1:6" x14ac:dyDescent="0.25">
      <c r="A428" s="4" t="s">
        <v>925</v>
      </c>
      <c r="B428" s="3" t="s">
        <v>52</v>
      </c>
      <c r="C428" s="6" t="s">
        <v>926</v>
      </c>
      <c r="D428" s="7">
        <v>7.0000000000000003E-17</v>
      </c>
      <c r="E428" s="4">
        <v>1</v>
      </c>
      <c r="F428" s="4" t="s">
        <v>1498</v>
      </c>
    </row>
    <row r="429" spans="1:6" x14ac:dyDescent="0.25">
      <c r="A429" s="4" t="s">
        <v>927</v>
      </c>
      <c r="B429" s="3" t="s">
        <v>52</v>
      </c>
      <c r="C429" s="6" t="s">
        <v>928</v>
      </c>
      <c r="D429" s="4" t="s">
        <v>929</v>
      </c>
      <c r="E429" s="4">
        <v>1</v>
      </c>
      <c r="F429" s="4" t="s">
        <v>1498</v>
      </c>
    </row>
    <row r="430" spans="1:6" x14ac:dyDescent="0.25">
      <c r="A430" s="4" t="s">
        <v>930</v>
      </c>
      <c r="B430" s="3" t="s">
        <v>151</v>
      </c>
      <c r="C430" s="6" t="s">
        <v>931</v>
      </c>
      <c r="D430" s="4" t="s">
        <v>932</v>
      </c>
      <c r="E430" s="4">
        <v>1</v>
      </c>
      <c r="F430" s="4" t="s">
        <v>1498</v>
      </c>
    </row>
    <row r="431" spans="1:6" x14ac:dyDescent="0.25">
      <c r="A431" s="4" t="s">
        <v>933</v>
      </c>
      <c r="B431" s="3" t="s">
        <v>52</v>
      </c>
      <c r="C431" s="6" t="s">
        <v>931</v>
      </c>
      <c r="D431" s="4" t="s">
        <v>932</v>
      </c>
      <c r="E431" s="4">
        <v>1</v>
      </c>
      <c r="F431" s="4" t="s">
        <v>1498</v>
      </c>
    </row>
    <row r="432" spans="1:6" x14ac:dyDescent="0.25">
      <c r="A432" s="4" t="s">
        <v>934</v>
      </c>
      <c r="B432" s="3" t="s">
        <v>52</v>
      </c>
      <c r="C432" s="6" t="s">
        <v>935</v>
      </c>
      <c r="D432" s="4" t="s">
        <v>936</v>
      </c>
      <c r="E432" s="4">
        <v>1</v>
      </c>
      <c r="F432" s="4" t="s">
        <v>1498</v>
      </c>
    </row>
    <row r="433" spans="1:6" x14ac:dyDescent="0.25">
      <c r="A433" s="4" t="s">
        <v>937</v>
      </c>
      <c r="B433" s="3" t="s">
        <v>52</v>
      </c>
      <c r="C433" s="6" t="s">
        <v>935</v>
      </c>
      <c r="D433" s="4" t="s">
        <v>936</v>
      </c>
      <c r="E433" s="4">
        <v>1</v>
      </c>
      <c r="F433" s="4" t="s">
        <v>1498</v>
      </c>
    </row>
    <row r="434" spans="1:6" x14ac:dyDescent="0.25">
      <c r="A434" s="4" t="s">
        <v>938</v>
      </c>
      <c r="B434" s="3" t="s">
        <v>52</v>
      </c>
      <c r="C434" s="6" t="s">
        <v>939</v>
      </c>
      <c r="D434" s="4" t="s">
        <v>940</v>
      </c>
      <c r="E434" s="4">
        <v>1</v>
      </c>
      <c r="F434" s="4" t="s">
        <v>1498</v>
      </c>
    </row>
    <row r="435" spans="1:6" x14ac:dyDescent="0.25">
      <c r="A435" s="4" t="s">
        <v>941</v>
      </c>
      <c r="B435" s="3" t="s">
        <v>942</v>
      </c>
      <c r="C435" s="6" t="s">
        <v>943</v>
      </c>
      <c r="D435" s="7">
        <v>2.9999999999999999E-16</v>
      </c>
      <c r="E435" s="4">
        <v>1</v>
      </c>
      <c r="F435" s="4" t="s">
        <v>1498</v>
      </c>
    </row>
    <row r="436" spans="1:6" x14ac:dyDescent="0.25">
      <c r="A436" s="4" t="s">
        <v>944</v>
      </c>
      <c r="B436" s="3" t="s">
        <v>52</v>
      </c>
      <c r="C436" s="6" t="s">
        <v>945</v>
      </c>
      <c r="D436" s="4" t="s">
        <v>946</v>
      </c>
      <c r="E436" s="4">
        <v>1</v>
      </c>
      <c r="F436" s="4" t="s">
        <v>1498</v>
      </c>
    </row>
    <row r="437" spans="1:6" x14ac:dyDescent="0.25">
      <c r="A437" s="4" t="s">
        <v>947</v>
      </c>
      <c r="B437" s="3" t="s">
        <v>775</v>
      </c>
      <c r="C437" s="6" t="s">
        <v>948</v>
      </c>
      <c r="D437" s="4" t="s">
        <v>949</v>
      </c>
      <c r="E437" s="4">
        <v>1</v>
      </c>
      <c r="F437" s="4" t="s">
        <v>1498</v>
      </c>
    </row>
    <row r="438" spans="1:6" x14ac:dyDescent="0.25">
      <c r="A438" s="4" t="s">
        <v>950</v>
      </c>
      <c r="B438" s="3" t="s">
        <v>263</v>
      </c>
      <c r="C438" s="6" t="s">
        <v>951</v>
      </c>
      <c r="D438" s="4" t="s">
        <v>952</v>
      </c>
      <c r="E438" s="4">
        <v>1</v>
      </c>
      <c r="F438" s="4" t="s">
        <v>1498</v>
      </c>
    </row>
    <row r="439" spans="1:6" x14ac:dyDescent="0.25">
      <c r="A439" s="4" t="s">
        <v>953</v>
      </c>
      <c r="B439" s="3" t="s">
        <v>263</v>
      </c>
      <c r="C439" s="6" t="s">
        <v>951</v>
      </c>
      <c r="D439" s="4" t="s">
        <v>952</v>
      </c>
      <c r="E439" s="4">
        <v>1</v>
      </c>
      <c r="F439" s="4" t="s">
        <v>1498</v>
      </c>
    </row>
    <row r="440" spans="1:6" x14ac:dyDescent="0.25">
      <c r="A440" s="4" t="s">
        <v>954</v>
      </c>
      <c r="B440" s="3" t="s">
        <v>263</v>
      </c>
      <c r="C440" s="6" t="s">
        <v>951</v>
      </c>
      <c r="D440" s="4" t="s">
        <v>952</v>
      </c>
      <c r="E440" s="4">
        <v>1</v>
      </c>
      <c r="F440" s="4" t="s">
        <v>1498</v>
      </c>
    </row>
    <row r="441" spans="1:6" x14ac:dyDescent="0.25">
      <c r="A441" s="4" t="s">
        <v>955</v>
      </c>
      <c r="B441" s="3" t="s">
        <v>10</v>
      </c>
      <c r="C441" s="6" t="s">
        <v>956</v>
      </c>
      <c r="D441" s="4" t="s">
        <v>957</v>
      </c>
      <c r="E441" s="4">
        <v>1</v>
      </c>
      <c r="F441" s="4" t="s">
        <v>1498</v>
      </c>
    </row>
    <row r="442" spans="1:6" x14ac:dyDescent="0.25">
      <c r="A442" s="4" t="s">
        <v>958</v>
      </c>
      <c r="B442" s="3" t="s">
        <v>52</v>
      </c>
      <c r="C442" s="6" t="s">
        <v>959</v>
      </c>
      <c r="D442" s="7">
        <v>1.0000000000000001E-15</v>
      </c>
      <c r="E442" s="4">
        <v>1</v>
      </c>
      <c r="F442" s="4" t="s">
        <v>1498</v>
      </c>
    </row>
    <row r="443" spans="1:6" x14ac:dyDescent="0.25">
      <c r="A443" s="4" t="s">
        <v>960</v>
      </c>
      <c r="B443" s="3" t="s">
        <v>52</v>
      </c>
      <c r="C443" s="6" t="s">
        <v>959</v>
      </c>
      <c r="D443" s="7">
        <v>1.0000000000000001E-15</v>
      </c>
      <c r="E443" s="4">
        <v>1</v>
      </c>
      <c r="F443" s="4" t="s">
        <v>1498</v>
      </c>
    </row>
    <row r="444" spans="1:6" x14ac:dyDescent="0.25">
      <c r="A444" s="4" t="s">
        <v>961</v>
      </c>
      <c r="B444" s="3" t="s">
        <v>10</v>
      </c>
      <c r="C444" s="6" t="s">
        <v>962</v>
      </c>
      <c r="D444" s="4" t="s">
        <v>963</v>
      </c>
      <c r="E444" s="4">
        <v>1</v>
      </c>
      <c r="F444" s="4" t="s">
        <v>1498</v>
      </c>
    </row>
    <row r="445" spans="1:6" x14ac:dyDescent="0.25">
      <c r="A445" s="4" t="s">
        <v>964</v>
      </c>
      <c r="B445" s="3" t="s">
        <v>780</v>
      </c>
      <c r="C445" s="6" t="s">
        <v>965</v>
      </c>
      <c r="D445" s="4" t="s">
        <v>966</v>
      </c>
      <c r="E445" s="4">
        <v>1</v>
      </c>
      <c r="F445" s="4" t="s">
        <v>1498</v>
      </c>
    </row>
    <row r="446" spans="1:6" x14ac:dyDescent="0.25">
      <c r="A446" s="4" t="s">
        <v>967</v>
      </c>
      <c r="B446" s="3" t="s">
        <v>52</v>
      </c>
      <c r="C446" s="6" t="s">
        <v>968</v>
      </c>
      <c r="D446" s="4" t="s">
        <v>966</v>
      </c>
      <c r="E446" s="4">
        <v>1</v>
      </c>
      <c r="F446" s="4" t="s">
        <v>1498</v>
      </c>
    </row>
    <row r="447" spans="1:6" x14ac:dyDescent="0.25">
      <c r="A447" s="4" t="s">
        <v>969</v>
      </c>
      <c r="B447" s="3" t="s">
        <v>52</v>
      </c>
      <c r="C447" s="6" t="s">
        <v>970</v>
      </c>
      <c r="D447" s="4" t="s">
        <v>971</v>
      </c>
      <c r="E447" s="4">
        <v>1</v>
      </c>
      <c r="F447" s="4" t="s">
        <v>1498</v>
      </c>
    </row>
    <row r="448" spans="1:6" x14ac:dyDescent="0.25">
      <c r="A448" s="4" t="s">
        <v>972</v>
      </c>
      <c r="B448" s="3" t="s">
        <v>607</v>
      </c>
      <c r="C448" s="6" t="s">
        <v>973</v>
      </c>
      <c r="D448" s="7">
        <v>2.0000000000000002E-15</v>
      </c>
      <c r="E448" s="4">
        <v>1</v>
      </c>
      <c r="F448" s="4" t="s">
        <v>1498</v>
      </c>
    </row>
    <row r="449" spans="1:6" x14ac:dyDescent="0.25">
      <c r="A449" s="4" t="s">
        <v>974</v>
      </c>
      <c r="B449" s="3" t="s">
        <v>52</v>
      </c>
      <c r="C449" s="6" t="s">
        <v>973</v>
      </c>
      <c r="D449" s="7">
        <v>2.0000000000000002E-15</v>
      </c>
      <c r="E449" s="4">
        <v>1</v>
      </c>
      <c r="F449" s="4" t="s">
        <v>1498</v>
      </c>
    </row>
    <row r="450" spans="1:6" x14ac:dyDescent="0.25">
      <c r="A450" s="4" t="s">
        <v>975</v>
      </c>
      <c r="B450" s="3" t="s">
        <v>52</v>
      </c>
      <c r="C450" s="6" t="s">
        <v>976</v>
      </c>
      <c r="D450" s="4" t="s">
        <v>977</v>
      </c>
      <c r="E450" s="4">
        <v>1</v>
      </c>
      <c r="F450" s="4" t="s">
        <v>1498</v>
      </c>
    </row>
    <row r="451" spans="1:6" x14ac:dyDescent="0.25">
      <c r="A451" s="4" t="s">
        <v>978</v>
      </c>
      <c r="B451" s="3" t="s">
        <v>151</v>
      </c>
      <c r="C451" s="6" t="s">
        <v>979</v>
      </c>
      <c r="D451" s="4" t="s">
        <v>980</v>
      </c>
      <c r="E451" s="4">
        <v>1</v>
      </c>
      <c r="F451" s="4" t="s">
        <v>1498</v>
      </c>
    </row>
    <row r="452" spans="1:6" x14ac:dyDescent="0.25">
      <c r="A452" s="4" t="s">
        <v>981</v>
      </c>
      <c r="B452" s="3" t="s">
        <v>982</v>
      </c>
      <c r="C452" s="6" t="s">
        <v>983</v>
      </c>
      <c r="D452" s="4" t="s">
        <v>984</v>
      </c>
      <c r="E452" s="4">
        <v>1</v>
      </c>
      <c r="F452" s="4" t="s">
        <v>1498</v>
      </c>
    </row>
    <row r="453" spans="1:6" x14ac:dyDescent="0.25">
      <c r="A453" s="4" t="s">
        <v>985</v>
      </c>
      <c r="B453" s="3" t="s">
        <v>52</v>
      </c>
      <c r="C453" s="6" t="s">
        <v>983</v>
      </c>
      <c r="D453" s="4" t="s">
        <v>984</v>
      </c>
      <c r="E453" s="4">
        <v>1</v>
      </c>
      <c r="F453" s="4" t="s">
        <v>1498</v>
      </c>
    </row>
    <row r="454" spans="1:6" x14ac:dyDescent="0.25">
      <c r="A454" s="4" t="s">
        <v>986</v>
      </c>
      <c r="B454" s="3" t="s">
        <v>987</v>
      </c>
      <c r="C454" s="6" t="s">
        <v>988</v>
      </c>
      <c r="D454" s="4" t="s">
        <v>989</v>
      </c>
      <c r="E454" s="4">
        <v>1</v>
      </c>
      <c r="F454" s="4" t="s">
        <v>1498</v>
      </c>
    </row>
    <row r="455" spans="1:6" x14ac:dyDescent="0.25">
      <c r="A455" s="4" t="s">
        <v>990</v>
      </c>
      <c r="B455" s="3" t="s">
        <v>52</v>
      </c>
      <c r="C455" s="6" t="s">
        <v>991</v>
      </c>
      <c r="D455" s="4" t="s">
        <v>992</v>
      </c>
      <c r="E455" s="4">
        <v>1</v>
      </c>
      <c r="F455" s="4" t="s">
        <v>1498</v>
      </c>
    </row>
    <row r="456" spans="1:6" x14ac:dyDescent="0.25">
      <c r="A456" s="4" t="s">
        <v>993</v>
      </c>
      <c r="B456" s="3" t="s">
        <v>994</v>
      </c>
      <c r="C456" s="6" t="s">
        <v>995</v>
      </c>
      <c r="D456" s="4" t="s">
        <v>996</v>
      </c>
      <c r="E456" s="4">
        <v>1</v>
      </c>
      <c r="F456" s="4" t="s">
        <v>1498</v>
      </c>
    </row>
    <row r="457" spans="1:6" x14ac:dyDescent="0.25">
      <c r="A457" s="4" t="s">
        <v>997</v>
      </c>
      <c r="B457" s="3" t="s">
        <v>987</v>
      </c>
      <c r="C457" s="6" t="s">
        <v>998</v>
      </c>
      <c r="D457" s="4" t="s">
        <v>999</v>
      </c>
      <c r="E457" s="4">
        <v>1</v>
      </c>
      <c r="F457" s="4" t="s">
        <v>1498</v>
      </c>
    </row>
    <row r="458" spans="1:6" x14ac:dyDescent="0.25">
      <c r="A458" s="4" t="s">
        <v>1000</v>
      </c>
      <c r="B458" s="3" t="s">
        <v>38</v>
      </c>
      <c r="C458" s="6" t="s">
        <v>1001</v>
      </c>
      <c r="D458" s="4" t="s">
        <v>1002</v>
      </c>
      <c r="E458" s="4">
        <v>1</v>
      </c>
      <c r="F458" s="4" t="s">
        <v>1498</v>
      </c>
    </row>
    <row r="459" spans="1:6" x14ac:dyDescent="0.25">
      <c r="A459" s="4" t="s">
        <v>1003</v>
      </c>
      <c r="B459" s="3" t="s">
        <v>38</v>
      </c>
      <c r="C459" s="6" t="s">
        <v>1001</v>
      </c>
      <c r="D459" s="4" t="s">
        <v>1002</v>
      </c>
      <c r="E459" s="4">
        <v>1</v>
      </c>
      <c r="F459" s="4" t="s">
        <v>1498</v>
      </c>
    </row>
    <row r="460" spans="1:6" x14ac:dyDescent="0.25">
      <c r="A460" s="4" t="s">
        <v>1004</v>
      </c>
      <c r="B460" s="3" t="s">
        <v>38</v>
      </c>
      <c r="C460" s="6" t="s">
        <v>1001</v>
      </c>
      <c r="D460" s="4" t="s">
        <v>1002</v>
      </c>
      <c r="E460" s="4">
        <v>1</v>
      </c>
      <c r="F460" s="4" t="s">
        <v>1498</v>
      </c>
    </row>
    <row r="461" spans="1:6" x14ac:dyDescent="0.25">
      <c r="A461" s="4" t="s">
        <v>1005</v>
      </c>
      <c r="B461" s="3" t="s">
        <v>38</v>
      </c>
      <c r="C461" s="6" t="s">
        <v>1001</v>
      </c>
      <c r="D461" s="4" t="s">
        <v>1002</v>
      </c>
      <c r="E461" s="4">
        <v>1</v>
      </c>
      <c r="F461" s="4" t="s">
        <v>1498</v>
      </c>
    </row>
    <row r="462" spans="1:6" x14ac:dyDescent="0.25">
      <c r="A462" s="4" t="s">
        <v>1006</v>
      </c>
      <c r="B462" s="3" t="s">
        <v>52</v>
      </c>
      <c r="C462" s="6" t="s">
        <v>1007</v>
      </c>
      <c r="D462" s="4" t="s">
        <v>1008</v>
      </c>
      <c r="E462" s="4">
        <v>1</v>
      </c>
      <c r="F462" s="4" t="s">
        <v>1498</v>
      </c>
    </row>
    <row r="463" spans="1:6" x14ac:dyDescent="0.25">
      <c r="A463" s="4" t="s">
        <v>1009</v>
      </c>
      <c r="B463" s="3" t="s">
        <v>52</v>
      </c>
      <c r="C463" s="6" t="s">
        <v>1010</v>
      </c>
      <c r="D463" s="4" t="s">
        <v>1011</v>
      </c>
      <c r="E463" s="4">
        <v>1</v>
      </c>
      <c r="F463" s="4" t="s">
        <v>1498</v>
      </c>
    </row>
    <row r="464" spans="1:6" x14ac:dyDescent="0.25">
      <c r="A464" s="4" t="s">
        <v>1012</v>
      </c>
      <c r="B464" s="3" t="s">
        <v>1013</v>
      </c>
      <c r="C464" s="6" t="s">
        <v>1010</v>
      </c>
      <c r="D464" s="4" t="s">
        <v>1011</v>
      </c>
      <c r="E464" s="4">
        <v>1</v>
      </c>
      <c r="F464" s="4" t="s">
        <v>1498</v>
      </c>
    </row>
    <row r="465" spans="1:6" x14ac:dyDescent="0.25">
      <c r="A465" s="4" t="s">
        <v>1014</v>
      </c>
      <c r="B465" s="3" t="s">
        <v>263</v>
      </c>
      <c r="C465" s="6" t="s">
        <v>1015</v>
      </c>
      <c r="D465" s="4" t="s">
        <v>1016</v>
      </c>
      <c r="E465" s="4">
        <v>1</v>
      </c>
      <c r="F465" s="4" t="s">
        <v>1498</v>
      </c>
    </row>
    <row r="466" spans="1:6" x14ac:dyDescent="0.25">
      <c r="A466" s="4" t="s">
        <v>1017</v>
      </c>
      <c r="B466" s="3" t="s">
        <v>151</v>
      </c>
      <c r="C466" s="6" t="s">
        <v>1018</v>
      </c>
      <c r="D466" s="4" t="s">
        <v>1019</v>
      </c>
      <c r="E466" s="4">
        <v>1</v>
      </c>
      <c r="F466" s="4" t="s">
        <v>1498</v>
      </c>
    </row>
    <row r="467" spans="1:6" x14ac:dyDescent="0.25">
      <c r="A467" s="4" t="s">
        <v>1020</v>
      </c>
      <c r="B467" s="3" t="s">
        <v>52</v>
      </c>
      <c r="C467" s="6" t="s">
        <v>1021</v>
      </c>
      <c r="D467" s="4" t="s">
        <v>1019</v>
      </c>
      <c r="E467" s="4">
        <v>1</v>
      </c>
      <c r="F467" s="4" t="s">
        <v>1498</v>
      </c>
    </row>
    <row r="468" spans="1:6" x14ac:dyDescent="0.25">
      <c r="A468" s="4" t="s">
        <v>1022</v>
      </c>
      <c r="B468" s="3" t="s">
        <v>52</v>
      </c>
      <c r="C468" s="6" t="s">
        <v>1021</v>
      </c>
      <c r="D468" s="7">
        <v>2E-14</v>
      </c>
      <c r="E468" s="4">
        <v>1</v>
      </c>
      <c r="F468" s="4" t="s">
        <v>1498</v>
      </c>
    </row>
    <row r="469" spans="1:6" x14ac:dyDescent="0.25">
      <c r="A469" s="4" t="s">
        <v>1023</v>
      </c>
      <c r="B469" s="3" t="s">
        <v>52</v>
      </c>
      <c r="C469" s="6" t="s">
        <v>1024</v>
      </c>
      <c r="D469" s="4" t="s">
        <v>1025</v>
      </c>
      <c r="E469" s="4">
        <v>1</v>
      </c>
      <c r="F469" s="4" t="s">
        <v>1498</v>
      </c>
    </row>
    <row r="470" spans="1:6" x14ac:dyDescent="0.25">
      <c r="A470" s="4" t="s">
        <v>1026</v>
      </c>
      <c r="B470" s="3" t="s">
        <v>52</v>
      </c>
      <c r="C470" s="6" t="s">
        <v>1024</v>
      </c>
      <c r="D470" s="4" t="s">
        <v>1025</v>
      </c>
      <c r="E470" s="4">
        <v>1</v>
      </c>
      <c r="F470" s="4" t="s">
        <v>1498</v>
      </c>
    </row>
    <row r="471" spans="1:6" x14ac:dyDescent="0.25">
      <c r="A471" s="4" t="s">
        <v>1027</v>
      </c>
      <c r="B471" s="3" t="s">
        <v>1028</v>
      </c>
      <c r="C471" s="6" t="s">
        <v>1029</v>
      </c>
      <c r="D471" s="7">
        <v>2.9999999999999998E-14</v>
      </c>
      <c r="E471" s="4">
        <v>1</v>
      </c>
      <c r="F471" s="4" t="s">
        <v>1498</v>
      </c>
    </row>
    <row r="472" spans="1:6" x14ac:dyDescent="0.25">
      <c r="A472" s="4" t="s">
        <v>1030</v>
      </c>
      <c r="B472" s="3" t="s">
        <v>10</v>
      </c>
      <c r="C472" s="6" t="s">
        <v>1029</v>
      </c>
      <c r="D472" s="7">
        <v>2.9999999999999998E-14</v>
      </c>
      <c r="E472" s="4">
        <v>1</v>
      </c>
      <c r="F472" s="4" t="s">
        <v>1498</v>
      </c>
    </row>
    <row r="473" spans="1:6" x14ac:dyDescent="0.25">
      <c r="A473" s="4" t="s">
        <v>1031</v>
      </c>
      <c r="B473" s="3" t="s">
        <v>52</v>
      </c>
      <c r="C473" s="6" t="s">
        <v>1032</v>
      </c>
      <c r="D473" s="4" t="s">
        <v>1033</v>
      </c>
      <c r="E473" s="4">
        <v>1</v>
      </c>
      <c r="F473" s="4" t="s">
        <v>1498</v>
      </c>
    </row>
    <row r="474" spans="1:6" x14ac:dyDescent="0.25">
      <c r="A474" s="4" t="s">
        <v>1034</v>
      </c>
      <c r="B474" s="3" t="s">
        <v>52</v>
      </c>
      <c r="C474" s="6" t="s">
        <v>1032</v>
      </c>
      <c r="D474" s="4" t="s">
        <v>1033</v>
      </c>
      <c r="E474" s="4">
        <v>1</v>
      </c>
      <c r="F474" s="4" t="s">
        <v>1498</v>
      </c>
    </row>
    <row r="475" spans="1:6" x14ac:dyDescent="0.25">
      <c r="A475" s="4" t="s">
        <v>1035</v>
      </c>
      <c r="B475" s="3" t="s">
        <v>52</v>
      </c>
      <c r="C475" s="6" t="s">
        <v>1036</v>
      </c>
      <c r="D475" s="4" t="s">
        <v>1037</v>
      </c>
      <c r="E475" s="4">
        <v>1</v>
      </c>
      <c r="F475" s="4" t="s">
        <v>1498</v>
      </c>
    </row>
    <row r="476" spans="1:6" x14ac:dyDescent="0.25">
      <c r="A476" s="4" t="s">
        <v>1038</v>
      </c>
      <c r="B476" s="3" t="s">
        <v>52</v>
      </c>
      <c r="C476" s="6" t="s">
        <v>1039</v>
      </c>
      <c r="D476" s="4" t="s">
        <v>1040</v>
      </c>
      <c r="E476" s="4">
        <v>1</v>
      </c>
      <c r="F476" s="4" t="s">
        <v>1498</v>
      </c>
    </row>
    <row r="477" spans="1:6" x14ac:dyDescent="0.25">
      <c r="A477" s="4" t="s">
        <v>1041</v>
      </c>
      <c r="B477" s="3" t="s">
        <v>1028</v>
      </c>
      <c r="C477" s="6" t="s">
        <v>1042</v>
      </c>
      <c r="D477" s="4" t="s">
        <v>1043</v>
      </c>
      <c r="E477" s="4">
        <v>1</v>
      </c>
      <c r="F477" s="4" t="s">
        <v>1498</v>
      </c>
    </row>
    <row r="478" spans="1:6" x14ac:dyDescent="0.25">
      <c r="A478" s="4" t="s">
        <v>1044</v>
      </c>
      <c r="B478" s="3" t="s">
        <v>263</v>
      </c>
      <c r="C478" s="6" t="s">
        <v>1045</v>
      </c>
      <c r="D478" s="4" t="s">
        <v>1046</v>
      </c>
      <c r="E478" s="4">
        <v>1</v>
      </c>
      <c r="F478" s="4" t="s">
        <v>1498</v>
      </c>
    </row>
    <row r="479" spans="1:6" x14ac:dyDescent="0.25">
      <c r="A479" s="4" t="s">
        <v>1047</v>
      </c>
      <c r="B479" s="3" t="s">
        <v>52</v>
      </c>
      <c r="C479" s="6" t="s">
        <v>1045</v>
      </c>
      <c r="D479" s="4" t="s">
        <v>1046</v>
      </c>
      <c r="E479" s="4">
        <v>1</v>
      </c>
      <c r="F479" s="4" t="s">
        <v>1498</v>
      </c>
    </row>
    <row r="480" spans="1:6" x14ac:dyDescent="0.25">
      <c r="A480" s="4" t="s">
        <v>1048</v>
      </c>
      <c r="B480" s="3" t="s">
        <v>24</v>
      </c>
      <c r="C480" s="6" t="s">
        <v>1049</v>
      </c>
      <c r="D480" s="4" t="s">
        <v>1050</v>
      </c>
      <c r="E480" s="4">
        <v>1</v>
      </c>
      <c r="F480" s="4" t="s">
        <v>1498</v>
      </c>
    </row>
    <row r="481" spans="1:6" x14ac:dyDescent="0.25">
      <c r="A481" s="4" t="s">
        <v>1051</v>
      </c>
      <c r="B481" s="3" t="s">
        <v>151</v>
      </c>
      <c r="C481" s="6" t="s">
        <v>1052</v>
      </c>
      <c r="D481" s="4" t="s">
        <v>1053</v>
      </c>
      <c r="E481" s="4">
        <v>1</v>
      </c>
      <c r="F481" s="4" t="s">
        <v>1498</v>
      </c>
    </row>
    <row r="482" spans="1:6" x14ac:dyDescent="0.25">
      <c r="A482" s="4" t="s">
        <v>1054</v>
      </c>
      <c r="B482" s="3" t="s">
        <v>1055</v>
      </c>
      <c r="C482" s="6" t="s">
        <v>1056</v>
      </c>
      <c r="D482" s="4" t="s">
        <v>1057</v>
      </c>
      <c r="E482" s="4">
        <v>1</v>
      </c>
      <c r="F482" s="4" t="s">
        <v>1498</v>
      </c>
    </row>
    <row r="483" spans="1:6" x14ac:dyDescent="0.25">
      <c r="A483" s="4" t="s">
        <v>1058</v>
      </c>
      <c r="B483" s="3" t="s">
        <v>52</v>
      </c>
      <c r="C483" s="6" t="s">
        <v>1056</v>
      </c>
      <c r="D483" s="4" t="s">
        <v>1059</v>
      </c>
      <c r="E483" s="4">
        <v>1</v>
      </c>
      <c r="F483" s="4" t="s">
        <v>1498</v>
      </c>
    </row>
    <row r="484" spans="1:6" x14ac:dyDescent="0.25">
      <c r="A484" s="4" t="s">
        <v>1060</v>
      </c>
      <c r="B484" s="3" t="s">
        <v>52</v>
      </c>
      <c r="C484" s="6" t="s">
        <v>1056</v>
      </c>
      <c r="D484" s="4" t="s">
        <v>1059</v>
      </c>
      <c r="E484" s="4">
        <v>1</v>
      </c>
      <c r="F484" s="4" t="s">
        <v>1498</v>
      </c>
    </row>
    <row r="485" spans="1:6" x14ac:dyDescent="0.25">
      <c r="A485" s="4" t="s">
        <v>1061</v>
      </c>
      <c r="B485" s="3" t="s">
        <v>10</v>
      </c>
      <c r="C485" s="6" t="s">
        <v>1062</v>
      </c>
      <c r="D485" s="7">
        <v>2.9999999999999998E-13</v>
      </c>
      <c r="E485" s="4">
        <v>1</v>
      </c>
      <c r="F485" s="4" t="s">
        <v>1498</v>
      </c>
    </row>
    <row r="486" spans="1:6" x14ac:dyDescent="0.25">
      <c r="A486" s="4" t="s">
        <v>1063</v>
      </c>
      <c r="B486" s="3" t="s">
        <v>52</v>
      </c>
      <c r="C486" s="6" t="s">
        <v>1064</v>
      </c>
      <c r="D486" s="4" t="s">
        <v>1065</v>
      </c>
      <c r="E486" s="4">
        <v>1</v>
      </c>
      <c r="F486" s="4" t="s">
        <v>1498</v>
      </c>
    </row>
    <row r="487" spans="1:6" x14ac:dyDescent="0.25">
      <c r="A487" s="4" t="s">
        <v>1066</v>
      </c>
      <c r="B487" s="3" t="s">
        <v>52</v>
      </c>
      <c r="C487" s="6" t="s">
        <v>1064</v>
      </c>
      <c r="D487" s="4" t="s">
        <v>1067</v>
      </c>
      <c r="E487" s="4">
        <v>1</v>
      </c>
      <c r="F487" s="4" t="s">
        <v>1498</v>
      </c>
    </row>
    <row r="488" spans="1:6" x14ac:dyDescent="0.25">
      <c r="A488" s="4" t="s">
        <v>1068</v>
      </c>
      <c r="B488" s="3" t="s">
        <v>52</v>
      </c>
      <c r="C488" s="6" t="s">
        <v>1069</v>
      </c>
      <c r="D488" s="7">
        <v>7.0000000000000005E-13</v>
      </c>
      <c r="E488" s="4">
        <v>1</v>
      </c>
      <c r="F488" s="4" t="s">
        <v>1498</v>
      </c>
    </row>
    <row r="489" spans="1:6" x14ac:dyDescent="0.25">
      <c r="A489" s="4" t="s">
        <v>1070</v>
      </c>
      <c r="B489" s="3" t="s">
        <v>10</v>
      </c>
      <c r="C489" s="6" t="s">
        <v>1071</v>
      </c>
      <c r="D489" s="4" t="s">
        <v>1072</v>
      </c>
      <c r="E489" s="4">
        <v>1</v>
      </c>
      <c r="F489" s="4" t="s">
        <v>1498</v>
      </c>
    </row>
    <row r="490" spans="1:6" x14ac:dyDescent="0.25">
      <c r="A490" s="4" t="s">
        <v>1073</v>
      </c>
      <c r="B490" s="3" t="s">
        <v>52</v>
      </c>
      <c r="C490" s="6" t="s">
        <v>1074</v>
      </c>
      <c r="D490" s="4" t="s">
        <v>1075</v>
      </c>
      <c r="E490" s="4">
        <v>1</v>
      </c>
      <c r="F490" s="4" t="s">
        <v>1498</v>
      </c>
    </row>
    <row r="491" spans="1:6" x14ac:dyDescent="0.25">
      <c r="A491" s="4" t="s">
        <v>1076</v>
      </c>
      <c r="B491" s="3" t="s">
        <v>1028</v>
      </c>
      <c r="C491" s="6" t="s">
        <v>1077</v>
      </c>
      <c r="D491" s="4" t="s">
        <v>1078</v>
      </c>
      <c r="E491" s="4">
        <v>1</v>
      </c>
      <c r="F491" s="4" t="s">
        <v>1498</v>
      </c>
    </row>
    <row r="492" spans="1:6" x14ac:dyDescent="0.25">
      <c r="A492" s="4" t="s">
        <v>1079</v>
      </c>
      <c r="B492" s="3" t="s">
        <v>52</v>
      </c>
      <c r="C492" s="6" t="s">
        <v>1080</v>
      </c>
      <c r="D492" s="4" t="s">
        <v>1078</v>
      </c>
      <c r="E492" s="4">
        <v>1</v>
      </c>
      <c r="F492" s="4" t="s">
        <v>1498</v>
      </c>
    </row>
    <row r="493" spans="1:6" x14ac:dyDescent="0.25">
      <c r="A493" s="4" t="s">
        <v>1081</v>
      </c>
      <c r="B493" s="3" t="s">
        <v>38</v>
      </c>
      <c r="C493" s="6" t="s">
        <v>1082</v>
      </c>
      <c r="D493" s="4" t="s">
        <v>1083</v>
      </c>
      <c r="E493" s="4">
        <v>1</v>
      </c>
      <c r="F493" s="4" t="s">
        <v>1498</v>
      </c>
    </row>
    <row r="494" spans="1:6" x14ac:dyDescent="0.25">
      <c r="A494" s="4" t="s">
        <v>1084</v>
      </c>
      <c r="B494" s="3" t="s">
        <v>52</v>
      </c>
      <c r="C494" s="6" t="s">
        <v>1082</v>
      </c>
      <c r="D494" s="4" t="s">
        <v>1085</v>
      </c>
      <c r="E494" s="4">
        <v>1</v>
      </c>
      <c r="F494" s="4" t="s">
        <v>1498</v>
      </c>
    </row>
    <row r="495" spans="1:6" x14ac:dyDescent="0.25">
      <c r="A495" s="4" t="s">
        <v>1086</v>
      </c>
      <c r="B495" s="3" t="s">
        <v>52</v>
      </c>
      <c r="C495" s="6" t="s">
        <v>1087</v>
      </c>
      <c r="D495" s="4" t="s">
        <v>1088</v>
      </c>
      <c r="E495" s="4">
        <v>1</v>
      </c>
      <c r="F495" s="4" t="s">
        <v>1498</v>
      </c>
    </row>
    <row r="496" spans="1:6" x14ac:dyDescent="0.25">
      <c r="A496" s="4" t="s">
        <v>1089</v>
      </c>
      <c r="B496" s="3" t="s">
        <v>884</v>
      </c>
      <c r="C496" s="6" t="s">
        <v>1090</v>
      </c>
      <c r="D496" s="4" t="s">
        <v>1091</v>
      </c>
      <c r="E496" s="4">
        <v>1</v>
      </c>
      <c r="F496" s="4" t="s">
        <v>1498</v>
      </c>
    </row>
    <row r="497" spans="1:6" x14ac:dyDescent="0.25">
      <c r="A497" s="4" t="s">
        <v>1092</v>
      </c>
      <c r="B497" s="3" t="s">
        <v>52</v>
      </c>
      <c r="C497" s="6" t="s">
        <v>1090</v>
      </c>
      <c r="D497" s="4" t="s">
        <v>1091</v>
      </c>
      <c r="E497" s="4">
        <v>1</v>
      </c>
      <c r="F497" s="4" t="s">
        <v>1498</v>
      </c>
    </row>
    <row r="498" spans="1:6" x14ac:dyDescent="0.25">
      <c r="A498" s="4" t="s">
        <v>1093</v>
      </c>
      <c r="B498" s="3" t="s">
        <v>52</v>
      </c>
      <c r="C498" s="6" t="s">
        <v>1094</v>
      </c>
      <c r="D498" s="4" t="s">
        <v>1095</v>
      </c>
      <c r="E498" s="4">
        <v>1</v>
      </c>
      <c r="F498" s="4" t="s">
        <v>1498</v>
      </c>
    </row>
    <row r="499" spans="1:6" x14ac:dyDescent="0.25">
      <c r="A499" s="4" t="s">
        <v>1096</v>
      </c>
      <c r="B499" s="3" t="s">
        <v>884</v>
      </c>
      <c r="C499" s="6" t="s">
        <v>1097</v>
      </c>
      <c r="D499" s="4" t="s">
        <v>1098</v>
      </c>
      <c r="E499" s="4">
        <v>1</v>
      </c>
      <c r="F499" s="4" t="s">
        <v>1498</v>
      </c>
    </row>
    <row r="500" spans="1:6" x14ac:dyDescent="0.25">
      <c r="A500" s="4" t="s">
        <v>1099</v>
      </c>
      <c r="B500" s="3" t="s">
        <v>52</v>
      </c>
      <c r="C500" s="6" t="s">
        <v>1100</v>
      </c>
      <c r="D500" s="4" t="s">
        <v>1101</v>
      </c>
      <c r="E500" s="4">
        <v>1</v>
      </c>
      <c r="F500" s="4" t="s">
        <v>1498</v>
      </c>
    </row>
    <row r="501" spans="1:6" x14ac:dyDescent="0.25">
      <c r="A501" s="4" t="s">
        <v>1102</v>
      </c>
      <c r="B501" s="3" t="s">
        <v>52</v>
      </c>
      <c r="C501" s="6" t="s">
        <v>1100</v>
      </c>
      <c r="D501" s="4" t="s">
        <v>1101</v>
      </c>
      <c r="E501" s="4">
        <v>1</v>
      </c>
      <c r="F501" s="4" t="s">
        <v>1498</v>
      </c>
    </row>
    <row r="502" spans="1:6" x14ac:dyDescent="0.25">
      <c r="A502" s="4" t="s">
        <v>1103</v>
      </c>
      <c r="B502" s="3" t="s">
        <v>52</v>
      </c>
      <c r="C502" s="6" t="s">
        <v>1100</v>
      </c>
      <c r="D502" s="4" t="s">
        <v>1101</v>
      </c>
      <c r="E502" s="4">
        <v>1</v>
      </c>
      <c r="F502" s="4" t="s">
        <v>1498</v>
      </c>
    </row>
    <row r="503" spans="1:6" x14ac:dyDescent="0.25">
      <c r="A503" s="4" t="s">
        <v>1104</v>
      </c>
      <c r="B503" s="3" t="s">
        <v>884</v>
      </c>
      <c r="C503" s="6" t="s">
        <v>1105</v>
      </c>
      <c r="D503" s="4" t="s">
        <v>1106</v>
      </c>
      <c r="E503" s="4">
        <v>1</v>
      </c>
      <c r="F503" s="4" t="s">
        <v>1498</v>
      </c>
    </row>
    <row r="504" spans="1:6" x14ac:dyDescent="0.25">
      <c r="A504" s="4" t="s">
        <v>1107</v>
      </c>
      <c r="B504" s="3" t="s">
        <v>24</v>
      </c>
      <c r="C504" s="6" t="s">
        <v>1108</v>
      </c>
      <c r="D504" s="7">
        <v>4.9999999999999997E-12</v>
      </c>
      <c r="E504" s="4">
        <v>1</v>
      </c>
      <c r="F504" s="4" t="s">
        <v>1498</v>
      </c>
    </row>
    <row r="505" spans="1:6" x14ac:dyDescent="0.25">
      <c r="A505" s="4" t="s">
        <v>1109</v>
      </c>
      <c r="B505" s="3" t="s">
        <v>52</v>
      </c>
      <c r="C505" s="6" t="s">
        <v>1110</v>
      </c>
      <c r="D505" s="4" t="s">
        <v>1111</v>
      </c>
      <c r="E505" s="4">
        <v>1</v>
      </c>
      <c r="F505" s="4" t="s">
        <v>1498</v>
      </c>
    </row>
    <row r="506" spans="1:6" x14ac:dyDescent="0.25">
      <c r="A506" s="4" t="s">
        <v>1112</v>
      </c>
      <c r="B506" s="3" t="s">
        <v>884</v>
      </c>
      <c r="C506" s="6" t="s">
        <v>1113</v>
      </c>
      <c r="D506" s="4" t="s">
        <v>1114</v>
      </c>
      <c r="E506" s="4">
        <v>1</v>
      </c>
      <c r="F506" s="4" t="s">
        <v>1498</v>
      </c>
    </row>
    <row r="507" spans="1:6" x14ac:dyDescent="0.25">
      <c r="A507" s="4" t="s">
        <v>1115</v>
      </c>
      <c r="B507" s="3" t="s">
        <v>52</v>
      </c>
      <c r="C507" s="6" t="s">
        <v>1116</v>
      </c>
      <c r="D507" s="4" t="s">
        <v>1117</v>
      </c>
      <c r="E507" s="4">
        <v>1</v>
      </c>
      <c r="F507" s="4" t="s">
        <v>1498</v>
      </c>
    </row>
    <row r="508" spans="1:6" x14ac:dyDescent="0.25">
      <c r="A508" s="4" t="s">
        <v>1118</v>
      </c>
      <c r="B508" s="3" t="s">
        <v>151</v>
      </c>
      <c r="C508" s="6" t="s">
        <v>1119</v>
      </c>
      <c r="D508" s="4" t="s">
        <v>1120</v>
      </c>
      <c r="E508" s="4">
        <v>1</v>
      </c>
      <c r="F508" s="4" t="s">
        <v>1498</v>
      </c>
    </row>
    <row r="509" spans="1:6" x14ac:dyDescent="0.25">
      <c r="A509" s="4" t="s">
        <v>1121</v>
      </c>
      <c r="B509" s="3" t="s">
        <v>151</v>
      </c>
      <c r="C509" s="6" t="s">
        <v>1119</v>
      </c>
      <c r="D509" s="4" t="s">
        <v>1120</v>
      </c>
      <c r="E509" s="4">
        <v>1</v>
      </c>
      <c r="F509" s="4" t="s">
        <v>1498</v>
      </c>
    </row>
    <row r="510" spans="1:6" x14ac:dyDescent="0.25">
      <c r="A510" s="4" t="s">
        <v>1122</v>
      </c>
      <c r="B510" s="3" t="s">
        <v>1123</v>
      </c>
      <c r="C510" s="6" t="s">
        <v>1124</v>
      </c>
      <c r="D510" s="4" t="s">
        <v>1125</v>
      </c>
      <c r="E510" s="4">
        <v>1</v>
      </c>
      <c r="F510" s="4" t="s">
        <v>1498</v>
      </c>
    </row>
    <row r="511" spans="1:6" x14ac:dyDescent="0.25">
      <c r="A511" s="4" t="s">
        <v>1126</v>
      </c>
      <c r="B511" s="3" t="s">
        <v>884</v>
      </c>
      <c r="C511" s="6" t="s">
        <v>1124</v>
      </c>
      <c r="D511" s="4" t="s">
        <v>1125</v>
      </c>
      <c r="E511" s="4">
        <v>1</v>
      </c>
      <c r="F511" s="4" t="s">
        <v>1498</v>
      </c>
    </row>
    <row r="512" spans="1:6" x14ac:dyDescent="0.25">
      <c r="A512" s="4" t="s">
        <v>1127</v>
      </c>
      <c r="B512" s="3" t="s">
        <v>52</v>
      </c>
      <c r="C512" s="6" t="s">
        <v>1128</v>
      </c>
      <c r="D512" s="4" t="s">
        <v>1129</v>
      </c>
      <c r="E512" s="4">
        <v>1</v>
      </c>
      <c r="F512" s="4" t="s">
        <v>1498</v>
      </c>
    </row>
    <row r="513" spans="1:6" x14ac:dyDescent="0.25">
      <c r="A513" s="4" t="s">
        <v>1130</v>
      </c>
      <c r="B513" s="3" t="s">
        <v>52</v>
      </c>
      <c r="C513" s="6" t="s">
        <v>1128</v>
      </c>
      <c r="D513" s="4" t="s">
        <v>1129</v>
      </c>
      <c r="E513" s="4">
        <v>1</v>
      </c>
      <c r="F513" s="4" t="s">
        <v>1498</v>
      </c>
    </row>
    <row r="514" spans="1:6" x14ac:dyDescent="0.25">
      <c r="A514" s="4" t="s">
        <v>1131</v>
      </c>
      <c r="B514" s="3" t="s">
        <v>52</v>
      </c>
      <c r="C514" s="6" t="s">
        <v>1128</v>
      </c>
      <c r="D514" s="4" t="s">
        <v>1129</v>
      </c>
      <c r="E514" s="4">
        <v>1</v>
      </c>
      <c r="F514" s="4" t="s">
        <v>1498</v>
      </c>
    </row>
    <row r="515" spans="1:6" x14ac:dyDescent="0.25">
      <c r="A515" s="4" t="s">
        <v>1132</v>
      </c>
      <c r="B515" s="3" t="s">
        <v>151</v>
      </c>
      <c r="C515" s="6" t="s">
        <v>1133</v>
      </c>
      <c r="D515" s="4" t="s">
        <v>1134</v>
      </c>
      <c r="E515" s="4">
        <v>1</v>
      </c>
      <c r="F515" s="4" t="s">
        <v>1498</v>
      </c>
    </row>
    <row r="516" spans="1:6" x14ac:dyDescent="0.25">
      <c r="A516" s="4" t="s">
        <v>1135</v>
      </c>
      <c r="B516" s="3" t="s">
        <v>10</v>
      </c>
      <c r="C516" s="6" t="s">
        <v>1133</v>
      </c>
      <c r="D516" s="4" t="s">
        <v>1134</v>
      </c>
      <c r="E516" s="4">
        <v>1</v>
      </c>
      <c r="F516" s="4" t="s">
        <v>1498</v>
      </c>
    </row>
    <row r="517" spans="1:6" x14ac:dyDescent="0.25">
      <c r="A517" s="4" t="s">
        <v>1136</v>
      </c>
      <c r="B517" s="3" t="s">
        <v>1137</v>
      </c>
      <c r="C517" s="6" t="s">
        <v>1138</v>
      </c>
      <c r="D517" s="4" t="s">
        <v>1139</v>
      </c>
      <c r="E517" s="4">
        <v>1</v>
      </c>
      <c r="F517" s="4" t="s">
        <v>1498</v>
      </c>
    </row>
    <row r="518" spans="1:6" x14ac:dyDescent="0.25">
      <c r="A518" s="4" t="s">
        <v>1140</v>
      </c>
      <c r="B518" s="3" t="s">
        <v>884</v>
      </c>
      <c r="C518" s="6" t="s">
        <v>1141</v>
      </c>
      <c r="D518" s="4" t="s">
        <v>1139</v>
      </c>
      <c r="E518" s="4">
        <v>1</v>
      </c>
      <c r="F518" s="4" t="s">
        <v>1498</v>
      </c>
    </row>
    <row r="519" spans="1:6" x14ac:dyDescent="0.25">
      <c r="A519" s="4" t="s">
        <v>1142</v>
      </c>
      <c r="B519" s="3" t="s">
        <v>20</v>
      </c>
      <c r="C519" s="6" t="s">
        <v>1141</v>
      </c>
      <c r="D519" s="4" t="s">
        <v>1143</v>
      </c>
      <c r="E519" s="4">
        <v>1</v>
      </c>
      <c r="F519" s="4" t="s">
        <v>1498</v>
      </c>
    </row>
    <row r="520" spans="1:6" x14ac:dyDescent="0.25">
      <c r="A520" s="4" t="s">
        <v>1144</v>
      </c>
      <c r="B520" s="3" t="s">
        <v>10</v>
      </c>
      <c r="C520" s="6" t="s">
        <v>1145</v>
      </c>
      <c r="D520" s="4" t="s">
        <v>1146</v>
      </c>
      <c r="E520" s="4">
        <v>1</v>
      </c>
      <c r="F520" s="4" t="s">
        <v>1498</v>
      </c>
    </row>
    <row r="521" spans="1:6" x14ac:dyDescent="0.25">
      <c r="A521" s="4" t="s">
        <v>1147</v>
      </c>
      <c r="B521" s="3" t="s">
        <v>884</v>
      </c>
      <c r="C521" s="6" t="s">
        <v>1148</v>
      </c>
      <c r="D521" s="4" t="s">
        <v>1149</v>
      </c>
      <c r="E521" s="4">
        <v>1</v>
      </c>
      <c r="F521" s="4" t="s">
        <v>1498</v>
      </c>
    </row>
    <row r="522" spans="1:6" x14ac:dyDescent="0.25">
      <c r="A522" s="4" t="s">
        <v>1150</v>
      </c>
      <c r="B522" s="3" t="s">
        <v>20</v>
      </c>
      <c r="C522" s="6" t="s">
        <v>1151</v>
      </c>
      <c r="D522" s="4" t="s">
        <v>1152</v>
      </c>
      <c r="E522" s="4">
        <v>1</v>
      </c>
      <c r="F522" s="4" t="s">
        <v>1498</v>
      </c>
    </row>
    <row r="523" spans="1:6" x14ac:dyDescent="0.25">
      <c r="A523" s="4" t="s">
        <v>1153</v>
      </c>
      <c r="B523" s="3" t="s">
        <v>20</v>
      </c>
      <c r="C523" s="6" t="s">
        <v>1151</v>
      </c>
      <c r="D523" s="4" t="s">
        <v>1152</v>
      </c>
      <c r="E523" s="4">
        <v>1</v>
      </c>
      <c r="F523" s="4" t="s">
        <v>1498</v>
      </c>
    </row>
    <row r="524" spans="1:6" x14ac:dyDescent="0.25">
      <c r="A524" s="4" t="s">
        <v>1154</v>
      </c>
      <c r="B524" s="3" t="s">
        <v>884</v>
      </c>
      <c r="C524" s="6" t="s">
        <v>1155</v>
      </c>
      <c r="D524" s="4" t="s">
        <v>1152</v>
      </c>
      <c r="E524" s="4">
        <v>1</v>
      </c>
      <c r="F524" s="4" t="s">
        <v>1498</v>
      </c>
    </row>
    <row r="525" spans="1:6" x14ac:dyDescent="0.25">
      <c r="A525" s="4" t="s">
        <v>1156</v>
      </c>
      <c r="B525" s="3" t="s">
        <v>151</v>
      </c>
      <c r="C525" s="6" t="s">
        <v>1155</v>
      </c>
      <c r="D525" s="4" t="s">
        <v>1152</v>
      </c>
      <c r="E525" s="4">
        <v>1</v>
      </c>
      <c r="F525" s="4" t="s">
        <v>1498</v>
      </c>
    </row>
    <row r="526" spans="1:6" x14ac:dyDescent="0.25">
      <c r="A526" s="4" t="s">
        <v>1157</v>
      </c>
      <c r="B526" s="3" t="s">
        <v>52</v>
      </c>
      <c r="C526" s="6" t="s">
        <v>1158</v>
      </c>
      <c r="D526" s="4" t="s">
        <v>1159</v>
      </c>
      <c r="E526" s="4">
        <v>1</v>
      </c>
      <c r="F526" s="4" t="s">
        <v>1498</v>
      </c>
    </row>
    <row r="527" spans="1:6" x14ac:dyDescent="0.25">
      <c r="A527" s="4" t="s">
        <v>1160</v>
      </c>
      <c r="B527" s="3" t="s">
        <v>263</v>
      </c>
      <c r="C527" s="6" t="s">
        <v>1161</v>
      </c>
      <c r="D527" s="4" t="s">
        <v>1162</v>
      </c>
      <c r="E527" s="4">
        <v>1</v>
      </c>
      <c r="F527" s="4" t="s">
        <v>1498</v>
      </c>
    </row>
    <row r="528" spans="1:6" x14ac:dyDescent="0.25">
      <c r="A528" s="4" t="s">
        <v>1163</v>
      </c>
      <c r="B528" s="3" t="s">
        <v>263</v>
      </c>
      <c r="C528" s="6" t="s">
        <v>1161</v>
      </c>
      <c r="D528" s="4" t="s">
        <v>1162</v>
      </c>
      <c r="E528" s="4">
        <v>1</v>
      </c>
      <c r="F528" s="4" t="s">
        <v>1498</v>
      </c>
    </row>
    <row r="529" spans="1:6" x14ac:dyDescent="0.25">
      <c r="A529" s="4" t="s">
        <v>1164</v>
      </c>
      <c r="B529" s="3" t="s">
        <v>884</v>
      </c>
      <c r="C529" s="6" t="s">
        <v>1165</v>
      </c>
      <c r="D529" s="4" t="s">
        <v>1166</v>
      </c>
      <c r="E529" s="4">
        <v>1</v>
      </c>
      <c r="F529" s="4" t="s">
        <v>1498</v>
      </c>
    </row>
    <row r="530" spans="1:6" x14ac:dyDescent="0.25">
      <c r="A530" s="4" t="s">
        <v>1167</v>
      </c>
      <c r="B530" s="3" t="s">
        <v>151</v>
      </c>
      <c r="C530" s="6" t="s">
        <v>1165</v>
      </c>
      <c r="D530" s="4" t="s">
        <v>1168</v>
      </c>
      <c r="E530" s="4">
        <v>1</v>
      </c>
      <c r="F530" s="4" t="s">
        <v>1498</v>
      </c>
    </row>
    <row r="531" spans="1:6" x14ac:dyDescent="0.25">
      <c r="A531" s="4" t="s">
        <v>1169</v>
      </c>
      <c r="B531" s="3" t="s">
        <v>10</v>
      </c>
      <c r="C531" s="6" t="s">
        <v>1170</v>
      </c>
      <c r="D531" s="4" t="s">
        <v>1171</v>
      </c>
      <c r="E531" s="4">
        <v>1</v>
      </c>
      <c r="F531" s="4" t="s">
        <v>1498</v>
      </c>
    </row>
    <row r="532" spans="1:6" x14ac:dyDescent="0.25">
      <c r="A532" s="4" t="s">
        <v>1172</v>
      </c>
      <c r="B532" s="3" t="s">
        <v>1173</v>
      </c>
      <c r="C532" s="6" t="s">
        <v>1170</v>
      </c>
      <c r="D532" s="4" t="s">
        <v>1171</v>
      </c>
      <c r="E532" s="4">
        <v>1</v>
      </c>
      <c r="F532" s="4" t="s">
        <v>1498</v>
      </c>
    </row>
    <row r="533" spans="1:6" x14ac:dyDescent="0.25">
      <c r="A533" s="4" t="s">
        <v>1174</v>
      </c>
      <c r="B533" s="3" t="s">
        <v>52</v>
      </c>
      <c r="C533" s="6" t="s">
        <v>1175</v>
      </c>
      <c r="D533" s="4" t="s">
        <v>1176</v>
      </c>
      <c r="E533" s="4">
        <v>1</v>
      </c>
      <c r="F533" s="4" t="s">
        <v>1498</v>
      </c>
    </row>
    <row r="534" spans="1:6" x14ac:dyDescent="0.25">
      <c r="A534" s="4" t="s">
        <v>1177</v>
      </c>
      <c r="B534" s="3" t="s">
        <v>884</v>
      </c>
      <c r="C534" s="6" t="s">
        <v>1175</v>
      </c>
      <c r="D534" s="4" t="s">
        <v>1178</v>
      </c>
      <c r="E534" s="4">
        <v>1</v>
      </c>
      <c r="F534" s="4" t="s">
        <v>1498</v>
      </c>
    </row>
    <row r="535" spans="1:6" x14ac:dyDescent="0.25">
      <c r="A535" s="4" t="s">
        <v>1179</v>
      </c>
      <c r="B535" s="3" t="s">
        <v>52</v>
      </c>
      <c r="C535" s="6" t="s">
        <v>1180</v>
      </c>
      <c r="D535" s="4" t="s">
        <v>1181</v>
      </c>
      <c r="E535" s="4">
        <v>1</v>
      </c>
      <c r="F535" s="4" t="s">
        <v>1498</v>
      </c>
    </row>
    <row r="536" spans="1:6" x14ac:dyDescent="0.25">
      <c r="A536" s="4" t="s">
        <v>1182</v>
      </c>
      <c r="B536" s="3" t="s">
        <v>151</v>
      </c>
      <c r="C536" s="6" t="s">
        <v>1180</v>
      </c>
      <c r="D536" s="4" t="s">
        <v>1181</v>
      </c>
      <c r="E536" s="4">
        <v>1</v>
      </c>
      <c r="F536" s="4" t="s">
        <v>1498</v>
      </c>
    </row>
    <row r="537" spans="1:6" x14ac:dyDescent="0.25">
      <c r="A537" s="4" t="s">
        <v>1183</v>
      </c>
      <c r="B537" s="3" t="s">
        <v>52</v>
      </c>
      <c r="C537" s="6" t="s">
        <v>1180</v>
      </c>
      <c r="D537" s="4" t="s">
        <v>1184</v>
      </c>
      <c r="E537" s="4">
        <v>1</v>
      </c>
      <c r="F537" s="4" t="s">
        <v>1498</v>
      </c>
    </row>
    <row r="538" spans="1:6" x14ac:dyDescent="0.25">
      <c r="A538" s="4" t="s">
        <v>1185</v>
      </c>
      <c r="B538" s="3" t="s">
        <v>884</v>
      </c>
      <c r="C538" s="6" t="s">
        <v>1186</v>
      </c>
      <c r="D538" s="4" t="s">
        <v>1187</v>
      </c>
      <c r="E538" s="4">
        <v>1</v>
      </c>
      <c r="F538" s="4" t="s">
        <v>1498</v>
      </c>
    </row>
    <row r="539" spans="1:6" x14ac:dyDescent="0.25">
      <c r="A539" s="4" t="s">
        <v>1188</v>
      </c>
      <c r="B539" s="3" t="s">
        <v>1189</v>
      </c>
      <c r="C539" s="6" t="s">
        <v>1190</v>
      </c>
      <c r="D539" s="4" t="s">
        <v>1191</v>
      </c>
      <c r="E539" s="4">
        <v>1</v>
      </c>
      <c r="F539" s="4" t="s">
        <v>1498</v>
      </c>
    </row>
    <row r="540" spans="1:6" x14ac:dyDescent="0.25">
      <c r="A540" s="4" t="s">
        <v>1192</v>
      </c>
      <c r="B540" s="3" t="s">
        <v>884</v>
      </c>
      <c r="C540" s="6" t="s">
        <v>1190</v>
      </c>
      <c r="D540" s="4" t="s">
        <v>1191</v>
      </c>
      <c r="E540" s="4">
        <v>1</v>
      </c>
      <c r="F540" s="4" t="s">
        <v>1498</v>
      </c>
    </row>
    <row r="541" spans="1:6" x14ac:dyDescent="0.25">
      <c r="A541" s="4" t="s">
        <v>1193</v>
      </c>
      <c r="B541" s="3" t="s">
        <v>884</v>
      </c>
      <c r="C541" s="6" t="s">
        <v>1190</v>
      </c>
      <c r="D541" s="4" t="s">
        <v>1191</v>
      </c>
      <c r="E541" s="4">
        <v>1</v>
      </c>
      <c r="F541" s="4" t="s">
        <v>1498</v>
      </c>
    </row>
    <row r="542" spans="1:6" x14ac:dyDescent="0.25">
      <c r="A542" s="4" t="s">
        <v>1194</v>
      </c>
      <c r="B542" s="3" t="s">
        <v>52</v>
      </c>
      <c r="C542" s="6" t="s">
        <v>1190</v>
      </c>
      <c r="D542" s="4" t="s">
        <v>1191</v>
      </c>
      <c r="E542" s="4">
        <v>1</v>
      </c>
      <c r="F542" s="4" t="s">
        <v>1498</v>
      </c>
    </row>
    <row r="543" spans="1:6" x14ac:dyDescent="0.25">
      <c r="A543" s="4" t="s">
        <v>1195</v>
      </c>
      <c r="B543" s="3" t="s">
        <v>884</v>
      </c>
      <c r="C543" s="6" t="s">
        <v>1190</v>
      </c>
      <c r="D543" s="4" t="s">
        <v>1191</v>
      </c>
      <c r="E543" s="4">
        <v>1</v>
      </c>
      <c r="F543" s="4" t="s">
        <v>1498</v>
      </c>
    </row>
    <row r="544" spans="1:6" x14ac:dyDescent="0.25">
      <c r="A544" s="4" t="s">
        <v>1196</v>
      </c>
      <c r="B544" s="3" t="s">
        <v>20</v>
      </c>
      <c r="C544" s="6" t="s">
        <v>1197</v>
      </c>
      <c r="D544" s="4" t="s">
        <v>1198</v>
      </c>
      <c r="E544" s="4">
        <v>1</v>
      </c>
      <c r="F544" s="4" t="s">
        <v>1498</v>
      </c>
    </row>
    <row r="545" spans="1:6" x14ac:dyDescent="0.25">
      <c r="A545" s="4" t="s">
        <v>1199</v>
      </c>
      <c r="B545" s="3" t="s">
        <v>263</v>
      </c>
      <c r="C545" s="6" t="s">
        <v>1197</v>
      </c>
      <c r="D545" s="4" t="s">
        <v>1198</v>
      </c>
      <c r="E545" s="4">
        <v>1</v>
      </c>
      <c r="F545" s="4" t="s">
        <v>1498</v>
      </c>
    </row>
    <row r="546" spans="1:6" x14ac:dyDescent="0.25">
      <c r="A546" s="4" t="s">
        <v>1200</v>
      </c>
      <c r="B546" s="3" t="s">
        <v>52</v>
      </c>
      <c r="C546" s="6" t="s">
        <v>1197</v>
      </c>
      <c r="D546" s="7">
        <v>8.9999999999999999E-11</v>
      </c>
      <c r="E546" s="4">
        <v>1</v>
      </c>
      <c r="F546" s="4" t="s">
        <v>1498</v>
      </c>
    </row>
    <row r="547" spans="1:6" x14ac:dyDescent="0.25">
      <c r="A547" s="4" t="s">
        <v>1201</v>
      </c>
      <c r="B547" s="3" t="s">
        <v>884</v>
      </c>
      <c r="C547" s="6" t="s">
        <v>1202</v>
      </c>
      <c r="D547" s="4" t="s">
        <v>1203</v>
      </c>
      <c r="E547" s="4">
        <v>1</v>
      </c>
      <c r="F547" s="4" t="s">
        <v>1498</v>
      </c>
    </row>
    <row r="548" spans="1:6" x14ac:dyDescent="0.25">
      <c r="A548" s="4" t="s">
        <v>1204</v>
      </c>
      <c r="B548" s="3" t="s">
        <v>1137</v>
      </c>
      <c r="C548" s="6" t="s">
        <v>1202</v>
      </c>
      <c r="D548" s="4" t="s">
        <v>1203</v>
      </c>
      <c r="E548" s="4">
        <v>1</v>
      </c>
      <c r="F548" s="4" t="s">
        <v>1498</v>
      </c>
    </row>
    <row r="549" spans="1:6" x14ac:dyDescent="0.25">
      <c r="A549" s="4" t="s">
        <v>1205</v>
      </c>
      <c r="B549" s="3" t="s">
        <v>151</v>
      </c>
      <c r="C549" s="6" t="s">
        <v>1206</v>
      </c>
      <c r="D549" s="4" t="s">
        <v>1207</v>
      </c>
      <c r="E549" s="4">
        <v>1</v>
      </c>
      <c r="F549" s="4" t="s">
        <v>1498</v>
      </c>
    </row>
    <row r="550" spans="1:6" x14ac:dyDescent="0.25">
      <c r="A550" s="4" t="s">
        <v>1208</v>
      </c>
      <c r="B550" s="3" t="s">
        <v>10</v>
      </c>
      <c r="C550" s="6" t="s">
        <v>1209</v>
      </c>
      <c r="D550" s="4" t="s">
        <v>1210</v>
      </c>
      <c r="E550" s="4">
        <v>1</v>
      </c>
      <c r="F550" s="4" t="s">
        <v>1498</v>
      </c>
    </row>
    <row r="551" spans="1:6" x14ac:dyDescent="0.25">
      <c r="A551" s="4" t="s">
        <v>1211</v>
      </c>
      <c r="B551" s="3" t="s">
        <v>221</v>
      </c>
      <c r="C551" s="6" t="s">
        <v>1209</v>
      </c>
      <c r="D551" s="4" t="s">
        <v>1210</v>
      </c>
      <c r="E551" s="4">
        <v>1</v>
      </c>
      <c r="F551" s="4" t="s">
        <v>1498</v>
      </c>
    </row>
    <row r="552" spans="1:6" x14ac:dyDescent="0.25">
      <c r="A552" s="4" t="s">
        <v>1212</v>
      </c>
      <c r="B552" s="3" t="s">
        <v>1028</v>
      </c>
      <c r="C552" s="6" t="s">
        <v>1213</v>
      </c>
      <c r="D552" s="4" t="s">
        <v>1214</v>
      </c>
      <c r="E552" s="4">
        <v>1</v>
      </c>
      <c r="F552" s="4" t="s">
        <v>1498</v>
      </c>
    </row>
    <row r="553" spans="1:6" x14ac:dyDescent="0.25">
      <c r="A553" s="4" t="s">
        <v>1215</v>
      </c>
      <c r="B553" s="3" t="s">
        <v>1028</v>
      </c>
      <c r="C553" s="6" t="s">
        <v>1213</v>
      </c>
      <c r="D553" s="4" t="s">
        <v>1214</v>
      </c>
      <c r="E553" s="4">
        <v>1</v>
      </c>
      <c r="F553" s="4" t="s">
        <v>1498</v>
      </c>
    </row>
    <row r="554" spans="1:6" x14ac:dyDescent="0.25">
      <c r="A554" s="4" t="s">
        <v>1216</v>
      </c>
      <c r="B554" s="3" t="s">
        <v>1028</v>
      </c>
      <c r="C554" s="6" t="s">
        <v>1213</v>
      </c>
      <c r="D554" s="4" t="s">
        <v>1214</v>
      </c>
      <c r="E554" s="4">
        <v>1</v>
      </c>
      <c r="F554" s="4" t="s">
        <v>1498</v>
      </c>
    </row>
    <row r="555" spans="1:6" x14ac:dyDescent="0.25">
      <c r="A555" s="4" t="s">
        <v>1217</v>
      </c>
      <c r="B555" s="3" t="s">
        <v>1028</v>
      </c>
      <c r="C555" s="6" t="s">
        <v>1213</v>
      </c>
      <c r="D555" s="4" t="s">
        <v>1214</v>
      </c>
      <c r="E555" s="4">
        <v>1</v>
      </c>
      <c r="F555" s="4" t="s">
        <v>1498</v>
      </c>
    </row>
    <row r="556" spans="1:6" x14ac:dyDescent="0.25">
      <c r="A556" s="4" t="s">
        <v>1218</v>
      </c>
      <c r="B556" s="3" t="s">
        <v>1028</v>
      </c>
      <c r="C556" s="6" t="s">
        <v>1213</v>
      </c>
      <c r="D556" s="4" t="s">
        <v>1214</v>
      </c>
      <c r="E556" s="4">
        <v>1</v>
      </c>
      <c r="F556" s="4" t="s">
        <v>1498</v>
      </c>
    </row>
    <row r="557" spans="1:6" x14ac:dyDescent="0.25">
      <c r="A557" s="4" t="s">
        <v>1219</v>
      </c>
      <c r="B557" s="3" t="s">
        <v>1028</v>
      </c>
      <c r="C557" s="6" t="s">
        <v>1213</v>
      </c>
      <c r="D557" s="4" t="s">
        <v>1214</v>
      </c>
      <c r="E557" s="4">
        <v>1</v>
      </c>
      <c r="F557" s="4" t="s">
        <v>1498</v>
      </c>
    </row>
    <row r="558" spans="1:6" x14ac:dyDescent="0.25">
      <c r="A558" s="4" t="s">
        <v>1220</v>
      </c>
      <c r="B558" s="3" t="s">
        <v>52</v>
      </c>
      <c r="C558" s="6" t="s">
        <v>1221</v>
      </c>
      <c r="D558" s="4" t="s">
        <v>1222</v>
      </c>
      <c r="E558" s="4">
        <v>1</v>
      </c>
      <c r="F558" s="4" t="s">
        <v>1498</v>
      </c>
    </row>
    <row r="559" spans="1:6" x14ac:dyDescent="0.25">
      <c r="A559" s="4" t="s">
        <v>1223</v>
      </c>
      <c r="B559" s="3" t="s">
        <v>1137</v>
      </c>
      <c r="C559" s="6" t="s">
        <v>1224</v>
      </c>
      <c r="D559" s="4" t="s">
        <v>1225</v>
      </c>
      <c r="E559" s="4">
        <v>1</v>
      </c>
      <c r="F559" s="4" t="s">
        <v>1498</v>
      </c>
    </row>
    <row r="560" spans="1:6" x14ac:dyDescent="0.25">
      <c r="A560" s="4" t="s">
        <v>1226</v>
      </c>
      <c r="B560" s="3" t="s">
        <v>884</v>
      </c>
      <c r="C560" s="6" t="s">
        <v>1227</v>
      </c>
      <c r="D560" s="4" t="s">
        <v>1228</v>
      </c>
      <c r="E560" s="4">
        <v>1</v>
      </c>
      <c r="F560" s="4" t="s">
        <v>1498</v>
      </c>
    </row>
    <row r="561" spans="1:6" x14ac:dyDescent="0.25">
      <c r="A561" s="4" t="s">
        <v>1229</v>
      </c>
      <c r="B561" s="3" t="s">
        <v>884</v>
      </c>
      <c r="C561" s="6" t="s">
        <v>1230</v>
      </c>
      <c r="D561" s="4" t="s">
        <v>1231</v>
      </c>
      <c r="E561" s="4">
        <v>1</v>
      </c>
      <c r="F561" s="4" t="s">
        <v>1498</v>
      </c>
    </row>
    <row r="562" spans="1:6" x14ac:dyDescent="0.25">
      <c r="A562" s="4" t="s">
        <v>1232</v>
      </c>
      <c r="B562" s="3" t="s">
        <v>20</v>
      </c>
      <c r="C562" s="6" t="s">
        <v>1230</v>
      </c>
      <c r="D562" s="4" t="s">
        <v>1233</v>
      </c>
      <c r="E562" s="4">
        <v>1</v>
      </c>
      <c r="F562" s="4" t="s">
        <v>1498</v>
      </c>
    </row>
    <row r="563" spans="1:6" x14ac:dyDescent="0.25">
      <c r="A563" s="4" t="s">
        <v>1234</v>
      </c>
      <c r="B563" s="3" t="s">
        <v>884</v>
      </c>
      <c r="C563" s="6" t="s">
        <v>1235</v>
      </c>
      <c r="D563" s="4" t="s">
        <v>1236</v>
      </c>
      <c r="E563" s="4">
        <v>1</v>
      </c>
      <c r="F563" s="4" t="s">
        <v>1498</v>
      </c>
    </row>
    <row r="564" spans="1:6" x14ac:dyDescent="0.25">
      <c r="A564" s="4" t="s">
        <v>1237</v>
      </c>
      <c r="B564" s="3" t="s">
        <v>884</v>
      </c>
      <c r="C564" s="6" t="s">
        <v>1235</v>
      </c>
      <c r="D564" s="4" t="s">
        <v>1236</v>
      </c>
      <c r="E564" s="4">
        <v>1</v>
      </c>
      <c r="F564" s="4" t="s">
        <v>1498</v>
      </c>
    </row>
    <row r="565" spans="1:6" x14ac:dyDescent="0.25">
      <c r="A565" s="4" t="s">
        <v>1238</v>
      </c>
      <c r="B565" s="3" t="s">
        <v>151</v>
      </c>
      <c r="C565" s="6" t="s">
        <v>1239</v>
      </c>
      <c r="D565" s="4" t="s">
        <v>1240</v>
      </c>
      <c r="E565" s="4">
        <v>1</v>
      </c>
      <c r="F565" s="4" t="s">
        <v>1498</v>
      </c>
    </row>
    <row r="566" spans="1:6" x14ac:dyDescent="0.25">
      <c r="A566" s="4" t="s">
        <v>1241</v>
      </c>
      <c r="B566" s="3" t="s">
        <v>52</v>
      </c>
      <c r="C566" s="6" t="s">
        <v>1242</v>
      </c>
      <c r="D566" s="4" t="s">
        <v>1243</v>
      </c>
      <c r="E566" s="4">
        <v>1</v>
      </c>
      <c r="F566" s="4" t="s">
        <v>1498</v>
      </c>
    </row>
    <row r="567" spans="1:6" x14ac:dyDescent="0.25">
      <c r="A567" s="4" t="s">
        <v>1244</v>
      </c>
      <c r="B567" s="3" t="s">
        <v>52</v>
      </c>
      <c r="C567" s="6" t="s">
        <v>1242</v>
      </c>
      <c r="D567" s="4" t="s">
        <v>1245</v>
      </c>
      <c r="E567" s="4">
        <v>1</v>
      </c>
      <c r="F567" s="4" t="s">
        <v>1498</v>
      </c>
    </row>
    <row r="568" spans="1:6" x14ac:dyDescent="0.25">
      <c r="A568" s="4" t="s">
        <v>1246</v>
      </c>
      <c r="B568" s="3" t="s">
        <v>151</v>
      </c>
      <c r="C568" s="6" t="s">
        <v>1242</v>
      </c>
      <c r="D568" s="4" t="s">
        <v>1247</v>
      </c>
      <c r="E568" s="4">
        <v>1</v>
      </c>
      <c r="F568" s="4" t="s">
        <v>1498</v>
      </c>
    </row>
    <row r="569" spans="1:6" x14ac:dyDescent="0.25">
      <c r="A569" s="4" t="s">
        <v>1248</v>
      </c>
      <c r="B569" s="3" t="s">
        <v>52</v>
      </c>
      <c r="C569" s="6" t="s">
        <v>1249</v>
      </c>
      <c r="D569" s="4" t="s">
        <v>1250</v>
      </c>
      <c r="E569" s="4">
        <v>1</v>
      </c>
      <c r="F569" s="4" t="s">
        <v>1498</v>
      </c>
    </row>
    <row r="570" spans="1:6" x14ac:dyDescent="0.25">
      <c r="A570" s="4" t="s">
        <v>1251</v>
      </c>
      <c r="B570" s="3" t="s">
        <v>151</v>
      </c>
      <c r="C570" s="6" t="s">
        <v>1252</v>
      </c>
      <c r="D570" s="4" t="s">
        <v>1253</v>
      </c>
      <c r="E570" s="4">
        <v>1</v>
      </c>
      <c r="F570" s="4" t="s">
        <v>1498</v>
      </c>
    </row>
    <row r="571" spans="1:6" x14ac:dyDescent="0.25">
      <c r="A571" s="4" t="s">
        <v>1254</v>
      </c>
      <c r="B571" s="3" t="s">
        <v>52</v>
      </c>
      <c r="C571" s="6" t="s">
        <v>1255</v>
      </c>
      <c r="D571" s="4" t="s">
        <v>1256</v>
      </c>
      <c r="E571" s="4">
        <v>1</v>
      </c>
      <c r="F571" s="4" t="s">
        <v>1498</v>
      </c>
    </row>
    <row r="572" spans="1:6" x14ac:dyDescent="0.25">
      <c r="A572" s="4" t="s">
        <v>1257</v>
      </c>
      <c r="B572" s="3" t="s">
        <v>1258</v>
      </c>
      <c r="C572" s="6" t="s">
        <v>1255</v>
      </c>
      <c r="D572" s="4" t="s">
        <v>1256</v>
      </c>
      <c r="E572" s="4">
        <v>1</v>
      </c>
      <c r="F572" s="4" t="s">
        <v>1498</v>
      </c>
    </row>
    <row r="573" spans="1:6" x14ac:dyDescent="0.25">
      <c r="A573" s="4" t="s">
        <v>1259</v>
      </c>
      <c r="B573" s="3" t="s">
        <v>24</v>
      </c>
      <c r="C573" s="6" t="s">
        <v>1260</v>
      </c>
      <c r="D573" s="7">
        <v>6E-10</v>
      </c>
      <c r="E573" s="4">
        <v>1</v>
      </c>
      <c r="F573" s="4" t="s">
        <v>1498</v>
      </c>
    </row>
    <row r="574" spans="1:6" x14ac:dyDescent="0.25">
      <c r="A574" s="4" t="s">
        <v>1261</v>
      </c>
      <c r="B574" s="3" t="s">
        <v>1262</v>
      </c>
      <c r="C574" s="6" t="s">
        <v>1263</v>
      </c>
      <c r="D574" s="4" t="s">
        <v>1264</v>
      </c>
      <c r="E574" s="4">
        <v>1</v>
      </c>
      <c r="F574" s="4" t="s">
        <v>1498</v>
      </c>
    </row>
    <row r="575" spans="1:6" x14ac:dyDescent="0.25">
      <c r="A575" s="4" t="s">
        <v>1265</v>
      </c>
      <c r="B575" s="3" t="s">
        <v>10</v>
      </c>
      <c r="C575" s="6" t="s">
        <v>1266</v>
      </c>
      <c r="D575" s="4" t="s">
        <v>1267</v>
      </c>
      <c r="E575" s="4">
        <v>1</v>
      </c>
      <c r="F575" s="4" t="s">
        <v>1498</v>
      </c>
    </row>
    <row r="576" spans="1:6" x14ac:dyDescent="0.25">
      <c r="A576" s="4" t="s">
        <v>1268</v>
      </c>
      <c r="B576" s="3" t="s">
        <v>263</v>
      </c>
      <c r="C576" s="6" t="s">
        <v>1269</v>
      </c>
      <c r="D576" s="4" t="s">
        <v>1270</v>
      </c>
      <c r="E576" s="4">
        <v>1</v>
      </c>
      <c r="F576" s="4" t="s">
        <v>1498</v>
      </c>
    </row>
    <row r="577" spans="1:6" x14ac:dyDescent="0.25">
      <c r="A577" s="4" t="s">
        <v>1271</v>
      </c>
      <c r="B577" s="3" t="s">
        <v>1028</v>
      </c>
      <c r="C577" s="6" t="s">
        <v>1269</v>
      </c>
      <c r="D577" s="7">
        <v>1.0000000000000001E-9</v>
      </c>
      <c r="E577" s="4">
        <v>1</v>
      </c>
      <c r="F577" s="4" t="s">
        <v>1498</v>
      </c>
    </row>
    <row r="578" spans="1:6" x14ac:dyDescent="0.25">
      <c r="A578" s="4" t="s">
        <v>1272</v>
      </c>
      <c r="B578" s="3" t="s">
        <v>1028</v>
      </c>
      <c r="C578" s="6" t="s">
        <v>1269</v>
      </c>
      <c r="D578" s="7">
        <v>1.0000000000000001E-9</v>
      </c>
      <c r="E578" s="4">
        <v>1</v>
      </c>
      <c r="F578" s="4" t="s">
        <v>1498</v>
      </c>
    </row>
    <row r="579" spans="1:6" x14ac:dyDescent="0.25">
      <c r="A579" s="4" t="s">
        <v>1273</v>
      </c>
      <c r="B579" s="3" t="s">
        <v>221</v>
      </c>
      <c r="C579" s="6" t="s">
        <v>1274</v>
      </c>
      <c r="D579" s="4" t="s">
        <v>1275</v>
      </c>
      <c r="E579" s="4">
        <v>1</v>
      </c>
      <c r="F579" s="4" t="s">
        <v>1498</v>
      </c>
    </row>
    <row r="580" spans="1:6" x14ac:dyDescent="0.25">
      <c r="A580" s="4" t="s">
        <v>1276</v>
      </c>
      <c r="B580" s="3" t="s">
        <v>52</v>
      </c>
      <c r="C580" s="6" t="s">
        <v>1274</v>
      </c>
      <c r="D580" s="4" t="s">
        <v>1275</v>
      </c>
      <c r="E580" s="4">
        <v>1</v>
      </c>
      <c r="F580" s="4" t="s">
        <v>1498</v>
      </c>
    </row>
    <row r="581" spans="1:6" x14ac:dyDescent="0.25">
      <c r="A581" s="4" t="s">
        <v>1277</v>
      </c>
      <c r="B581" s="3" t="s">
        <v>52</v>
      </c>
      <c r="C581" s="6" t="s">
        <v>1278</v>
      </c>
      <c r="D581" s="4" t="s">
        <v>1279</v>
      </c>
      <c r="E581" s="4">
        <v>1</v>
      </c>
      <c r="F581" s="4" t="s">
        <v>1498</v>
      </c>
    </row>
    <row r="582" spans="1:6" x14ac:dyDescent="0.25">
      <c r="A582" s="4" t="s">
        <v>1280</v>
      </c>
      <c r="B582" s="3" t="s">
        <v>1028</v>
      </c>
      <c r="C582" s="6" t="s">
        <v>1281</v>
      </c>
      <c r="D582" s="4" t="s">
        <v>1282</v>
      </c>
      <c r="E582" s="4">
        <v>1</v>
      </c>
      <c r="F582" s="4" t="s">
        <v>1498</v>
      </c>
    </row>
    <row r="583" spans="1:6" x14ac:dyDescent="0.25">
      <c r="A583" s="4" t="s">
        <v>1283</v>
      </c>
      <c r="B583" s="3" t="s">
        <v>1028</v>
      </c>
      <c r="C583" s="6" t="s">
        <v>1281</v>
      </c>
      <c r="D583" s="4" t="s">
        <v>1282</v>
      </c>
      <c r="E583" s="4">
        <v>1</v>
      </c>
      <c r="F583" s="4" t="s">
        <v>1498</v>
      </c>
    </row>
    <row r="584" spans="1:6" x14ac:dyDescent="0.25">
      <c r="A584" s="4" t="s">
        <v>1284</v>
      </c>
      <c r="B584" s="3" t="s">
        <v>151</v>
      </c>
      <c r="C584" s="6" t="s">
        <v>1281</v>
      </c>
      <c r="D584" s="4" t="s">
        <v>1282</v>
      </c>
      <c r="E584" s="4">
        <v>1</v>
      </c>
      <c r="F584" s="4" t="s">
        <v>1498</v>
      </c>
    </row>
    <row r="585" spans="1:6" x14ac:dyDescent="0.25">
      <c r="A585" s="4" t="s">
        <v>1285</v>
      </c>
      <c r="B585" s="3" t="s">
        <v>1286</v>
      </c>
      <c r="C585" s="6" t="s">
        <v>1287</v>
      </c>
      <c r="D585" s="4" t="s">
        <v>1288</v>
      </c>
      <c r="E585" s="4">
        <v>1</v>
      </c>
      <c r="F585" s="4" t="s">
        <v>1498</v>
      </c>
    </row>
    <row r="586" spans="1:6" x14ac:dyDescent="0.25">
      <c r="A586" s="4" t="s">
        <v>1289</v>
      </c>
      <c r="B586" s="3" t="s">
        <v>52</v>
      </c>
      <c r="C586" s="6" t="s">
        <v>1290</v>
      </c>
      <c r="D586" s="7">
        <v>2.0000000000000001E-9</v>
      </c>
      <c r="E586" s="4">
        <v>1</v>
      </c>
      <c r="F586" s="4" t="s">
        <v>1498</v>
      </c>
    </row>
    <row r="587" spans="1:6" x14ac:dyDescent="0.25">
      <c r="A587" s="4" t="s">
        <v>1291</v>
      </c>
      <c r="B587" s="3" t="s">
        <v>52</v>
      </c>
      <c r="C587" s="6" t="s">
        <v>1292</v>
      </c>
      <c r="D587" s="4" t="s">
        <v>1293</v>
      </c>
      <c r="E587" s="4">
        <v>1</v>
      </c>
      <c r="F587" s="4" t="s">
        <v>1498</v>
      </c>
    </row>
    <row r="588" spans="1:6" x14ac:dyDescent="0.25">
      <c r="A588" s="4" t="s">
        <v>1294</v>
      </c>
      <c r="B588" s="3" t="s">
        <v>1173</v>
      </c>
      <c r="C588" s="6" t="s">
        <v>1292</v>
      </c>
      <c r="D588" s="4" t="s">
        <v>1293</v>
      </c>
      <c r="E588" s="4">
        <v>1</v>
      </c>
      <c r="F588" s="4" t="s">
        <v>1498</v>
      </c>
    </row>
    <row r="589" spans="1:6" x14ac:dyDescent="0.25">
      <c r="A589" s="4" t="s">
        <v>1295</v>
      </c>
      <c r="B589" s="3" t="s">
        <v>10</v>
      </c>
      <c r="C589" s="6" t="s">
        <v>1292</v>
      </c>
      <c r="D589" s="4" t="s">
        <v>1293</v>
      </c>
      <c r="E589" s="4">
        <v>1</v>
      </c>
      <c r="F589" s="4" t="s">
        <v>1498</v>
      </c>
    </row>
    <row r="590" spans="1:6" x14ac:dyDescent="0.25">
      <c r="A590" s="4" t="s">
        <v>1296</v>
      </c>
      <c r="B590" s="3" t="s">
        <v>263</v>
      </c>
      <c r="C590" s="6" t="s">
        <v>1292</v>
      </c>
      <c r="D590" s="4" t="s">
        <v>1293</v>
      </c>
      <c r="E590" s="4">
        <v>1</v>
      </c>
      <c r="F590" s="4" t="s">
        <v>1498</v>
      </c>
    </row>
    <row r="591" spans="1:6" x14ac:dyDescent="0.25">
      <c r="A591" s="4" t="s">
        <v>1297</v>
      </c>
      <c r="B591" s="3" t="s">
        <v>52</v>
      </c>
      <c r="C591" s="6" t="s">
        <v>1298</v>
      </c>
      <c r="D591" s="4" t="s">
        <v>1299</v>
      </c>
      <c r="E591" s="4">
        <v>1</v>
      </c>
      <c r="F591" s="4" t="s">
        <v>1498</v>
      </c>
    </row>
    <row r="592" spans="1:6" x14ac:dyDescent="0.25">
      <c r="A592" s="4" t="s">
        <v>1300</v>
      </c>
      <c r="B592" s="3" t="s">
        <v>52</v>
      </c>
      <c r="C592" s="6" t="s">
        <v>1298</v>
      </c>
      <c r="D592" s="4" t="s">
        <v>1299</v>
      </c>
      <c r="E592" s="4">
        <v>1</v>
      </c>
      <c r="F592" s="4" t="s">
        <v>1498</v>
      </c>
    </row>
    <row r="593" spans="1:6" x14ac:dyDescent="0.25">
      <c r="A593" s="4" t="s">
        <v>1301</v>
      </c>
      <c r="B593" s="3" t="s">
        <v>151</v>
      </c>
      <c r="C593" s="6" t="s">
        <v>1302</v>
      </c>
      <c r="D593" s="4" t="s">
        <v>1303</v>
      </c>
      <c r="E593" s="4">
        <v>1</v>
      </c>
      <c r="F593" s="4" t="s">
        <v>1498</v>
      </c>
    </row>
    <row r="594" spans="1:6" x14ac:dyDescent="0.25">
      <c r="A594" s="4" t="s">
        <v>1304</v>
      </c>
      <c r="B594" s="3" t="s">
        <v>52</v>
      </c>
      <c r="C594" s="6" t="s">
        <v>1305</v>
      </c>
      <c r="D594" s="4" t="s">
        <v>1306</v>
      </c>
      <c r="E594" s="4">
        <v>1</v>
      </c>
      <c r="F594" s="4" t="s">
        <v>1498</v>
      </c>
    </row>
    <row r="595" spans="1:6" x14ac:dyDescent="0.25">
      <c r="A595" s="4" t="s">
        <v>1307</v>
      </c>
      <c r="B595" s="3" t="s">
        <v>473</v>
      </c>
      <c r="C595" s="6" t="s">
        <v>1305</v>
      </c>
      <c r="D595" s="4" t="s">
        <v>1306</v>
      </c>
      <c r="E595" s="4">
        <v>1</v>
      </c>
      <c r="F595" s="4" t="s">
        <v>1498</v>
      </c>
    </row>
    <row r="596" spans="1:6" x14ac:dyDescent="0.25">
      <c r="A596" s="4" t="s">
        <v>1308</v>
      </c>
      <c r="B596" s="3" t="s">
        <v>1309</v>
      </c>
      <c r="C596" s="6" t="s">
        <v>1305</v>
      </c>
      <c r="D596" s="4" t="s">
        <v>1306</v>
      </c>
      <c r="E596" s="4">
        <v>1</v>
      </c>
      <c r="F596" s="4" t="s">
        <v>1498</v>
      </c>
    </row>
    <row r="597" spans="1:6" x14ac:dyDescent="0.25">
      <c r="A597" s="4" t="s">
        <v>1310</v>
      </c>
      <c r="B597" s="3" t="s">
        <v>473</v>
      </c>
      <c r="C597" s="6" t="s">
        <v>1305</v>
      </c>
      <c r="D597" s="4" t="s">
        <v>1306</v>
      </c>
      <c r="E597" s="4">
        <v>1</v>
      </c>
      <c r="F597" s="4" t="s">
        <v>1498</v>
      </c>
    </row>
    <row r="598" spans="1:6" x14ac:dyDescent="0.25">
      <c r="A598" s="4" t="s">
        <v>1311</v>
      </c>
      <c r="B598" s="3" t="s">
        <v>10</v>
      </c>
      <c r="C598" s="6" t="s">
        <v>1312</v>
      </c>
      <c r="D598" s="4" t="s">
        <v>1313</v>
      </c>
      <c r="E598" s="4">
        <v>1</v>
      </c>
      <c r="F598" s="4" t="s">
        <v>1498</v>
      </c>
    </row>
    <row r="599" spans="1:6" x14ac:dyDescent="0.25">
      <c r="A599" s="4" t="s">
        <v>1314</v>
      </c>
      <c r="B599" s="3" t="s">
        <v>221</v>
      </c>
      <c r="C599" s="6" t="s">
        <v>1315</v>
      </c>
      <c r="D599" s="4" t="s">
        <v>1316</v>
      </c>
      <c r="E599" s="4">
        <v>1</v>
      </c>
      <c r="F599" s="4" t="s">
        <v>1498</v>
      </c>
    </row>
    <row r="600" spans="1:6" x14ac:dyDescent="0.25">
      <c r="A600" s="4" t="s">
        <v>1317</v>
      </c>
      <c r="B600" s="3" t="s">
        <v>52</v>
      </c>
      <c r="C600" s="6" t="s">
        <v>1318</v>
      </c>
      <c r="D600" s="4" t="s">
        <v>1319</v>
      </c>
      <c r="E600" s="4">
        <v>1</v>
      </c>
      <c r="F600" s="4" t="s">
        <v>1498</v>
      </c>
    </row>
    <row r="601" spans="1:6" x14ac:dyDescent="0.25">
      <c r="A601" s="4" t="s">
        <v>1320</v>
      </c>
      <c r="B601" s="3" t="s">
        <v>884</v>
      </c>
      <c r="C601" s="6" t="s">
        <v>1321</v>
      </c>
      <c r="D601" s="4" t="s">
        <v>1322</v>
      </c>
      <c r="E601" s="4">
        <v>1</v>
      </c>
      <c r="F601" s="4" t="s">
        <v>1498</v>
      </c>
    </row>
    <row r="602" spans="1:6" x14ac:dyDescent="0.25">
      <c r="A602" s="4" t="s">
        <v>1323</v>
      </c>
      <c r="B602" s="3" t="s">
        <v>151</v>
      </c>
      <c r="C602" s="6" t="s">
        <v>1324</v>
      </c>
      <c r="D602" s="4" t="s">
        <v>1325</v>
      </c>
      <c r="E602" s="4">
        <v>1</v>
      </c>
      <c r="F602" s="4" t="s">
        <v>1498</v>
      </c>
    </row>
    <row r="603" spans="1:6" x14ac:dyDescent="0.25">
      <c r="A603" s="4" t="s">
        <v>1326</v>
      </c>
      <c r="B603" s="3" t="s">
        <v>221</v>
      </c>
      <c r="C603" s="6" t="s">
        <v>1324</v>
      </c>
      <c r="D603" s="4" t="s">
        <v>1325</v>
      </c>
      <c r="E603" s="4">
        <v>1</v>
      </c>
      <c r="F603" s="4" t="s">
        <v>1498</v>
      </c>
    </row>
    <row r="604" spans="1:6" x14ac:dyDescent="0.25">
      <c r="A604" s="4" t="s">
        <v>1327</v>
      </c>
      <c r="B604" s="3" t="s">
        <v>151</v>
      </c>
      <c r="C604" s="6" t="s">
        <v>1324</v>
      </c>
      <c r="D604" s="4" t="s">
        <v>1325</v>
      </c>
      <c r="E604" s="4">
        <v>1</v>
      </c>
      <c r="F604" s="4" t="s">
        <v>1498</v>
      </c>
    </row>
    <row r="605" spans="1:6" x14ac:dyDescent="0.25">
      <c r="A605" s="4" t="s">
        <v>1328</v>
      </c>
      <c r="B605" s="3" t="s">
        <v>151</v>
      </c>
      <c r="C605" s="6" t="s">
        <v>1324</v>
      </c>
      <c r="D605" s="4" t="s">
        <v>1325</v>
      </c>
      <c r="E605" s="4">
        <v>1</v>
      </c>
      <c r="F605" s="4" t="s">
        <v>1498</v>
      </c>
    </row>
    <row r="606" spans="1:6" x14ac:dyDescent="0.25">
      <c r="A606" s="4" t="s">
        <v>1329</v>
      </c>
      <c r="B606" s="3" t="s">
        <v>151</v>
      </c>
      <c r="C606" s="6" t="s">
        <v>1324</v>
      </c>
      <c r="D606" s="4" t="s">
        <v>1325</v>
      </c>
      <c r="E606" s="4">
        <v>1</v>
      </c>
      <c r="F606" s="4" t="s">
        <v>1498</v>
      </c>
    </row>
    <row r="607" spans="1:6" x14ac:dyDescent="0.25">
      <c r="A607" s="4" t="s">
        <v>1330</v>
      </c>
      <c r="B607" s="3" t="s">
        <v>151</v>
      </c>
      <c r="C607" s="6" t="s">
        <v>1324</v>
      </c>
      <c r="D607" s="4" t="s">
        <v>1325</v>
      </c>
      <c r="E607" s="4">
        <v>1</v>
      </c>
      <c r="F607" s="4" t="s">
        <v>1498</v>
      </c>
    </row>
    <row r="608" spans="1:6" x14ac:dyDescent="0.25">
      <c r="A608" s="4" t="s">
        <v>1331</v>
      </c>
      <c r="B608" s="3" t="s">
        <v>151</v>
      </c>
      <c r="C608" s="6" t="s">
        <v>1324</v>
      </c>
      <c r="D608" s="4" t="s">
        <v>1325</v>
      </c>
      <c r="E608" s="4">
        <v>1</v>
      </c>
      <c r="F608" s="4" t="s">
        <v>1498</v>
      </c>
    </row>
    <row r="609" spans="1:6" x14ac:dyDescent="0.25">
      <c r="A609" s="4" t="s">
        <v>1332</v>
      </c>
      <c r="B609" s="3" t="s">
        <v>151</v>
      </c>
      <c r="C609" s="6" t="s">
        <v>1324</v>
      </c>
      <c r="D609" s="4" t="s">
        <v>1325</v>
      </c>
      <c r="E609" s="4">
        <v>1</v>
      </c>
      <c r="F609" s="4" t="s">
        <v>1498</v>
      </c>
    </row>
    <row r="610" spans="1:6" x14ac:dyDescent="0.25">
      <c r="A610" s="4" t="s">
        <v>1333</v>
      </c>
      <c r="B610" s="3" t="s">
        <v>151</v>
      </c>
      <c r="C610" s="6" t="s">
        <v>1324</v>
      </c>
      <c r="D610" s="4" t="s">
        <v>1325</v>
      </c>
      <c r="E610" s="4">
        <v>1</v>
      </c>
      <c r="F610" s="4" t="s">
        <v>1498</v>
      </c>
    </row>
    <row r="611" spans="1:6" x14ac:dyDescent="0.25">
      <c r="A611" s="4" t="s">
        <v>1334</v>
      </c>
      <c r="B611" s="3" t="s">
        <v>151</v>
      </c>
      <c r="C611" s="6" t="s">
        <v>1324</v>
      </c>
      <c r="D611" s="4" t="s">
        <v>1325</v>
      </c>
      <c r="E611" s="4">
        <v>1</v>
      </c>
      <c r="F611" s="4" t="s">
        <v>1498</v>
      </c>
    </row>
    <row r="612" spans="1:6" x14ac:dyDescent="0.25">
      <c r="A612" s="4" t="s">
        <v>1335</v>
      </c>
      <c r="B612" s="3" t="s">
        <v>1262</v>
      </c>
      <c r="C612" s="6" t="s">
        <v>1336</v>
      </c>
      <c r="D612" s="4" t="s">
        <v>1337</v>
      </c>
      <c r="E612" s="4">
        <v>1</v>
      </c>
      <c r="F612" s="4" t="s">
        <v>1498</v>
      </c>
    </row>
    <row r="613" spans="1:6" x14ac:dyDescent="0.25">
      <c r="A613" s="4" t="s">
        <v>1338</v>
      </c>
      <c r="B613" s="3" t="s">
        <v>52</v>
      </c>
      <c r="C613" s="6" t="s">
        <v>1339</v>
      </c>
      <c r="D613" s="4" t="s">
        <v>1340</v>
      </c>
      <c r="E613" s="4">
        <v>1</v>
      </c>
      <c r="F613" s="4" t="s">
        <v>1498</v>
      </c>
    </row>
    <row r="614" spans="1:6" x14ac:dyDescent="0.25">
      <c r="A614" s="4" t="s">
        <v>1341</v>
      </c>
      <c r="B614" s="3" t="s">
        <v>52</v>
      </c>
      <c r="C614" s="6" t="s">
        <v>1342</v>
      </c>
      <c r="D614" s="4" t="s">
        <v>1340</v>
      </c>
      <c r="E614" s="4">
        <v>1</v>
      </c>
      <c r="F614" s="4" t="s">
        <v>1498</v>
      </c>
    </row>
    <row r="615" spans="1:6" x14ac:dyDescent="0.25">
      <c r="A615" s="4" t="s">
        <v>1343</v>
      </c>
      <c r="B615" s="3" t="s">
        <v>52</v>
      </c>
      <c r="C615" s="6" t="s">
        <v>1342</v>
      </c>
      <c r="D615" s="4" t="s">
        <v>1340</v>
      </c>
      <c r="E615" s="4">
        <v>1</v>
      </c>
      <c r="F615" s="4" t="s">
        <v>1498</v>
      </c>
    </row>
    <row r="616" spans="1:6" x14ac:dyDescent="0.25">
      <c r="A616" s="4" t="s">
        <v>1344</v>
      </c>
      <c r="B616" s="3" t="s">
        <v>52</v>
      </c>
      <c r="C616" s="6" t="s">
        <v>1345</v>
      </c>
      <c r="D616" s="4" t="s">
        <v>1346</v>
      </c>
      <c r="E616" s="4">
        <v>1</v>
      </c>
      <c r="F616" s="4" t="s">
        <v>1498</v>
      </c>
    </row>
    <row r="617" spans="1:6" x14ac:dyDescent="0.25">
      <c r="A617" s="4" t="s">
        <v>1347</v>
      </c>
      <c r="B617" s="3" t="s">
        <v>1028</v>
      </c>
      <c r="C617" s="6" t="s">
        <v>1348</v>
      </c>
      <c r="D617" s="4" t="s">
        <v>1349</v>
      </c>
      <c r="E617" s="4">
        <v>1</v>
      </c>
      <c r="F617" s="4" t="s">
        <v>1498</v>
      </c>
    </row>
    <row r="618" spans="1:6" x14ac:dyDescent="0.25">
      <c r="A618" s="4" t="s">
        <v>1350</v>
      </c>
      <c r="B618" s="3" t="s">
        <v>884</v>
      </c>
      <c r="C618" s="6" t="s">
        <v>1351</v>
      </c>
      <c r="D618" s="7">
        <v>2E-8</v>
      </c>
      <c r="E618" s="4">
        <v>1</v>
      </c>
      <c r="F618" s="4" t="s">
        <v>1498</v>
      </c>
    </row>
    <row r="619" spans="1:6" x14ac:dyDescent="0.25">
      <c r="A619" s="4" t="s">
        <v>1352</v>
      </c>
      <c r="B619" s="3" t="s">
        <v>884</v>
      </c>
      <c r="C619" s="6" t="s">
        <v>1351</v>
      </c>
      <c r="D619" s="7">
        <v>2E-8</v>
      </c>
      <c r="E619" s="4">
        <v>1</v>
      </c>
      <c r="F619" s="4" t="s">
        <v>1498</v>
      </c>
    </row>
    <row r="620" spans="1:6" x14ac:dyDescent="0.25">
      <c r="A620" s="4" t="s">
        <v>1353</v>
      </c>
      <c r="B620" s="3" t="s">
        <v>52</v>
      </c>
      <c r="C620" s="6" t="s">
        <v>1351</v>
      </c>
      <c r="D620" s="4" t="s">
        <v>1354</v>
      </c>
      <c r="E620" s="4">
        <v>1</v>
      </c>
      <c r="F620" s="4" t="s">
        <v>1498</v>
      </c>
    </row>
    <row r="621" spans="1:6" x14ac:dyDescent="0.25">
      <c r="A621" s="4" t="s">
        <v>1355</v>
      </c>
      <c r="B621" s="3" t="s">
        <v>263</v>
      </c>
      <c r="C621" s="6" t="s">
        <v>1356</v>
      </c>
      <c r="D621" s="4" t="s">
        <v>1357</v>
      </c>
      <c r="E621" s="4">
        <v>1</v>
      </c>
      <c r="F621" s="4" t="s">
        <v>1498</v>
      </c>
    </row>
    <row r="622" spans="1:6" x14ac:dyDescent="0.25">
      <c r="A622" s="4" t="s">
        <v>1358</v>
      </c>
      <c r="B622" s="3" t="s">
        <v>52</v>
      </c>
      <c r="C622" s="6" t="s">
        <v>1359</v>
      </c>
      <c r="D622" s="4" t="s">
        <v>1360</v>
      </c>
      <c r="E622" s="4">
        <v>1</v>
      </c>
      <c r="F622" s="4" t="s">
        <v>1498</v>
      </c>
    </row>
    <row r="623" spans="1:6" x14ac:dyDescent="0.25">
      <c r="A623" s="4" t="s">
        <v>1361</v>
      </c>
      <c r="B623" s="3" t="s">
        <v>263</v>
      </c>
      <c r="C623" s="6" t="s">
        <v>1362</v>
      </c>
      <c r="D623" s="4" t="s">
        <v>1363</v>
      </c>
      <c r="E623" s="4">
        <v>1</v>
      </c>
      <c r="F623" s="4" t="s">
        <v>1498</v>
      </c>
    </row>
    <row r="624" spans="1:6" x14ac:dyDescent="0.25">
      <c r="A624" s="4" t="s">
        <v>1364</v>
      </c>
      <c r="B624" s="3" t="s">
        <v>52</v>
      </c>
      <c r="C624" s="6" t="s">
        <v>1365</v>
      </c>
      <c r="D624" s="4" t="s">
        <v>1366</v>
      </c>
      <c r="E624" s="4">
        <v>1</v>
      </c>
      <c r="F624" s="4" t="s">
        <v>1498</v>
      </c>
    </row>
    <row r="625" spans="1:6" x14ac:dyDescent="0.25">
      <c r="A625" s="4" t="s">
        <v>1367</v>
      </c>
      <c r="B625" s="3" t="s">
        <v>1028</v>
      </c>
      <c r="C625" s="6" t="s">
        <v>1368</v>
      </c>
      <c r="D625" s="4" t="s">
        <v>1369</v>
      </c>
      <c r="E625" s="4">
        <v>1</v>
      </c>
      <c r="F625" s="4" t="s">
        <v>1498</v>
      </c>
    </row>
    <row r="626" spans="1:6" x14ac:dyDescent="0.25">
      <c r="A626" s="4" t="s">
        <v>1370</v>
      </c>
      <c r="B626" s="3" t="s">
        <v>151</v>
      </c>
      <c r="C626" s="6" t="s">
        <v>1371</v>
      </c>
      <c r="D626" s="7">
        <v>7.0000000000000005E-8</v>
      </c>
      <c r="E626" s="4">
        <v>1</v>
      </c>
      <c r="F626" s="4" t="s">
        <v>1498</v>
      </c>
    </row>
    <row r="627" spans="1:6" x14ac:dyDescent="0.25">
      <c r="A627" s="4" t="s">
        <v>1372</v>
      </c>
      <c r="B627" s="3" t="s">
        <v>52</v>
      </c>
      <c r="C627" s="6" t="s">
        <v>1373</v>
      </c>
      <c r="D627" s="4" t="s">
        <v>1374</v>
      </c>
      <c r="E627" s="4">
        <v>1</v>
      </c>
      <c r="F627" s="4" t="s">
        <v>1498</v>
      </c>
    </row>
    <row r="628" spans="1:6" x14ac:dyDescent="0.25">
      <c r="A628" s="4" t="s">
        <v>1375</v>
      </c>
      <c r="B628" s="3" t="s">
        <v>52</v>
      </c>
      <c r="C628" s="6" t="s">
        <v>1373</v>
      </c>
      <c r="D628" s="4" t="s">
        <v>1374</v>
      </c>
      <c r="E628" s="4">
        <v>1</v>
      </c>
      <c r="F628" s="4" t="s">
        <v>1498</v>
      </c>
    </row>
    <row r="629" spans="1:6" x14ac:dyDescent="0.25">
      <c r="A629" s="4" t="s">
        <v>1376</v>
      </c>
      <c r="B629" s="3" t="s">
        <v>52</v>
      </c>
      <c r="C629" s="6" t="s">
        <v>1377</v>
      </c>
      <c r="D629" s="4" t="s">
        <v>1378</v>
      </c>
      <c r="E629" s="4">
        <v>1</v>
      </c>
      <c r="F629" s="4" t="s">
        <v>1498</v>
      </c>
    </row>
    <row r="630" spans="1:6" x14ac:dyDescent="0.25">
      <c r="A630" s="4" t="s">
        <v>1379</v>
      </c>
      <c r="B630" s="3" t="s">
        <v>221</v>
      </c>
      <c r="C630" s="6" t="s">
        <v>1380</v>
      </c>
      <c r="D630" s="4" t="s">
        <v>1381</v>
      </c>
      <c r="E630" s="4">
        <v>1</v>
      </c>
      <c r="F630" s="4" t="s">
        <v>1498</v>
      </c>
    </row>
    <row r="631" spans="1:6" x14ac:dyDescent="0.25">
      <c r="A631" s="4" t="s">
        <v>1382</v>
      </c>
      <c r="B631" s="3" t="s">
        <v>52</v>
      </c>
      <c r="C631" s="6" t="s">
        <v>1470</v>
      </c>
      <c r="D631" s="4" t="s">
        <v>1383</v>
      </c>
      <c r="E631" s="4">
        <v>1</v>
      </c>
      <c r="F631" s="4" t="s">
        <v>1498</v>
      </c>
    </row>
    <row r="632" spans="1:6" x14ac:dyDescent="0.25">
      <c r="A632" s="4" t="s">
        <v>1384</v>
      </c>
      <c r="B632" s="3" t="s">
        <v>52</v>
      </c>
      <c r="C632" s="6" t="s">
        <v>1471</v>
      </c>
      <c r="D632" s="4" t="s">
        <v>1385</v>
      </c>
      <c r="E632" s="4">
        <v>1</v>
      </c>
      <c r="F632" s="4" t="s">
        <v>1498</v>
      </c>
    </row>
    <row r="633" spans="1:6" x14ac:dyDescent="0.25">
      <c r="A633" s="4" t="s">
        <v>1386</v>
      </c>
      <c r="B633" s="3" t="s">
        <v>52</v>
      </c>
      <c r="C633" s="6" t="s">
        <v>1471</v>
      </c>
      <c r="D633" s="4" t="s">
        <v>1385</v>
      </c>
      <c r="E633" s="4">
        <v>1</v>
      </c>
      <c r="F633" s="4" t="s">
        <v>1498</v>
      </c>
    </row>
    <row r="634" spans="1:6" x14ac:dyDescent="0.25">
      <c r="A634" s="4" t="s">
        <v>1387</v>
      </c>
      <c r="B634" s="3" t="s">
        <v>1028</v>
      </c>
      <c r="C634" s="6" t="s">
        <v>1388</v>
      </c>
      <c r="D634" s="4" t="s">
        <v>1389</v>
      </c>
      <c r="E634" s="4">
        <v>1</v>
      </c>
      <c r="F634" s="4" t="s">
        <v>1498</v>
      </c>
    </row>
    <row r="635" spans="1:6" x14ac:dyDescent="0.25">
      <c r="A635" s="4" t="s">
        <v>1390</v>
      </c>
      <c r="B635" s="3" t="s">
        <v>52</v>
      </c>
      <c r="C635" s="6" t="s">
        <v>1391</v>
      </c>
      <c r="D635" s="4" t="s">
        <v>1392</v>
      </c>
      <c r="E635" s="4">
        <v>1</v>
      </c>
      <c r="F635" s="4" t="s">
        <v>1498</v>
      </c>
    </row>
    <row r="636" spans="1:6" x14ac:dyDescent="0.25">
      <c r="A636" s="4" t="s">
        <v>1393</v>
      </c>
      <c r="B636" s="3" t="s">
        <v>52</v>
      </c>
      <c r="C636" s="6" t="s">
        <v>1391</v>
      </c>
      <c r="D636" s="4" t="s">
        <v>1394</v>
      </c>
      <c r="E636" s="4">
        <v>1</v>
      </c>
      <c r="F636" s="4" t="s">
        <v>1498</v>
      </c>
    </row>
    <row r="637" spans="1:6" x14ac:dyDescent="0.25">
      <c r="A637" s="4" t="s">
        <v>1395</v>
      </c>
      <c r="B637" s="3" t="s">
        <v>151</v>
      </c>
      <c r="C637" s="6" t="s">
        <v>1472</v>
      </c>
      <c r="D637" s="4" t="s">
        <v>1396</v>
      </c>
      <c r="E637" s="4">
        <v>1</v>
      </c>
      <c r="F637" s="4" t="s">
        <v>1498</v>
      </c>
    </row>
    <row r="638" spans="1:6" x14ac:dyDescent="0.25">
      <c r="A638" s="4" t="s">
        <v>1397</v>
      </c>
      <c r="B638" s="3" t="s">
        <v>52</v>
      </c>
      <c r="C638" s="6" t="s">
        <v>1473</v>
      </c>
      <c r="D638" s="4" t="s">
        <v>1398</v>
      </c>
      <c r="E638" s="4">
        <v>1</v>
      </c>
      <c r="F638" s="4" t="s">
        <v>1498</v>
      </c>
    </row>
    <row r="639" spans="1:6" x14ac:dyDescent="0.25">
      <c r="A639" s="4" t="s">
        <v>1399</v>
      </c>
      <c r="B639" s="3" t="s">
        <v>10</v>
      </c>
      <c r="C639" s="6" t="s">
        <v>1474</v>
      </c>
      <c r="D639" s="4" t="s">
        <v>1400</v>
      </c>
      <c r="E639" s="4">
        <v>1</v>
      </c>
      <c r="F639" s="4" t="s">
        <v>1498</v>
      </c>
    </row>
    <row r="640" spans="1:6" x14ac:dyDescent="0.25">
      <c r="A640" s="4" t="s">
        <v>1401</v>
      </c>
      <c r="B640" s="3" t="s">
        <v>52</v>
      </c>
      <c r="C640" s="6" t="s">
        <v>1475</v>
      </c>
      <c r="D640" s="4" t="s">
        <v>1402</v>
      </c>
      <c r="E640" s="4">
        <v>1</v>
      </c>
      <c r="F640" s="4" t="s">
        <v>1498</v>
      </c>
    </row>
    <row r="641" spans="1:6" x14ac:dyDescent="0.25">
      <c r="A641" s="4" t="s">
        <v>1403</v>
      </c>
      <c r="B641" s="3" t="s">
        <v>52</v>
      </c>
      <c r="C641" s="6" t="s">
        <v>1475</v>
      </c>
      <c r="D641" s="4" t="s">
        <v>1402</v>
      </c>
      <c r="E641" s="4">
        <v>1</v>
      </c>
      <c r="F641" s="4" t="s">
        <v>1498</v>
      </c>
    </row>
    <row r="642" spans="1:6" x14ac:dyDescent="0.25">
      <c r="A642" s="4" t="s">
        <v>1404</v>
      </c>
      <c r="B642" s="3" t="s">
        <v>52</v>
      </c>
      <c r="C642" s="6" t="s">
        <v>1476</v>
      </c>
      <c r="D642" s="4" t="s">
        <v>1405</v>
      </c>
      <c r="E642" s="4">
        <v>1</v>
      </c>
      <c r="F642" s="4" t="s">
        <v>1498</v>
      </c>
    </row>
    <row r="643" spans="1:6" x14ac:dyDescent="0.25">
      <c r="A643" s="4" t="s">
        <v>1406</v>
      </c>
      <c r="B643" s="3" t="s">
        <v>38</v>
      </c>
      <c r="C643" s="6" t="s">
        <v>1477</v>
      </c>
      <c r="D643" s="4" t="s">
        <v>1407</v>
      </c>
      <c r="E643" s="4">
        <v>1</v>
      </c>
      <c r="F643" s="4" t="s">
        <v>1498</v>
      </c>
    </row>
    <row r="644" spans="1:6" x14ac:dyDescent="0.25">
      <c r="A644" s="4" t="s">
        <v>1408</v>
      </c>
      <c r="B644" s="3" t="s">
        <v>263</v>
      </c>
      <c r="C644" s="6" t="s">
        <v>1477</v>
      </c>
      <c r="D644" s="4" t="s">
        <v>1407</v>
      </c>
      <c r="E644" s="4">
        <v>1</v>
      </c>
      <c r="F644" s="4" t="s">
        <v>1498</v>
      </c>
    </row>
    <row r="645" spans="1:6" x14ac:dyDescent="0.25">
      <c r="A645" s="4" t="s">
        <v>1409</v>
      </c>
      <c r="B645" s="3" t="s">
        <v>52</v>
      </c>
      <c r="C645" s="6" t="s">
        <v>1478</v>
      </c>
      <c r="D645" s="4" t="s">
        <v>1410</v>
      </c>
      <c r="E645" s="4">
        <v>1</v>
      </c>
      <c r="F645" s="4" t="s">
        <v>1498</v>
      </c>
    </row>
    <row r="646" spans="1:6" x14ac:dyDescent="0.25">
      <c r="A646" s="4" t="s">
        <v>1411</v>
      </c>
      <c r="B646" s="3" t="s">
        <v>52</v>
      </c>
      <c r="C646" s="6" t="s">
        <v>1412</v>
      </c>
      <c r="D646" s="4" t="s">
        <v>1413</v>
      </c>
      <c r="E646" s="4">
        <v>1</v>
      </c>
      <c r="F646" s="4" t="s">
        <v>1498</v>
      </c>
    </row>
    <row r="647" spans="1:6" x14ac:dyDescent="0.25">
      <c r="A647" s="4" t="s">
        <v>1414</v>
      </c>
      <c r="B647" s="3" t="s">
        <v>52</v>
      </c>
      <c r="C647" s="6" t="s">
        <v>1412</v>
      </c>
      <c r="D647" s="4" t="s">
        <v>1413</v>
      </c>
      <c r="E647" s="4">
        <v>1</v>
      </c>
      <c r="F647" s="4" t="s">
        <v>1498</v>
      </c>
    </row>
    <row r="648" spans="1:6" x14ac:dyDescent="0.25">
      <c r="A648" s="4" t="s">
        <v>1415</v>
      </c>
      <c r="B648" s="3" t="s">
        <v>151</v>
      </c>
      <c r="C648" s="6" t="s">
        <v>1456</v>
      </c>
      <c r="D648" s="4" t="s">
        <v>1416</v>
      </c>
      <c r="E648" s="4">
        <v>1</v>
      </c>
      <c r="F648" s="4" t="s">
        <v>1498</v>
      </c>
    </row>
    <row r="649" spans="1:6" x14ac:dyDescent="0.25">
      <c r="A649" s="4" t="s">
        <v>1417</v>
      </c>
      <c r="B649" s="3" t="s">
        <v>221</v>
      </c>
      <c r="C649" s="6" t="s">
        <v>1457</v>
      </c>
      <c r="D649" s="4" t="s">
        <v>1418</v>
      </c>
      <c r="E649" s="4">
        <v>1</v>
      </c>
      <c r="F649" s="4" t="s">
        <v>1498</v>
      </c>
    </row>
    <row r="650" spans="1:6" x14ac:dyDescent="0.25">
      <c r="A650" s="4" t="s">
        <v>1419</v>
      </c>
      <c r="B650" s="3" t="s">
        <v>1420</v>
      </c>
      <c r="C650" s="6" t="s">
        <v>1458</v>
      </c>
      <c r="D650" s="4" t="s">
        <v>1421</v>
      </c>
      <c r="E650" s="4">
        <v>1</v>
      </c>
      <c r="F650" s="4" t="s">
        <v>1498</v>
      </c>
    </row>
    <row r="651" spans="1:6" x14ac:dyDescent="0.25">
      <c r="A651" s="4" t="s">
        <v>1422</v>
      </c>
      <c r="B651" s="3" t="s">
        <v>780</v>
      </c>
      <c r="C651" s="6" t="s">
        <v>1459</v>
      </c>
      <c r="D651" s="4" t="s">
        <v>1423</v>
      </c>
      <c r="E651" s="4">
        <v>1</v>
      </c>
      <c r="F651" s="4" t="s">
        <v>1498</v>
      </c>
    </row>
    <row r="652" spans="1:6" x14ac:dyDescent="0.25">
      <c r="A652" s="4" t="s">
        <v>1424</v>
      </c>
      <c r="B652" s="3" t="s">
        <v>151</v>
      </c>
      <c r="C652" s="6" t="s">
        <v>1460</v>
      </c>
      <c r="D652" s="4" t="s">
        <v>1425</v>
      </c>
      <c r="E652" s="4">
        <v>1</v>
      </c>
      <c r="F652" s="4" t="s">
        <v>1498</v>
      </c>
    </row>
    <row r="653" spans="1:6" x14ac:dyDescent="0.25">
      <c r="A653" s="4" t="s">
        <v>1426</v>
      </c>
      <c r="B653" s="3" t="s">
        <v>151</v>
      </c>
      <c r="C653" s="6" t="s">
        <v>1460</v>
      </c>
      <c r="D653" s="4" t="s">
        <v>1425</v>
      </c>
      <c r="E653" s="4">
        <v>1</v>
      </c>
      <c r="F653" s="4" t="s">
        <v>1498</v>
      </c>
    </row>
    <row r="654" spans="1:6" x14ac:dyDescent="0.25">
      <c r="A654" s="4" t="s">
        <v>1427</v>
      </c>
      <c r="B654" s="3" t="s">
        <v>263</v>
      </c>
      <c r="C654" s="6" t="s">
        <v>1460</v>
      </c>
      <c r="D654" s="4" t="s">
        <v>1425</v>
      </c>
      <c r="E654" s="4">
        <v>1</v>
      </c>
      <c r="F654" s="4" t="s">
        <v>1498</v>
      </c>
    </row>
    <row r="655" spans="1:6" x14ac:dyDescent="0.25">
      <c r="A655" s="4" t="s">
        <v>1428</v>
      </c>
      <c r="B655" s="3" t="s">
        <v>151</v>
      </c>
      <c r="C655" s="6" t="s">
        <v>1461</v>
      </c>
      <c r="D655" s="4" t="s">
        <v>1429</v>
      </c>
      <c r="E655" s="4">
        <v>1</v>
      </c>
      <c r="F655" s="4" t="s">
        <v>1498</v>
      </c>
    </row>
    <row r="656" spans="1:6" x14ac:dyDescent="0.25">
      <c r="A656" s="4" t="s">
        <v>1430</v>
      </c>
      <c r="B656" s="3" t="s">
        <v>221</v>
      </c>
      <c r="C656" s="6" t="s">
        <v>1462</v>
      </c>
      <c r="D656" s="7">
        <v>6.0000000000000002E-6</v>
      </c>
      <c r="E656" s="4">
        <v>1</v>
      </c>
      <c r="F656" s="4" t="s">
        <v>1498</v>
      </c>
    </row>
    <row r="657" spans="1:6" x14ac:dyDescent="0.25">
      <c r="A657" s="4" t="s">
        <v>1431</v>
      </c>
      <c r="B657" s="3" t="s">
        <v>52</v>
      </c>
      <c r="C657" s="6" t="s">
        <v>1463</v>
      </c>
      <c r="D657" s="4" t="s">
        <v>1432</v>
      </c>
      <c r="E657" s="4">
        <v>1</v>
      </c>
      <c r="F657" s="4" t="s">
        <v>1498</v>
      </c>
    </row>
    <row r="658" spans="1:6" x14ac:dyDescent="0.25">
      <c r="A658" s="4" t="s">
        <v>1433</v>
      </c>
      <c r="B658" s="3" t="s">
        <v>151</v>
      </c>
      <c r="C658" s="6" t="s">
        <v>1464</v>
      </c>
      <c r="D658" s="4" t="s">
        <v>1434</v>
      </c>
      <c r="E658" s="4">
        <v>1</v>
      </c>
      <c r="F658" s="4" t="s">
        <v>1498</v>
      </c>
    </row>
    <row r="659" spans="1:6" x14ac:dyDescent="0.25">
      <c r="A659" s="4" t="s">
        <v>1435</v>
      </c>
      <c r="B659" s="3" t="s">
        <v>38</v>
      </c>
      <c r="C659" s="6" t="s">
        <v>1464</v>
      </c>
      <c r="D659" s="4" t="s">
        <v>1434</v>
      </c>
      <c r="E659" s="4">
        <v>1</v>
      </c>
      <c r="F659" s="4" t="s">
        <v>1498</v>
      </c>
    </row>
    <row r="660" spans="1:6" x14ac:dyDescent="0.25">
      <c r="A660" s="4" t="s">
        <v>1436</v>
      </c>
      <c r="B660" s="3" t="s">
        <v>151</v>
      </c>
      <c r="C660" s="6" t="s">
        <v>1465</v>
      </c>
      <c r="D660" s="4" t="s">
        <v>1437</v>
      </c>
      <c r="E660" s="4">
        <v>1</v>
      </c>
      <c r="F660" s="4" t="s">
        <v>1498</v>
      </c>
    </row>
    <row r="661" spans="1:6" x14ac:dyDescent="0.25">
      <c r="A661" s="4" t="s">
        <v>1438</v>
      </c>
      <c r="B661" s="3" t="s">
        <v>52</v>
      </c>
      <c r="C661" s="6" t="s">
        <v>1466</v>
      </c>
      <c r="D661" s="4" t="s">
        <v>1439</v>
      </c>
      <c r="E661" s="4">
        <v>1</v>
      </c>
      <c r="F661" s="4" t="s">
        <v>1498</v>
      </c>
    </row>
    <row r="662" spans="1:6" x14ac:dyDescent="0.25">
      <c r="A662" s="4" t="s">
        <v>1440</v>
      </c>
      <c r="B662" s="3" t="s">
        <v>52</v>
      </c>
      <c r="C662" s="6" t="s">
        <v>1441</v>
      </c>
      <c r="D662" s="7">
        <v>2.0000000000000002E-5</v>
      </c>
      <c r="E662" s="4">
        <v>1</v>
      </c>
      <c r="F662" s="4" t="s">
        <v>1498</v>
      </c>
    </row>
    <row r="663" spans="1:6" x14ac:dyDescent="0.25">
      <c r="A663" s="4" t="s">
        <v>1442</v>
      </c>
      <c r="B663" s="3" t="s">
        <v>151</v>
      </c>
      <c r="C663" s="6" t="s">
        <v>1441</v>
      </c>
      <c r="D663" s="7">
        <v>2.0000000000000002E-5</v>
      </c>
      <c r="E663" s="4">
        <v>1</v>
      </c>
      <c r="F663" s="4" t="s">
        <v>1498</v>
      </c>
    </row>
    <row r="664" spans="1:6" x14ac:dyDescent="0.25">
      <c r="A664" s="4" t="s">
        <v>1443</v>
      </c>
      <c r="B664" s="3" t="s">
        <v>52</v>
      </c>
      <c r="C664" s="6" t="s">
        <v>1467</v>
      </c>
      <c r="D664" s="4" t="s">
        <v>1444</v>
      </c>
      <c r="E664" s="4">
        <v>1</v>
      </c>
      <c r="F664" s="4" t="s">
        <v>1498</v>
      </c>
    </row>
    <row r="665" spans="1:6" x14ac:dyDescent="0.25">
      <c r="A665" s="4" t="s">
        <v>1445</v>
      </c>
      <c r="B665" s="3" t="s">
        <v>780</v>
      </c>
      <c r="C665" s="6" t="s">
        <v>1468</v>
      </c>
      <c r="D665" s="4" t="s">
        <v>1446</v>
      </c>
      <c r="E665" s="4">
        <v>1</v>
      </c>
      <c r="F665" s="4" t="s">
        <v>1498</v>
      </c>
    </row>
    <row r="666" spans="1:6" x14ac:dyDescent="0.25">
      <c r="A666" s="4" t="s">
        <v>1447</v>
      </c>
      <c r="B666" s="3" t="s">
        <v>52</v>
      </c>
      <c r="C666" s="6" t="s">
        <v>1469</v>
      </c>
      <c r="D666" s="4" t="s">
        <v>1448</v>
      </c>
      <c r="E666" s="4">
        <v>1</v>
      </c>
      <c r="F666" s="4" t="s">
        <v>1498</v>
      </c>
    </row>
    <row r="667" spans="1:6" x14ac:dyDescent="0.25">
      <c r="A667" s="4" t="s">
        <v>1449</v>
      </c>
      <c r="B667" s="3" t="s">
        <v>52</v>
      </c>
      <c r="C667" s="6" t="s">
        <v>1450</v>
      </c>
      <c r="D667" s="4" t="s">
        <v>1451</v>
      </c>
      <c r="E667" s="4">
        <v>1</v>
      </c>
      <c r="F667" s="4" t="s">
        <v>1498</v>
      </c>
    </row>
    <row r="668" spans="1:6" x14ac:dyDescent="0.25">
      <c r="A668" s="4" t="s">
        <v>1452</v>
      </c>
      <c r="B668" s="3" t="s">
        <v>52</v>
      </c>
      <c r="C668" s="6" t="s">
        <v>1453</v>
      </c>
      <c r="D668" s="4" t="s">
        <v>1454</v>
      </c>
      <c r="E668" s="4">
        <v>1</v>
      </c>
      <c r="F668" s="4" t="s">
        <v>1498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8"/>
  <sheetViews>
    <sheetView workbookViewId="0">
      <selection activeCell="P11" sqref="P11"/>
    </sheetView>
  </sheetViews>
  <sheetFormatPr defaultRowHeight="15" x14ac:dyDescent="0.25"/>
  <cols>
    <col min="1" max="1" width="9.140625" style="12"/>
    <col min="3" max="3" width="9.140625" style="11"/>
    <col min="4" max="4" width="9.140625" style="4"/>
  </cols>
  <sheetData>
    <row r="1" spans="1:9" x14ac:dyDescent="0.25">
      <c r="A1" s="8" t="s">
        <v>2</v>
      </c>
      <c r="C1" s="10" t="s">
        <v>1479</v>
      </c>
    </row>
    <row r="2" spans="1:9" x14ac:dyDescent="0.25">
      <c r="A2" s="12">
        <v>163.30000000000001</v>
      </c>
      <c r="C2" s="11" t="s">
        <v>1480</v>
      </c>
      <c r="D2" s="4">
        <f>COUNTIF(A2:A668,"&lt;0")</f>
        <v>1</v>
      </c>
    </row>
    <row r="3" spans="1:9" x14ac:dyDescent="0.25">
      <c r="A3" s="12">
        <v>162.19999999999999</v>
      </c>
      <c r="C3" s="11" t="s">
        <v>1481</v>
      </c>
      <c r="D3" s="4">
        <f>COUNTIFS(A:A,"&gt;0",A:A,"&lt;=10")</f>
        <v>2</v>
      </c>
      <c r="I3" s="5"/>
    </row>
    <row r="4" spans="1:9" x14ac:dyDescent="0.25">
      <c r="A4" s="12">
        <v>160.69999999999999</v>
      </c>
      <c r="C4" s="1" t="s">
        <v>1482</v>
      </c>
      <c r="D4" s="4">
        <f>COUNTIFS(A:A,"&gt;10",A:A,"&lt;=20")</f>
        <v>1</v>
      </c>
    </row>
    <row r="5" spans="1:9" x14ac:dyDescent="0.25">
      <c r="A5" s="12">
        <v>160.5</v>
      </c>
      <c r="C5" s="11" t="s">
        <v>1483</v>
      </c>
      <c r="D5" s="4">
        <f>COUNTIFS(A:A,"&gt;20",A:A,"&lt;=30")</f>
        <v>30</v>
      </c>
    </row>
    <row r="6" spans="1:9" x14ac:dyDescent="0.25">
      <c r="A6" s="12">
        <v>160</v>
      </c>
      <c r="C6" s="11" t="s">
        <v>1484</v>
      </c>
      <c r="D6" s="4">
        <f>COUNTIFS(A:A,"&gt;30",A:A,"&lt;=40")</f>
        <v>62</v>
      </c>
    </row>
    <row r="7" spans="1:9" x14ac:dyDescent="0.25">
      <c r="A7" s="12">
        <v>158.5</v>
      </c>
      <c r="C7" s="11" t="s">
        <v>1485</v>
      </c>
      <c r="D7" s="4">
        <f>COUNTIFS(A:A,"&gt;40",A:A,"&lt;=50")</f>
        <v>85</v>
      </c>
    </row>
    <row r="8" spans="1:9" x14ac:dyDescent="0.25">
      <c r="A8" s="12">
        <v>158.1</v>
      </c>
      <c r="C8" s="11" t="s">
        <v>1486</v>
      </c>
      <c r="D8" s="4">
        <f>COUNTIFS(A:A,"&gt;50",A:A,"&lt;=60")</f>
        <v>47</v>
      </c>
    </row>
    <row r="9" spans="1:9" x14ac:dyDescent="0.25">
      <c r="A9" s="12">
        <v>158</v>
      </c>
      <c r="C9" s="11" t="s">
        <v>1487</v>
      </c>
      <c r="D9" s="4">
        <f>COUNTIFS(A:A,"&gt;60",A:A,"&lt;=70")</f>
        <v>31</v>
      </c>
    </row>
    <row r="10" spans="1:9" x14ac:dyDescent="0.25">
      <c r="A10" s="12">
        <v>156.30000000000001</v>
      </c>
      <c r="C10" s="11" t="s">
        <v>1488</v>
      </c>
      <c r="D10" s="4">
        <f>COUNTIFS(A:A,"&gt;70",A:A,"&lt;=80")</f>
        <v>23</v>
      </c>
    </row>
    <row r="11" spans="1:9" x14ac:dyDescent="0.25">
      <c r="A11" s="12">
        <v>156</v>
      </c>
      <c r="C11" s="11" t="s">
        <v>1489</v>
      </c>
      <c r="D11" s="4">
        <f>COUNTIFS(A:A,"&gt;80",A:A,"&lt;=90")</f>
        <v>50</v>
      </c>
    </row>
    <row r="12" spans="1:9" x14ac:dyDescent="0.25">
      <c r="A12" s="12">
        <v>155.19999999999999</v>
      </c>
      <c r="C12" s="11" t="s">
        <v>1490</v>
      </c>
      <c r="D12" s="4">
        <f>COUNTIFS(A:A,"&gt;90",A:A,"&lt;=100")</f>
        <v>24</v>
      </c>
    </row>
    <row r="13" spans="1:9" x14ac:dyDescent="0.25">
      <c r="A13" s="12">
        <v>155.19999999999999</v>
      </c>
      <c r="C13" s="11" t="s">
        <v>1491</v>
      </c>
      <c r="D13" s="4">
        <f>COUNTIFS(A:A,"&gt;100",A:A,"&lt;=110")</f>
        <v>68</v>
      </c>
    </row>
    <row r="14" spans="1:9" x14ac:dyDescent="0.25">
      <c r="A14" s="12">
        <v>155.19999999999999</v>
      </c>
      <c r="C14" s="11" t="s">
        <v>1492</v>
      </c>
      <c r="D14" s="4">
        <f>COUNTIFS(A:A,"&gt;110",A:A,"&lt;=120")</f>
        <v>107</v>
      </c>
    </row>
    <row r="15" spans="1:9" x14ac:dyDescent="0.25">
      <c r="A15" s="12">
        <v>154.80000000000001</v>
      </c>
      <c r="C15" s="11" t="s">
        <v>1493</v>
      </c>
      <c r="D15" s="4">
        <f>COUNTIFS(A:A,"&gt;120",A:A,"&lt;=130")</f>
        <v>51</v>
      </c>
    </row>
    <row r="16" spans="1:9" x14ac:dyDescent="0.25">
      <c r="A16" s="12">
        <v>154.5</v>
      </c>
      <c r="C16" s="11" t="s">
        <v>1494</v>
      </c>
      <c r="D16" s="4">
        <f>COUNTIFS(A:A,"&gt;130",A:A,"&lt;=140")</f>
        <v>15</v>
      </c>
    </row>
    <row r="17" spans="1:4" x14ac:dyDescent="0.25">
      <c r="A17" s="12">
        <v>154.5</v>
      </c>
      <c r="C17" s="11" t="s">
        <v>1495</v>
      </c>
      <c r="D17" s="4">
        <f>COUNTIFS(A:A,"&gt;140",A:A,"&lt;=150")</f>
        <v>7</v>
      </c>
    </row>
    <row r="18" spans="1:4" x14ac:dyDescent="0.25">
      <c r="A18" s="12">
        <v>154.5</v>
      </c>
      <c r="C18" s="11" t="s">
        <v>1496</v>
      </c>
      <c r="D18" s="4">
        <f>COUNTIF(A2:A668,"&gt;150")</f>
        <v>63</v>
      </c>
    </row>
    <row r="19" spans="1:4" x14ac:dyDescent="0.25">
      <c r="A19" s="12">
        <v>154.5</v>
      </c>
    </row>
    <row r="20" spans="1:4" x14ac:dyDescent="0.25">
      <c r="A20" s="12">
        <v>154.5</v>
      </c>
    </row>
    <row r="21" spans="1:4" x14ac:dyDescent="0.25">
      <c r="A21" s="12">
        <v>154.5</v>
      </c>
    </row>
    <row r="22" spans="1:4" x14ac:dyDescent="0.25">
      <c r="A22" s="12">
        <v>154.5</v>
      </c>
    </row>
    <row r="23" spans="1:4" x14ac:dyDescent="0.25">
      <c r="A23" s="12">
        <v>154.5</v>
      </c>
    </row>
    <row r="24" spans="1:4" x14ac:dyDescent="0.25">
      <c r="A24" s="12">
        <v>154.5</v>
      </c>
    </row>
    <row r="25" spans="1:4" x14ac:dyDescent="0.25">
      <c r="A25" s="12">
        <v>154.5</v>
      </c>
    </row>
    <row r="26" spans="1:4" x14ac:dyDescent="0.25">
      <c r="A26" s="12">
        <v>154.5</v>
      </c>
    </row>
    <row r="27" spans="1:4" x14ac:dyDescent="0.25">
      <c r="A27" s="12">
        <v>154.5</v>
      </c>
    </row>
    <row r="28" spans="1:4" x14ac:dyDescent="0.25">
      <c r="A28" s="12">
        <v>154.5</v>
      </c>
    </row>
    <row r="29" spans="1:4" x14ac:dyDescent="0.25">
      <c r="A29" s="12">
        <v>154.5</v>
      </c>
    </row>
    <row r="30" spans="1:4" x14ac:dyDescent="0.25">
      <c r="A30" s="12">
        <v>154.5</v>
      </c>
    </row>
    <row r="31" spans="1:4" x14ac:dyDescent="0.25">
      <c r="A31" s="12">
        <v>154.5</v>
      </c>
    </row>
    <row r="32" spans="1:4" x14ac:dyDescent="0.25">
      <c r="A32" s="12">
        <v>154.5</v>
      </c>
    </row>
    <row r="33" spans="1:1" x14ac:dyDescent="0.25">
      <c r="A33" s="12">
        <v>154.5</v>
      </c>
    </row>
    <row r="34" spans="1:1" x14ac:dyDescent="0.25">
      <c r="A34" s="12">
        <v>154.5</v>
      </c>
    </row>
    <row r="35" spans="1:1" x14ac:dyDescent="0.25">
      <c r="A35" s="12">
        <v>154.5</v>
      </c>
    </row>
    <row r="36" spans="1:1" x14ac:dyDescent="0.25">
      <c r="A36" s="12">
        <v>154.5</v>
      </c>
    </row>
    <row r="37" spans="1:1" x14ac:dyDescent="0.25">
      <c r="A37" s="12">
        <v>154.5</v>
      </c>
    </row>
    <row r="38" spans="1:1" x14ac:dyDescent="0.25">
      <c r="A38" s="12">
        <v>154.30000000000001</v>
      </c>
    </row>
    <row r="39" spans="1:1" x14ac:dyDescent="0.25">
      <c r="A39" s="12">
        <v>154.30000000000001</v>
      </c>
    </row>
    <row r="40" spans="1:1" x14ac:dyDescent="0.25">
      <c r="A40" s="12">
        <v>154.30000000000001</v>
      </c>
    </row>
    <row r="41" spans="1:1" x14ac:dyDescent="0.25">
      <c r="A41" s="12">
        <v>154.30000000000001</v>
      </c>
    </row>
    <row r="42" spans="1:1" x14ac:dyDescent="0.25">
      <c r="A42" s="12">
        <v>154.30000000000001</v>
      </c>
    </row>
    <row r="43" spans="1:1" x14ac:dyDescent="0.25">
      <c r="A43" s="12">
        <v>154.30000000000001</v>
      </c>
    </row>
    <row r="44" spans="1:1" x14ac:dyDescent="0.25">
      <c r="A44" s="12">
        <v>154.30000000000001</v>
      </c>
    </row>
    <row r="45" spans="1:1" x14ac:dyDescent="0.25">
      <c r="A45" s="12">
        <v>154.30000000000001</v>
      </c>
    </row>
    <row r="46" spans="1:1" x14ac:dyDescent="0.25">
      <c r="A46" s="12">
        <v>154.30000000000001</v>
      </c>
    </row>
    <row r="47" spans="1:1" x14ac:dyDescent="0.25">
      <c r="A47" s="12">
        <v>154.30000000000001</v>
      </c>
    </row>
    <row r="48" spans="1:1" x14ac:dyDescent="0.25">
      <c r="A48" s="12">
        <v>154.30000000000001</v>
      </c>
    </row>
    <row r="49" spans="1:1" x14ac:dyDescent="0.25">
      <c r="A49" s="12">
        <v>154.30000000000001</v>
      </c>
    </row>
    <row r="50" spans="1:1" x14ac:dyDescent="0.25">
      <c r="A50" s="12">
        <v>154.30000000000001</v>
      </c>
    </row>
    <row r="51" spans="1:1" x14ac:dyDescent="0.25">
      <c r="A51" s="12">
        <v>154.1</v>
      </c>
    </row>
    <row r="52" spans="1:1" x14ac:dyDescent="0.25">
      <c r="A52" s="12">
        <v>154.1</v>
      </c>
    </row>
    <row r="53" spans="1:1" x14ac:dyDescent="0.25">
      <c r="A53" s="12">
        <v>154.1</v>
      </c>
    </row>
    <row r="54" spans="1:1" x14ac:dyDescent="0.25">
      <c r="A54" s="12">
        <v>154.1</v>
      </c>
    </row>
    <row r="55" spans="1:1" x14ac:dyDescent="0.25">
      <c r="A55" s="12">
        <v>154.1</v>
      </c>
    </row>
    <row r="56" spans="1:1" x14ac:dyDescent="0.25">
      <c r="A56" s="12">
        <v>154</v>
      </c>
    </row>
    <row r="57" spans="1:1" x14ac:dyDescent="0.25">
      <c r="A57" s="12">
        <v>153.6</v>
      </c>
    </row>
    <row r="58" spans="1:1" x14ac:dyDescent="0.25">
      <c r="A58" s="12">
        <v>153.5</v>
      </c>
    </row>
    <row r="59" spans="1:1" x14ac:dyDescent="0.25">
      <c r="A59" s="12">
        <v>153.1</v>
      </c>
    </row>
    <row r="60" spans="1:1" x14ac:dyDescent="0.25">
      <c r="A60" s="12">
        <v>152.80000000000001</v>
      </c>
    </row>
    <row r="61" spans="1:1" x14ac:dyDescent="0.25">
      <c r="A61" s="12">
        <v>152.1</v>
      </c>
    </row>
    <row r="62" spans="1:1" x14ac:dyDescent="0.25">
      <c r="A62" s="12">
        <v>151.69999999999999</v>
      </c>
    </row>
    <row r="63" spans="1:1" x14ac:dyDescent="0.25">
      <c r="A63" s="12">
        <v>150.30000000000001</v>
      </c>
    </row>
    <row r="64" spans="1:1" x14ac:dyDescent="0.25">
      <c r="A64" s="12">
        <v>150.19999999999999</v>
      </c>
    </row>
    <row r="65" spans="1:1" x14ac:dyDescent="0.25">
      <c r="A65" s="12">
        <v>149.69999999999999</v>
      </c>
    </row>
    <row r="66" spans="1:1" x14ac:dyDescent="0.25">
      <c r="A66" s="12">
        <v>148.80000000000001</v>
      </c>
    </row>
    <row r="67" spans="1:1" x14ac:dyDescent="0.25">
      <c r="A67" s="12">
        <v>147.6</v>
      </c>
    </row>
    <row r="68" spans="1:1" x14ac:dyDescent="0.25">
      <c r="A68" s="12">
        <v>147.30000000000001</v>
      </c>
    </row>
    <row r="69" spans="1:1" x14ac:dyDescent="0.25">
      <c r="A69" s="12">
        <v>145.19999999999999</v>
      </c>
    </row>
    <row r="70" spans="1:1" x14ac:dyDescent="0.25">
      <c r="A70" s="12">
        <v>142.30000000000001</v>
      </c>
    </row>
    <row r="71" spans="1:1" x14ac:dyDescent="0.25">
      <c r="A71" s="12">
        <v>140.9</v>
      </c>
    </row>
    <row r="72" spans="1:1" x14ac:dyDescent="0.25">
      <c r="A72" s="12">
        <v>139.5</v>
      </c>
    </row>
    <row r="73" spans="1:1" x14ac:dyDescent="0.25">
      <c r="A73" s="12">
        <v>139.19999999999999</v>
      </c>
    </row>
    <row r="74" spans="1:1" x14ac:dyDescent="0.25">
      <c r="A74" s="12">
        <v>139.19999999999999</v>
      </c>
    </row>
    <row r="75" spans="1:1" x14ac:dyDescent="0.25">
      <c r="A75" s="12">
        <v>139.19999999999999</v>
      </c>
    </row>
    <row r="76" spans="1:1" x14ac:dyDescent="0.25">
      <c r="A76" s="12">
        <v>138</v>
      </c>
    </row>
    <row r="77" spans="1:1" x14ac:dyDescent="0.25">
      <c r="A77" s="12">
        <v>136.69999999999999</v>
      </c>
    </row>
    <row r="78" spans="1:1" x14ac:dyDescent="0.25">
      <c r="A78" s="12">
        <v>135.1</v>
      </c>
    </row>
    <row r="79" spans="1:1" x14ac:dyDescent="0.25">
      <c r="A79" s="12">
        <v>134.5</v>
      </c>
    </row>
    <row r="80" spans="1:1" x14ac:dyDescent="0.25">
      <c r="A80" s="12">
        <v>133.1</v>
      </c>
    </row>
    <row r="81" spans="1:1" x14ac:dyDescent="0.25">
      <c r="A81" s="12">
        <v>133.1</v>
      </c>
    </row>
    <row r="82" spans="1:1" x14ac:dyDescent="0.25">
      <c r="A82" s="12">
        <v>133.1</v>
      </c>
    </row>
    <row r="83" spans="1:1" x14ac:dyDescent="0.25">
      <c r="A83" s="12">
        <v>131.69999999999999</v>
      </c>
    </row>
    <row r="84" spans="1:1" x14ac:dyDescent="0.25">
      <c r="A84" s="12">
        <v>131</v>
      </c>
    </row>
    <row r="85" spans="1:1" x14ac:dyDescent="0.25">
      <c r="A85" s="12">
        <v>130.6</v>
      </c>
    </row>
    <row r="86" spans="1:1" x14ac:dyDescent="0.25">
      <c r="A86" s="12">
        <v>130.6</v>
      </c>
    </row>
    <row r="87" spans="1:1" x14ac:dyDescent="0.25">
      <c r="A87" s="12">
        <v>130</v>
      </c>
    </row>
    <row r="88" spans="1:1" x14ac:dyDescent="0.25">
      <c r="A88" s="12">
        <v>130</v>
      </c>
    </row>
    <row r="89" spans="1:1" x14ac:dyDescent="0.25">
      <c r="A89" s="12">
        <v>130</v>
      </c>
    </row>
    <row r="90" spans="1:1" x14ac:dyDescent="0.25">
      <c r="A90" s="12">
        <v>130</v>
      </c>
    </row>
    <row r="91" spans="1:1" x14ac:dyDescent="0.25">
      <c r="A91" s="12">
        <v>129.30000000000001</v>
      </c>
    </row>
    <row r="92" spans="1:1" x14ac:dyDescent="0.25">
      <c r="A92" s="12">
        <v>129.30000000000001</v>
      </c>
    </row>
    <row r="93" spans="1:1" x14ac:dyDescent="0.25">
      <c r="A93" s="12">
        <v>128</v>
      </c>
    </row>
    <row r="94" spans="1:1" x14ac:dyDescent="0.25">
      <c r="A94" s="12">
        <v>127.9</v>
      </c>
    </row>
    <row r="95" spans="1:1" x14ac:dyDescent="0.25">
      <c r="A95" s="12">
        <v>127.9</v>
      </c>
    </row>
    <row r="96" spans="1:1" x14ac:dyDescent="0.25">
      <c r="A96" s="12">
        <v>127.8</v>
      </c>
    </row>
    <row r="97" spans="1:1" x14ac:dyDescent="0.25">
      <c r="A97" s="12">
        <v>126.8</v>
      </c>
    </row>
    <row r="98" spans="1:1" x14ac:dyDescent="0.25">
      <c r="A98" s="12">
        <v>126.7</v>
      </c>
    </row>
    <row r="99" spans="1:1" x14ac:dyDescent="0.25">
      <c r="A99" s="12">
        <v>126.6</v>
      </c>
    </row>
    <row r="100" spans="1:1" x14ac:dyDescent="0.25">
      <c r="A100" s="12">
        <v>125.9</v>
      </c>
    </row>
    <row r="101" spans="1:1" x14ac:dyDescent="0.25">
      <c r="A101" s="12">
        <v>124.1</v>
      </c>
    </row>
    <row r="102" spans="1:1" x14ac:dyDescent="0.25">
      <c r="A102" s="12">
        <v>124</v>
      </c>
    </row>
    <row r="103" spans="1:1" x14ac:dyDescent="0.25">
      <c r="A103" s="12">
        <v>123.9</v>
      </c>
    </row>
    <row r="104" spans="1:1" x14ac:dyDescent="0.25">
      <c r="A104" s="12">
        <v>123.9</v>
      </c>
    </row>
    <row r="105" spans="1:1" x14ac:dyDescent="0.25">
      <c r="A105" s="12">
        <v>123.9</v>
      </c>
    </row>
    <row r="106" spans="1:1" x14ac:dyDescent="0.25">
      <c r="A106" s="12">
        <v>123.9</v>
      </c>
    </row>
    <row r="107" spans="1:1" x14ac:dyDescent="0.25">
      <c r="A107" s="12">
        <v>123.9</v>
      </c>
    </row>
    <row r="108" spans="1:1" x14ac:dyDescent="0.25">
      <c r="A108" s="12">
        <v>123.9</v>
      </c>
    </row>
    <row r="109" spans="1:1" x14ac:dyDescent="0.25">
      <c r="A109" s="12">
        <v>123.9</v>
      </c>
    </row>
    <row r="110" spans="1:1" x14ac:dyDescent="0.25">
      <c r="A110" s="12">
        <v>123.9</v>
      </c>
    </row>
    <row r="111" spans="1:1" x14ac:dyDescent="0.25">
      <c r="A111" s="12">
        <v>123.9</v>
      </c>
    </row>
    <row r="112" spans="1:1" x14ac:dyDescent="0.25">
      <c r="A112" s="12">
        <v>123.9</v>
      </c>
    </row>
    <row r="113" spans="1:1" x14ac:dyDescent="0.25">
      <c r="A113" s="12">
        <v>123.9</v>
      </c>
    </row>
    <row r="114" spans="1:1" x14ac:dyDescent="0.25">
      <c r="A114" s="12">
        <v>123.7</v>
      </c>
    </row>
    <row r="115" spans="1:1" x14ac:dyDescent="0.25">
      <c r="A115" s="12">
        <v>123.4</v>
      </c>
    </row>
    <row r="116" spans="1:1" x14ac:dyDescent="0.25">
      <c r="A116" s="12">
        <v>123.3</v>
      </c>
    </row>
    <row r="117" spans="1:1" x14ac:dyDescent="0.25">
      <c r="A117" s="12">
        <v>123.2</v>
      </c>
    </row>
    <row r="118" spans="1:1" x14ac:dyDescent="0.25">
      <c r="A118" s="12">
        <v>123.1</v>
      </c>
    </row>
    <row r="119" spans="1:1" x14ac:dyDescent="0.25">
      <c r="A119" s="12">
        <v>122.7</v>
      </c>
    </row>
    <row r="120" spans="1:1" x14ac:dyDescent="0.25">
      <c r="A120" s="12">
        <v>122.7</v>
      </c>
    </row>
    <row r="121" spans="1:1" x14ac:dyDescent="0.25">
      <c r="A121" s="12">
        <v>122.7</v>
      </c>
    </row>
    <row r="122" spans="1:1" x14ac:dyDescent="0.25">
      <c r="A122" s="12">
        <v>122.7</v>
      </c>
    </row>
    <row r="123" spans="1:1" x14ac:dyDescent="0.25">
      <c r="A123" s="12">
        <v>122.2</v>
      </c>
    </row>
    <row r="124" spans="1:1" x14ac:dyDescent="0.25">
      <c r="A124" s="12">
        <v>121.8</v>
      </c>
    </row>
    <row r="125" spans="1:1" x14ac:dyDescent="0.25">
      <c r="A125" s="12">
        <v>121.7</v>
      </c>
    </row>
    <row r="126" spans="1:1" x14ac:dyDescent="0.25">
      <c r="A126" s="12">
        <v>121.6</v>
      </c>
    </row>
    <row r="127" spans="1:1" x14ac:dyDescent="0.25">
      <c r="A127" s="12">
        <v>121.6</v>
      </c>
    </row>
    <row r="128" spans="1:1" x14ac:dyDescent="0.25">
      <c r="A128" s="12">
        <v>121.6</v>
      </c>
    </row>
    <row r="129" spans="1:1" x14ac:dyDescent="0.25">
      <c r="A129" s="12">
        <v>121.5</v>
      </c>
    </row>
    <row r="130" spans="1:1" x14ac:dyDescent="0.25">
      <c r="A130" s="12">
        <v>121.3</v>
      </c>
    </row>
    <row r="131" spans="1:1" x14ac:dyDescent="0.25">
      <c r="A131" s="12">
        <v>121.3</v>
      </c>
    </row>
    <row r="132" spans="1:1" x14ac:dyDescent="0.25">
      <c r="A132" s="12">
        <v>120.7</v>
      </c>
    </row>
    <row r="133" spans="1:1" x14ac:dyDescent="0.25">
      <c r="A133" s="12">
        <v>120.5</v>
      </c>
    </row>
    <row r="134" spans="1:1" x14ac:dyDescent="0.25">
      <c r="A134" s="12">
        <v>120.3</v>
      </c>
    </row>
    <row r="135" spans="1:1" x14ac:dyDescent="0.25">
      <c r="A135" s="12">
        <v>120.2</v>
      </c>
    </row>
    <row r="136" spans="1:1" x14ac:dyDescent="0.25">
      <c r="A136" s="12">
        <v>120.2</v>
      </c>
    </row>
    <row r="137" spans="1:1" x14ac:dyDescent="0.25">
      <c r="A137" s="12">
        <v>120.1</v>
      </c>
    </row>
    <row r="138" spans="1:1" x14ac:dyDescent="0.25">
      <c r="A138" s="12">
        <v>120</v>
      </c>
    </row>
    <row r="139" spans="1:1" x14ac:dyDescent="0.25">
      <c r="A139" s="12">
        <v>119.8</v>
      </c>
    </row>
    <row r="140" spans="1:1" x14ac:dyDescent="0.25">
      <c r="A140" s="12">
        <v>119.6</v>
      </c>
    </row>
    <row r="141" spans="1:1" x14ac:dyDescent="0.25">
      <c r="A141" s="12">
        <v>119.6</v>
      </c>
    </row>
    <row r="142" spans="1:1" x14ac:dyDescent="0.25">
      <c r="A142" s="12">
        <v>119.6</v>
      </c>
    </row>
    <row r="143" spans="1:1" x14ac:dyDescent="0.25">
      <c r="A143" s="12">
        <v>119.6</v>
      </c>
    </row>
    <row r="144" spans="1:1" x14ac:dyDescent="0.25">
      <c r="A144" s="12">
        <v>119.6</v>
      </c>
    </row>
    <row r="145" spans="1:1" x14ac:dyDescent="0.25">
      <c r="A145" s="12">
        <v>119.6</v>
      </c>
    </row>
    <row r="146" spans="1:1" x14ac:dyDescent="0.25">
      <c r="A146" s="12">
        <v>119.6</v>
      </c>
    </row>
    <row r="147" spans="1:1" x14ac:dyDescent="0.25">
      <c r="A147" s="12">
        <v>119.6</v>
      </c>
    </row>
    <row r="148" spans="1:1" x14ac:dyDescent="0.25">
      <c r="A148" s="12">
        <v>119.6</v>
      </c>
    </row>
    <row r="149" spans="1:1" x14ac:dyDescent="0.25">
      <c r="A149" s="12">
        <v>119.6</v>
      </c>
    </row>
    <row r="150" spans="1:1" x14ac:dyDescent="0.25">
      <c r="A150" s="12">
        <v>119.6</v>
      </c>
    </row>
    <row r="151" spans="1:1" x14ac:dyDescent="0.25">
      <c r="A151" s="12">
        <v>119.6</v>
      </c>
    </row>
    <row r="152" spans="1:1" x14ac:dyDescent="0.25">
      <c r="A152" s="12">
        <v>119.6</v>
      </c>
    </row>
    <row r="153" spans="1:1" x14ac:dyDescent="0.25">
      <c r="A153" s="12">
        <v>119.6</v>
      </c>
    </row>
    <row r="154" spans="1:1" x14ac:dyDescent="0.25">
      <c r="A154" s="12">
        <v>119.6</v>
      </c>
    </row>
    <row r="155" spans="1:1" x14ac:dyDescent="0.25">
      <c r="A155" s="12">
        <v>119.4</v>
      </c>
    </row>
    <row r="156" spans="1:1" x14ac:dyDescent="0.25">
      <c r="A156" s="12">
        <v>119.4</v>
      </c>
    </row>
    <row r="157" spans="1:1" x14ac:dyDescent="0.25">
      <c r="A157" s="12">
        <v>119.4</v>
      </c>
    </row>
    <row r="158" spans="1:1" x14ac:dyDescent="0.25">
      <c r="A158" s="12">
        <v>119.3</v>
      </c>
    </row>
    <row r="159" spans="1:1" x14ac:dyDescent="0.25">
      <c r="A159" s="12">
        <v>119</v>
      </c>
    </row>
    <row r="160" spans="1:1" x14ac:dyDescent="0.25">
      <c r="A160" s="12">
        <v>119</v>
      </c>
    </row>
    <row r="161" spans="1:1" x14ac:dyDescent="0.25">
      <c r="A161" s="12">
        <v>118.9</v>
      </c>
    </row>
    <row r="162" spans="1:1" x14ac:dyDescent="0.25">
      <c r="A162" s="12">
        <v>118.7</v>
      </c>
    </row>
    <row r="163" spans="1:1" x14ac:dyDescent="0.25">
      <c r="A163" s="12">
        <v>118.6</v>
      </c>
    </row>
    <row r="164" spans="1:1" x14ac:dyDescent="0.25">
      <c r="A164" s="12">
        <v>118.6</v>
      </c>
    </row>
    <row r="165" spans="1:1" x14ac:dyDescent="0.25">
      <c r="A165" s="12">
        <v>118.3</v>
      </c>
    </row>
    <row r="166" spans="1:1" x14ac:dyDescent="0.25">
      <c r="A166" s="12">
        <v>118.3</v>
      </c>
    </row>
    <row r="167" spans="1:1" x14ac:dyDescent="0.25">
      <c r="A167" s="12">
        <v>118.2</v>
      </c>
    </row>
    <row r="168" spans="1:1" x14ac:dyDescent="0.25">
      <c r="A168" s="12">
        <v>118.2</v>
      </c>
    </row>
    <row r="169" spans="1:1" x14ac:dyDescent="0.25">
      <c r="A169" s="12">
        <v>118.2</v>
      </c>
    </row>
    <row r="170" spans="1:1" x14ac:dyDescent="0.25">
      <c r="A170" s="12">
        <v>118.1</v>
      </c>
    </row>
    <row r="171" spans="1:1" x14ac:dyDescent="0.25">
      <c r="A171" s="12">
        <v>118.1</v>
      </c>
    </row>
    <row r="172" spans="1:1" x14ac:dyDescent="0.25">
      <c r="A172" s="12">
        <v>118.1</v>
      </c>
    </row>
    <row r="173" spans="1:1" x14ac:dyDescent="0.25">
      <c r="A173" s="12">
        <v>117.7</v>
      </c>
    </row>
    <row r="174" spans="1:1" x14ac:dyDescent="0.25">
      <c r="A174" s="12">
        <v>117.4</v>
      </c>
    </row>
    <row r="175" spans="1:1" x14ac:dyDescent="0.25">
      <c r="A175" s="12">
        <v>117.3</v>
      </c>
    </row>
    <row r="176" spans="1:1" x14ac:dyDescent="0.25">
      <c r="A176" s="12">
        <v>117.3</v>
      </c>
    </row>
    <row r="177" spans="1:1" x14ac:dyDescent="0.25">
      <c r="A177" s="12">
        <v>117.3</v>
      </c>
    </row>
    <row r="178" spans="1:1" x14ac:dyDescent="0.25">
      <c r="A178" s="12">
        <v>117.3</v>
      </c>
    </row>
    <row r="179" spans="1:1" x14ac:dyDescent="0.25">
      <c r="A179" s="12">
        <v>117.3</v>
      </c>
    </row>
    <row r="180" spans="1:1" x14ac:dyDescent="0.25">
      <c r="A180" s="12">
        <v>117.3</v>
      </c>
    </row>
    <row r="181" spans="1:1" x14ac:dyDescent="0.25">
      <c r="A181" s="12">
        <v>116.9</v>
      </c>
    </row>
    <row r="182" spans="1:1" x14ac:dyDescent="0.25">
      <c r="A182" s="12">
        <v>116.9</v>
      </c>
    </row>
    <row r="183" spans="1:1" x14ac:dyDescent="0.25">
      <c r="A183" s="12">
        <v>116.3</v>
      </c>
    </row>
    <row r="184" spans="1:1" x14ac:dyDescent="0.25">
      <c r="A184" s="12">
        <v>116.3</v>
      </c>
    </row>
    <row r="185" spans="1:1" x14ac:dyDescent="0.25">
      <c r="A185" s="12">
        <v>116.2</v>
      </c>
    </row>
    <row r="186" spans="1:1" x14ac:dyDescent="0.25">
      <c r="A186" s="12">
        <v>116</v>
      </c>
    </row>
    <row r="187" spans="1:1" x14ac:dyDescent="0.25">
      <c r="A187" s="12">
        <v>116</v>
      </c>
    </row>
    <row r="188" spans="1:1" x14ac:dyDescent="0.25">
      <c r="A188" s="12">
        <v>116</v>
      </c>
    </row>
    <row r="189" spans="1:1" x14ac:dyDescent="0.25">
      <c r="A189" s="12">
        <v>115.6</v>
      </c>
    </row>
    <row r="190" spans="1:1" x14ac:dyDescent="0.25">
      <c r="A190" s="12">
        <v>115.5</v>
      </c>
    </row>
    <row r="191" spans="1:1" x14ac:dyDescent="0.25">
      <c r="A191" s="12">
        <v>115.2</v>
      </c>
    </row>
    <row r="192" spans="1:1" x14ac:dyDescent="0.25">
      <c r="A192" s="12">
        <v>114.9</v>
      </c>
    </row>
    <row r="193" spans="1:1" x14ac:dyDescent="0.25">
      <c r="A193" s="12">
        <v>114.7</v>
      </c>
    </row>
    <row r="194" spans="1:1" x14ac:dyDescent="0.25">
      <c r="A194" s="12">
        <v>114.7</v>
      </c>
    </row>
    <row r="195" spans="1:1" x14ac:dyDescent="0.25">
      <c r="A195" s="12">
        <v>114.5</v>
      </c>
    </row>
    <row r="196" spans="1:1" x14ac:dyDescent="0.25">
      <c r="A196" s="12">
        <v>113.7</v>
      </c>
    </row>
    <row r="197" spans="1:1" x14ac:dyDescent="0.25">
      <c r="A197" s="12">
        <v>113.7</v>
      </c>
    </row>
    <row r="198" spans="1:1" x14ac:dyDescent="0.25">
      <c r="A198" s="12">
        <v>113.7</v>
      </c>
    </row>
    <row r="199" spans="1:1" x14ac:dyDescent="0.25">
      <c r="A199" s="12">
        <v>113.5</v>
      </c>
    </row>
    <row r="200" spans="1:1" x14ac:dyDescent="0.25">
      <c r="A200" s="12">
        <v>113.4</v>
      </c>
    </row>
    <row r="201" spans="1:1" x14ac:dyDescent="0.25">
      <c r="A201" s="12">
        <v>113.4</v>
      </c>
    </row>
    <row r="202" spans="1:1" x14ac:dyDescent="0.25">
      <c r="A202" s="12">
        <v>113.3</v>
      </c>
    </row>
    <row r="203" spans="1:1" x14ac:dyDescent="0.25">
      <c r="A203" s="12">
        <v>113.3</v>
      </c>
    </row>
    <row r="204" spans="1:1" x14ac:dyDescent="0.25">
      <c r="A204" s="12">
        <v>113.3</v>
      </c>
    </row>
    <row r="205" spans="1:1" x14ac:dyDescent="0.25">
      <c r="A205" s="12">
        <v>113.3</v>
      </c>
    </row>
    <row r="206" spans="1:1" x14ac:dyDescent="0.25">
      <c r="A206" s="12">
        <v>113.3</v>
      </c>
    </row>
    <row r="207" spans="1:1" x14ac:dyDescent="0.25">
      <c r="A207" s="12">
        <v>113.3</v>
      </c>
    </row>
    <row r="208" spans="1:1" x14ac:dyDescent="0.25">
      <c r="A208" s="12">
        <v>113.3</v>
      </c>
    </row>
    <row r="209" spans="1:1" x14ac:dyDescent="0.25">
      <c r="A209" s="12">
        <v>113.3</v>
      </c>
    </row>
    <row r="210" spans="1:1" x14ac:dyDescent="0.25">
      <c r="A210" s="12">
        <v>113.3</v>
      </c>
    </row>
    <row r="211" spans="1:1" x14ac:dyDescent="0.25">
      <c r="A211" s="12">
        <v>113.3</v>
      </c>
    </row>
    <row r="212" spans="1:1" x14ac:dyDescent="0.25">
      <c r="A212" s="12">
        <v>113.3</v>
      </c>
    </row>
    <row r="213" spans="1:1" x14ac:dyDescent="0.25">
      <c r="A213" s="12">
        <v>113.3</v>
      </c>
    </row>
    <row r="214" spans="1:1" x14ac:dyDescent="0.25">
      <c r="A214" s="12">
        <v>113.3</v>
      </c>
    </row>
    <row r="215" spans="1:1" x14ac:dyDescent="0.25">
      <c r="A215" s="12">
        <v>113.2</v>
      </c>
    </row>
    <row r="216" spans="1:1" x14ac:dyDescent="0.25">
      <c r="A216" s="12">
        <v>113.2</v>
      </c>
    </row>
    <row r="217" spans="1:1" x14ac:dyDescent="0.25">
      <c r="A217" s="12">
        <v>113.2</v>
      </c>
    </row>
    <row r="218" spans="1:1" x14ac:dyDescent="0.25">
      <c r="A218" s="12">
        <v>113.2</v>
      </c>
    </row>
    <row r="219" spans="1:1" x14ac:dyDescent="0.25">
      <c r="A219" s="12">
        <v>113</v>
      </c>
    </row>
    <row r="220" spans="1:1" x14ac:dyDescent="0.25">
      <c r="A220" s="12">
        <v>113</v>
      </c>
    </row>
    <row r="221" spans="1:1" x14ac:dyDescent="0.25">
      <c r="A221" s="12">
        <v>112.9</v>
      </c>
    </row>
    <row r="222" spans="1:1" x14ac:dyDescent="0.25">
      <c r="A222" s="12">
        <v>112.9</v>
      </c>
    </row>
    <row r="223" spans="1:1" x14ac:dyDescent="0.25">
      <c r="A223" s="12">
        <v>112.9</v>
      </c>
    </row>
    <row r="224" spans="1:1" x14ac:dyDescent="0.25">
      <c r="A224" s="12">
        <v>112.9</v>
      </c>
    </row>
    <row r="225" spans="1:1" x14ac:dyDescent="0.25">
      <c r="A225" s="12">
        <v>112.9</v>
      </c>
    </row>
    <row r="226" spans="1:1" x14ac:dyDescent="0.25">
      <c r="A226" s="12">
        <v>112.9</v>
      </c>
    </row>
    <row r="227" spans="1:1" x14ac:dyDescent="0.25">
      <c r="A227" s="12">
        <v>112.9</v>
      </c>
    </row>
    <row r="228" spans="1:1" x14ac:dyDescent="0.25">
      <c r="A228" s="12">
        <v>112.9</v>
      </c>
    </row>
    <row r="229" spans="1:1" x14ac:dyDescent="0.25">
      <c r="A229" s="12">
        <v>112.9</v>
      </c>
    </row>
    <row r="230" spans="1:1" x14ac:dyDescent="0.25">
      <c r="A230" s="12">
        <v>112.9</v>
      </c>
    </row>
    <row r="231" spans="1:1" x14ac:dyDescent="0.25">
      <c r="A231" s="12">
        <v>112.9</v>
      </c>
    </row>
    <row r="232" spans="1:1" x14ac:dyDescent="0.25">
      <c r="A232" s="12">
        <v>112.9</v>
      </c>
    </row>
    <row r="233" spans="1:1" x14ac:dyDescent="0.25">
      <c r="A233" s="12">
        <v>112.8</v>
      </c>
    </row>
    <row r="234" spans="1:1" x14ac:dyDescent="0.25">
      <c r="A234" s="12">
        <v>112.8</v>
      </c>
    </row>
    <row r="235" spans="1:1" x14ac:dyDescent="0.25">
      <c r="A235" s="12">
        <v>112.6</v>
      </c>
    </row>
    <row r="236" spans="1:1" x14ac:dyDescent="0.25">
      <c r="A236" s="12">
        <v>112.6</v>
      </c>
    </row>
    <row r="237" spans="1:1" x14ac:dyDescent="0.25">
      <c r="A237" s="12">
        <v>112.6</v>
      </c>
    </row>
    <row r="238" spans="1:1" x14ac:dyDescent="0.25">
      <c r="A238" s="12">
        <v>112.5</v>
      </c>
    </row>
    <row r="239" spans="1:1" x14ac:dyDescent="0.25">
      <c r="A239" s="12">
        <v>112.3</v>
      </c>
    </row>
    <row r="240" spans="1:1" x14ac:dyDescent="0.25">
      <c r="A240" s="12">
        <v>111.4</v>
      </c>
    </row>
    <row r="241" spans="1:1" x14ac:dyDescent="0.25">
      <c r="A241" s="12">
        <v>111</v>
      </c>
    </row>
    <row r="242" spans="1:1" x14ac:dyDescent="0.25">
      <c r="A242" s="12">
        <v>110.9</v>
      </c>
    </row>
    <row r="243" spans="1:1" x14ac:dyDescent="0.25">
      <c r="A243" s="12">
        <v>110.9</v>
      </c>
    </row>
    <row r="244" spans="1:1" x14ac:dyDescent="0.25">
      <c r="A244" s="12">
        <v>110.7</v>
      </c>
    </row>
    <row r="245" spans="1:1" x14ac:dyDescent="0.25">
      <c r="A245" s="12">
        <v>109.8</v>
      </c>
    </row>
    <row r="246" spans="1:1" x14ac:dyDescent="0.25">
      <c r="A246" s="12">
        <v>109.8</v>
      </c>
    </row>
    <row r="247" spans="1:1" x14ac:dyDescent="0.25">
      <c r="A247" s="12">
        <v>109.5</v>
      </c>
    </row>
    <row r="248" spans="1:1" x14ac:dyDescent="0.25">
      <c r="A248" s="12">
        <v>109.2</v>
      </c>
    </row>
    <row r="249" spans="1:1" x14ac:dyDescent="0.25">
      <c r="A249" s="12">
        <v>108.7</v>
      </c>
    </row>
    <row r="250" spans="1:1" x14ac:dyDescent="0.25">
      <c r="A250" s="12">
        <v>108.5</v>
      </c>
    </row>
    <row r="251" spans="1:1" x14ac:dyDescent="0.25">
      <c r="A251" s="12">
        <v>107.9</v>
      </c>
    </row>
    <row r="252" spans="1:1" x14ac:dyDescent="0.25">
      <c r="A252" s="12">
        <v>107.8</v>
      </c>
    </row>
    <row r="253" spans="1:1" x14ac:dyDescent="0.25">
      <c r="A253" s="12">
        <v>107.7</v>
      </c>
    </row>
    <row r="254" spans="1:1" x14ac:dyDescent="0.25">
      <c r="A254" s="12">
        <v>106.7</v>
      </c>
    </row>
    <row r="255" spans="1:1" x14ac:dyDescent="0.25">
      <c r="A255" s="12">
        <v>106.6</v>
      </c>
    </row>
    <row r="256" spans="1:1" x14ac:dyDescent="0.25">
      <c r="A256" s="12">
        <v>106.6</v>
      </c>
    </row>
    <row r="257" spans="1:1" x14ac:dyDescent="0.25">
      <c r="A257" s="12">
        <v>106.4</v>
      </c>
    </row>
    <row r="258" spans="1:1" x14ac:dyDescent="0.25">
      <c r="A258" s="12">
        <v>106.4</v>
      </c>
    </row>
    <row r="259" spans="1:1" x14ac:dyDescent="0.25">
      <c r="A259" s="12">
        <v>106</v>
      </c>
    </row>
    <row r="260" spans="1:1" x14ac:dyDescent="0.25">
      <c r="A260" s="12">
        <v>105.9</v>
      </c>
    </row>
    <row r="261" spans="1:1" x14ac:dyDescent="0.25">
      <c r="A261" s="12">
        <v>105.8</v>
      </c>
    </row>
    <row r="262" spans="1:1" x14ac:dyDescent="0.25">
      <c r="A262" s="12">
        <v>105.5</v>
      </c>
    </row>
    <row r="263" spans="1:1" x14ac:dyDescent="0.25">
      <c r="A263" s="12">
        <v>105.4</v>
      </c>
    </row>
    <row r="264" spans="1:1" x14ac:dyDescent="0.25">
      <c r="A264" s="12">
        <v>105.3</v>
      </c>
    </row>
    <row r="265" spans="1:1" x14ac:dyDescent="0.25">
      <c r="A265" s="12">
        <v>105.3</v>
      </c>
    </row>
    <row r="266" spans="1:1" x14ac:dyDescent="0.25">
      <c r="A266" s="12">
        <v>105.3</v>
      </c>
    </row>
    <row r="267" spans="1:1" x14ac:dyDescent="0.25">
      <c r="A267" s="12">
        <v>105.2</v>
      </c>
    </row>
    <row r="268" spans="1:1" x14ac:dyDescent="0.25">
      <c r="A268" s="12">
        <v>105.1</v>
      </c>
    </row>
    <row r="269" spans="1:1" x14ac:dyDescent="0.25">
      <c r="A269" s="12">
        <v>104.6</v>
      </c>
    </row>
    <row r="270" spans="1:1" x14ac:dyDescent="0.25">
      <c r="A270" s="12">
        <v>104.6</v>
      </c>
    </row>
    <row r="271" spans="1:1" x14ac:dyDescent="0.25">
      <c r="A271" s="12">
        <v>104.5</v>
      </c>
    </row>
    <row r="272" spans="1:1" x14ac:dyDescent="0.25">
      <c r="A272" s="12">
        <v>104.2</v>
      </c>
    </row>
    <row r="273" spans="1:1" x14ac:dyDescent="0.25">
      <c r="A273" s="12">
        <v>104.1</v>
      </c>
    </row>
    <row r="274" spans="1:1" x14ac:dyDescent="0.25">
      <c r="A274" s="12">
        <v>104.1</v>
      </c>
    </row>
    <row r="275" spans="1:1" x14ac:dyDescent="0.25">
      <c r="A275" s="12">
        <v>104</v>
      </c>
    </row>
    <row r="276" spans="1:1" x14ac:dyDescent="0.25">
      <c r="A276" s="12">
        <v>104</v>
      </c>
    </row>
    <row r="277" spans="1:1" x14ac:dyDescent="0.25">
      <c r="A277" s="12">
        <v>104</v>
      </c>
    </row>
    <row r="278" spans="1:1" x14ac:dyDescent="0.25">
      <c r="A278" s="12">
        <v>103.9</v>
      </c>
    </row>
    <row r="279" spans="1:1" x14ac:dyDescent="0.25">
      <c r="A279" s="12">
        <v>103.8</v>
      </c>
    </row>
    <row r="280" spans="1:1" x14ac:dyDescent="0.25">
      <c r="A280" s="12">
        <v>103.7</v>
      </c>
    </row>
    <row r="281" spans="1:1" x14ac:dyDescent="0.25">
      <c r="A281" s="12">
        <v>103.6</v>
      </c>
    </row>
    <row r="282" spans="1:1" x14ac:dyDescent="0.25">
      <c r="A282" s="12">
        <v>103.6</v>
      </c>
    </row>
    <row r="283" spans="1:1" x14ac:dyDescent="0.25">
      <c r="A283" s="12">
        <v>103.6</v>
      </c>
    </row>
    <row r="284" spans="1:1" x14ac:dyDescent="0.25">
      <c r="A284" s="12">
        <v>103.4</v>
      </c>
    </row>
    <row r="285" spans="1:1" x14ac:dyDescent="0.25">
      <c r="A285" s="12">
        <v>103.3</v>
      </c>
    </row>
    <row r="286" spans="1:1" x14ac:dyDescent="0.25">
      <c r="A286" s="12">
        <v>103.3</v>
      </c>
    </row>
    <row r="287" spans="1:1" x14ac:dyDescent="0.25">
      <c r="A287" s="12">
        <v>103.2</v>
      </c>
    </row>
    <row r="288" spans="1:1" x14ac:dyDescent="0.25">
      <c r="A288" s="12">
        <v>103.1</v>
      </c>
    </row>
    <row r="289" spans="1:1" x14ac:dyDescent="0.25">
      <c r="A289" s="12">
        <v>103</v>
      </c>
    </row>
    <row r="290" spans="1:1" x14ac:dyDescent="0.25">
      <c r="A290" s="12">
        <v>103</v>
      </c>
    </row>
    <row r="291" spans="1:1" x14ac:dyDescent="0.25">
      <c r="A291" s="12">
        <v>103</v>
      </c>
    </row>
    <row r="292" spans="1:1" x14ac:dyDescent="0.25">
      <c r="A292" s="12">
        <v>103</v>
      </c>
    </row>
    <row r="293" spans="1:1" x14ac:dyDescent="0.25">
      <c r="A293" s="12">
        <v>103</v>
      </c>
    </row>
    <row r="294" spans="1:1" x14ac:dyDescent="0.25">
      <c r="A294" s="12">
        <v>102.8</v>
      </c>
    </row>
    <row r="295" spans="1:1" x14ac:dyDescent="0.25">
      <c r="A295" s="12">
        <v>102.5</v>
      </c>
    </row>
    <row r="296" spans="1:1" x14ac:dyDescent="0.25">
      <c r="A296" s="12">
        <v>102.3</v>
      </c>
    </row>
    <row r="297" spans="1:1" x14ac:dyDescent="0.25">
      <c r="A297" s="12">
        <v>102.3</v>
      </c>
    </row>
    <row r="298" spans="1:1" x14ac:dyDescent="0.25">
      <c r="A298" s="12">
        <v>102.3</v>
      </c>
    </row>
    <row r="299" spans="1:1" x14ac:dyDescent="0.25">
      <c r="A299" s="12">
        <v>102.1</v>
      </c>
    </row>
    <row r="300" spans="1:1" x14ac:dyDescent="0.25">
      <c r="A300" s="12">
        <v>101.9</v>
      </c>
    </row>
    <row r="301" spans="1:1" x14ac:dyDescent="0.25">
      <c r="A301" s="12">
        <v>101.6</v>
      </c>
    </row>
    <row r="302" spans="1:1" x14ac:dyDescent="0.25">
      <c r="A302" s="12">
        <v>101.6</v>
      </c>
    </row>
    <row r="303" spans="1:1" x14ac:dyDescent="0.25">
      <c r="A303" s="12">
        <v>101.5</v>
      </c>
    </row>
    <row r="304" spans="1:1" x14ac:dyDescent="0.25">
      <c r="A304" s="12">
        <v>101.1</v>
      </c>
    </row>
    <row r="305" spans="1:1" x14ac:dyDescent="0.25">
      <c r="A305" s="12">
        <v>101.1</v>
      </c>
    </row>
    <row r="306" spans="1:1" x14ac:dyDescent="0.25">
      <c r="A306" s="12">
        <v>101</v>
      </c>
    </row>
    <row r="307" spans="1:1" x14ac:dyDescent="0.25">
      <c r="A307" s="12">
        <v>100.6</v>
      </c>
    </row>
    <row r="308" spans="1:1" x14ac:dyDescent="0.25">
      <c r="A308" s="12">
        <v>100.6</v>
      </c>
    </row>
    <row r="309" spans="1:1" x14ac:dyDescent="0.25">
      <c r="A309" s="12">
        <v>100.6</v>
      </c>
    </row>
    <row r="310" spans="1:1" x14ac:dyDescent="0.25">
      <c r="A310" s="12">
        <v>100.3</v>
      </c>
    </row>
    <row r="311" spans="1:1" x14ac:dyDescent="0.25">
      <c r="A311" s="12">
        <v>100.2</v>
      </c>
    </row>
    <row r="312" spans="1:1" x14ac:dyDescent="0.25">
      <c r="A312" s="12">
        <v>100.2</v>
      </c>
    </row>
    <row r="313" spans="1:1" x14ac:dyDescent="0.25">
      <c r="A313" s="12">
        <v>99.5</v>
      </c>
    </row>
    <row r="314" spans="1:1" x14ac:dyDescent="0.25">
      <c r="A314" s="12">
        <v>99</v>
      </c>
    </row>
    <row r="315" spans="1:1" x14ac:dyDescent="0.25">
      <c r="A315" s="12">
        <v>98.8</v>
      </c>
    </row>
    <row r="316" spans="1:1" x14ac:dyDescent="0.25">
      <c r="A316" s="12">
        <v>98.8</v>
      </c>
    </row>
    <row r="317" spans="1:1" x14ac:dyDescent="0.25">
      <c r="A317" s="12">
        <v>97.9</v>
      </c>
    </row>
    <row r="318" spans="1:1" x14ac:dyDescent="0.25">
      <c r="A318" s="12">
        <v>97.3</v>
      </c>
    </row>
    <row r="319" spans="1:1" x14ac:dyDescent="0.25">
      <c r="A319" s="12">
        <v>97.3</v>
      </c>
    </row>
    <row r="320" spans="1:1" x14ac:dyDescent="0.25">
      <c r="A320" s="12">
        <v>97.2</v>
      </c>
    </row>
    <row r="321" spans="1:1" x14ac:dyDescent="0.25">
      <c r="A321" s="12">
        <v>97.2</v>
      </c>
    </row>
    <row r="322" spans="1:1" x14ac:dyDescent="0.25">
      <c r="A322" s="12">
        <v>96.8</v>
      </c>
    </row>
    <row r="323" spans="1:1" x14ac:dyDescent="0.25">
      <c r="A323" s="12">
        <v>96.5</v>
      </c>
    </row>
    <row r="324" spans="1:1" x14ac:dyDescent="0.25">
      <c r="A324" s="12">
        <v>96.5</v>
      </c>
    </row>
    <row r="325" spans="1:1" x14ac:dyDescent="0.25">
      <c r="A325" s="12">
        <v>96.4</v>
      </c>
    </row>
    <row r="326" spans="1:1" x14ac:dyDescent="0.25">
      <c r="A326" s="12">
        <v>95.2</v>
      </c>
    </row>
    <row r="327" spans="1:1" x14ac:dyDescent="0.25">
      <c r="A327" s="12">
        <v>94.1</v>
      </c>
    </row>
    <row r="328" spans="1:1" x14ac:dyDescent="0.25">
      <c r="A328" s="12">
        <v>94.1</v>
      </c>
    </row>
    <row r="329" spans="1:1" x14ac:dyDescent="0.25">
      <c r="A329" s="12">
        <v>94.1</v>
      </c>
    </row>
    <row r="330" spans="1:1" x14ac:dyDescent="0.25">
      <c r="A330" s="12">
        <v>93.4</v>
      </c>
    </row>
    <row r="331" spans="1:1" x14ac:dyDescent="0.25">
      <c r="A331" s="12">
        <v>93.4</v>
      </c>
    </row>
    <row r="332" spans="1:1" x14ac:dyDescent="0.25">
      <c r="A332" s="12">
        <v>92.5</v>
      </c>
    </row>
    <row r="333" spans="1:1" x14ac:dyDescent="0.25">
      <c r="A333" s="12">
        <v>92.4</v>
      </c>
    </row>
    <row r="334" spans="1:1" x14ac:dyDescent="0.25">
      <c r="A334" s="12">
        <v>90.5</v>
      </c>
    </row>
    <row r="335" spans="1:1" x14ac:dyDescent="0.25">
      <c r="A335" s="12">
        <v>90.4</v>
      </c>
    </row>
    <row r="336" spans="1:1" x14ac:dyDescent="0.25">
      <c r="A336" s="12">
        <v>90.4</v>
      </c>
    </row>
    <row r="337" spans="1:1" x14ac:dyDescent="0.25">
      <c r="A337" s="12">
        <v>90</v>
      </c>
    </row>
    <row r="338" spans="1:1" x14ac:dyDescent="0.25">
      <c r="A338" s="12">
        <v>89.9</v>
      </c>
    </row>
    <row r="339" spans="1:1" x14ac:dyDescent="0.25">
      <c r="A339" s="12">
        <v>89.8</v>
      </c>
    </row>
    <row r="340" spans="1:1" x14ac:dyDescent="0.25">
      <c r="A340" s="12">
        <v>89.8</v>
      </c>
    </row>
    <row r="341" spans="1:1" x14ac:dyDescent="0.25">
      <c r="A341" s="12">
        <v>89.7</v>
      </c>
    </row>
    <row r="342" spans="1:1" x14ac:dyDescent="0.25">
      <c r="A342" s="12">
        <v>89.6</v>
      </c>
    </row>
    <row r="343" spans="1:1" x14ac:dyDescent="0.25">
      <c r="A343" s="12">
        <v>89.6</v>
      </c>
    </row>
    <row r="344" spans="1:1" x14ac:dyDescent="0.25">
      <c r="A344" s="12">
        <v>89.3</v>
      </c>
    </row>
    <row r="345" spans="1:1" x14ac:dyDescent="0.25">
      <c r="A345" s="12">
        <v>89</v>
      </c>
    </row>
    <row r="346" spans="1:1" x14ac:dyDescent="0.25">
      <c r="A346" s="12">
        <v>89</v>
      </c>
    </row>
    <row r="347" spans="1:1" x14ac:dyDescent="0.25">
      <c r="A347" s="12">
        <v>88.6</v>
      </c>
    </row>
    <row r="348" spans="1:1" x14ac:dyDescent="0.25">
      <c r="A348" s="12">
        <v>87.8</v>
      </c>
    </row>
    <row r="349" spans="1:1" x14ac:dyDescent="0.25">
      <c r="A349" s="12">
        <v>87.8</v>
      </c>
    </row>
    <row r="350" spans="1:1" x14ac:dyDescent="0.25">
      <c r="A350" s="12">
        <v>87.8</v>
      </c>
    </row>
    <row r="351" spans="1:1" x14ac:dyDescent="0.25">
      <c r="A351" s="12">
        <v>87.2</v>
      </c>
    </row>
    <row r="352" spans="1:1" x14ac:dyDescent="0.25">
      <c r="A352" s="12">
        <v>87.1</v>
      </c>
    </row>
    <row r="353" spans="1:1" x14ac:dyDescent="0.25">
      <c r="A353" s="12">
        <v>87.1</v>
      </c>
    </row>
    <row r="354" spans="1:1" x14ac:dyDescent="0.25">
      <c r="A354" s="12">
        <v>87</v>
      </c>
    </row>
    <row r="355" spans="1:1" x14ac:dyDescent="0.25">
      <c r="A355" s="12">
        <v>87</v>
      </c>
    </row>
    <row r="356" spans="1:1" x14ac:dyDescent="0.25">
      <c r="A356" s="12">
        <v>86.8</v>
      </c>
    </row>
    <row r="357" spans="1:1" x14ac:dyDescent="0.25">
      <c r="A357" s="12">
        <v>86.8</v>
      </c>
    </row>
    <row r="358" spans="1:1" x14ac:dyDescent="0.25">
      <c r="A358" s="12">
        <v>85.6</v>
      </c>
    </row>
    <row r="359" spans="1:1" x14ac:dyDescent="0.25">
      <c r="A359" s="12">
        <v>85.6</v>
      </c>
    </row>
    <row r="360" spans="1:1" x14ac:dyDescent="0.25">
      <c r="A360" s="12">
        <v>85.6</v>
      </c>
    </row>
    <row r="361" spans="1:1" x14ac:dyDescent="0.25">
      <c r="A361" s="12">
        <v>85.5</v>
      </c>
    </row>
    <row r="362" spans="1:1" x14ac:dyDescent="0.25">
      <c r="A362" s="12">
        <v>84.6</v>
      </c>
    </row>
    <row r="363" spans="1:1" x14ac:dyDescent="0.25">
      <c r="A363" s="12">
        <v>84.6</v>
      </c>
    </row>
    <row r="364" spans="1:1" x14ac:dyDescent="0.25">
      <c r="A364" s="12">
        <v>84.1</v>
      </c>
    </row>
    <row r="365" spans="1:1" x14ac:dyDescent="0.25">
      <c r="A365" s="12">
        <v>84.1</v>
      </c>
    </row>
    <row r="366" spans="1:1" x14ac:dyDescent="0.25">
      <c r="A366" s="12">
        <v>83.1</v>
      </c>
    </row>
    <row r="367" spans="1:1" x14ac:dyDescent="0.25">
      <c r="A367" s="12">
        <v>83</v>
      </c>
    </row>
    <row r="368" spans="1:1" x14ac:dyDescent="0.25">
      <c r="A368" s="12">
        <v>83</v>
      </c>
    </row>
    <row r="369" spans="1:1" x14ac:dyDescent="0.25">
      <c r="A369" s="12">
        <v>83</v>
      </c>
    </row>
    <row r="370" spans="1:1" x14ac:dyDescent="0.25">
      <c r="A370" s="12">
        <v>82.9</v>
      </c>
    </row>
    <row r="371" spans="1:1" x14ac:dyDescent="0.25">
      <c r="A371" s="12">
        <v>82</v>
      </c>
    </row>
    <row r="372" spans="1:1" x14ac:dyDescent="0.25">
      <c r="A372" s="12">
        <v>82</v>
      </c>
    </row>
    <row r="373" spans="1:1" x14ac:dyDescent="0.25">
      <c r="A373" s="12">
        <v>82</v>
      </c>
    </row>
    <row r="374" spans="1:1" x14ac:dyDescent="0.25">
      <c r="A374" s="12">
        <v>82</v>
      </c>
    </row>
    <row r="375" spans="1:1" x14ac:dyDescent="0.25">
      <c r="A375" s="12">
        <v>82</v>
      </c>
    </row>
    <row r="376" spans="1:1" x14ac:dyDescent="0.25">
      <c r="A376" s="12">
        <v>82</v>
      </c>
    </row>
    <row r="377" spans="1:1" x14ac:dyDescent="0.25">
      <c r="A377" s="12">
        <v>82</v>
      </c>
    </row>
    <row r="378" spans="1:1" x14ac:dyDescent="0.25">
      <c r="A378" s="12">
        <v>82</v>
      </c>
    </row>
    <row r="379" spans="1:1" x14ac:dyDescent="0.25">
      <c r="A379" s="12">
        <v>82</v>
      </c>
    </row>
    <row r="380" spans="1:1" x14ac:dyDescent="0.25">
      <c r="A380" s="12">
        <v>82</v>
      </c>
    </row>
    <row r="381" spans="1:1" x14ac:dyDescent="0.25">
      <c r="A381" s="12">
        <v>81.900000000000006</v>
      </c>
    </row>
    <row r="382" spans="1:1" x14ac:dyDescent="0.25">
      <c r="A382" s="12">
        <v>81.900000000000006</v>
      </c>
    </row>
    <row r="383" spans="1:1" x14ac:dyDescent="0.25">
      <c r="A383" s="12">
        <v>81.900000000000006</v>
      </c>
    </row>
    <row r="384" spans="1:1" x14ac:dyDescent="0.25">
      <c r="A384" s="12">
        <v>81.099999999999994</v>
      </c>
    </row>
    <row r="385" spans="1:1" x14ac:dyDescent="0.25">
      <c r="A385" s="12">
        <v>80.8</v>
      </c>
    </row>
    <row r="386" spans="1:1" x14ac:dyDescent="0.25">
      <c r="A386" s="12">
        <v>80.3</v>
      </c>
    </row>
    <row r="387" spans="1:1" x14ac:dyDescent="0.25">
      <c r="A387" s="12">
        <v>79.5</v>
      </c>
    </row>
    <row r="388" spans="1:1" x14ac:dyDescent="0.25">
      <c r="A388" s="12">
        <v>79.400000000000006</v>
      </c>
    </row>
    <row r="389" spans="1:1" x14ac:dyDescent="0.25">
      <c r="A389" s="12">
        <v>79.2</v>
      </c>
    </row>
    <row r="390" spans="1:1" x14ac:dyDescent="0.25">
      <c r="A390" s="12">
        <v>79.099999999999994</v>
      </c>
    </row>
    <row r="391" spans="1:1" x14ac:dyDescent="0.25">
      <c r="A391" s="12">
        <v>79.099999999999994</v>
      </c>
    </row>
    <row r="392" spans="1:1" x14ac:dyDescent="0.25">
      <c r="A392" s="12">
        <v>78.8</v>
      </c>
    </row>
    <row r="393" spans="1:1" x14ac:dyDescent="0.25">
      <c r="A393" s="12">
        <v>78</v>
      </c>
    </row>
    <row r="394" spans="1:1" x14ac:dyDescent="0.25">
      <c r="A394" s="12">
        <v>77.599999999999994</v>
      </c>
    </row>
    <row r="395" spans="1:1" x14ac:dyDescent="0.25">
      <c r="A395" s="12">
        <v>77.3</v>
      </c>
    </row>
    <row r="396" spans="1:1" x14ac:dyDescent="0.25">
      <c r="A396" s="12">
        <v>77.099999999999994</v>
      </c>
    </row>
    <row r="397" spans="1:1" x14ac:dyDescent="0.25">
      <c r="A397" s="12">
        <v>76.8</v>
      </c>
    </row>
    <row r="398" spans="1:1" x14ac:dyDescent="0.25">
      <c r="A398" s="12">
        <v>75.599999999999994</v>
      </c>
    </row>
    <row r="399" spans="1:1" x14ac:dyDescent="0.25">
      <c r="A399" s="12">
        <v>75.3</v>
      </c>
    </row>
    <row r="400" spans="1:1" x14ac:dyDescent="0.25">
      <c r="A400" s="12">
        <v>75.2</v>
      </c>
    </row>
    <row r="401" spans="1:1" x14ac:dyDescent="0.25">
      <c r="A401" s="12">
        <v>75.099999999999994</v>
      </c>
    </row>
    <row r="402" spans="1:1" x14ac:dyDescent="0.25">
      <c r="A402" s="12">
        <v>74.2</v>
      </c>
    </row>
    <row r="403" spans="1:1" x14ac:dyDescent="0.25">
      <c r="A403" s="12">
        <v>73.8</v>
      </c>
    </row>
    <row r="404" spans="1:1" x14ac:dyDescent="0.25">
      <c r="A404" s="12">
        <v>73.8</v>
      </c>
    </row>
    <row r="405" spans="1:1" x14ac:dyDescent="0.25">
      <c r="A405" s="12">
        <v>73.5</v>
      </c>
    </row>
    <row r="406" spans="1:1" x14ac:dyDescent="0.25">
      <c r="A406" s="12">
        <v>72.599999999999994</v>
      </c>
    </row>
    <row r="407" spans="1:1" x14ac:dyDescent="0.25">
      <c r="A407" s="12">
        <v>71.5</v>
      </c>
    </row>
    <row r="408" spans="1:1" x14ac:dyDescent="0.25">
      <c r="A408" s="12">
        <v>71.099999999999994</v>
      </c>
    </row>
    <row r="409" spans="1:1" x14ac:dyDescent="0.25">
      <c r="A409" s="12">
        <v>70.8</v>
      </c>
    </row>
    <row r="410" spans="1:1" x14ac:dyDescent="0.25">
      <c r="A410" s="12">
        <v>68.900000000000006</v>
      </c>
    </row>
    <row r="411" spans="1:1" x14ac:dyDescent="0.25">
      <c r="A411" s="12">
        <v>68.7</v>
      </c>
    </row>
    <row r="412" spans="1:1" x14ac:dyDescent="0.25">
      <c r="A412" s="12">
        <v>68.5</v>
      </c>
    </row>
    <row r="413" spans="1:1" x14ac:dyDescent="0.25">
      <c r="A413" s="12">
        <v>68.3</v>
      </c>
    </row>
    <row r="414" spans="1:1" x14ac:dyDescent="0.25">
      <c r="A414" s="12">
        <v>67.599999999999994</v>
      </c>
    </row>
    <row r="415" spans="1:1" x14ac:dyDescent="0.25">
      <c r="A415" s="12">
        <v>66.099999999999994</v>
      </c>
    </row>
    <row r="416" spans="1:1" x14ac:dyDescent="0.25">
      <c r="A416" s="12">
        <v>66</v>
      </c>
    </row>
    <row r="417" spans="1:1" x14ac:dyDescent="0.25">
      <c r="A417" s="12">
        <v>65.2</v>
      </c>
    </row>
    <row r="418" spans="1:1" x14ac:dyDescent="0.25">
      <c r="A418" s="12">
        <v>64.900000000000006</v>
      </c>
    </row>
    <row r="419" spans="1:1" x14ac:dyDescent="0.25">
      <c r="A419" s="12">
        <v>64.900000000000006</v>
      </c>
    </row>
    <row r="420" spans="1:1" x14ac:dyDescent="0.25">
      <c r="A420" s="12">
        <v>64.7</v>
      </c>
    </row>
    <row r="421" spans="1:1" x14ac:dyDescent="0.25">
      <c r="A421" s="12">
        <v>64.5</v>
      </c>
    </row>
    <row r="422" spans="1:1" x14ac:dyDescent="0.25">
      <c r="A422" s="12">
        <v>64.099999999999994</v>
      </c>
    </row>
    <row r="423" spans="1:1" x14ac:dyDescent="0.25">
      <c r="A423" s="12">
        <v>63.7</v>
      </c>
    </row>
    <row r="424" spans="1:1" x14ac:dyDescent="0.25">
      <c r="A424" s="12">
        <v>63.7</v>
      </c>
    </row>
    <row r="425" spans="1:1" x14ac:dyDescent="0.25">
      <c r="A425" s="12">
        <v>63.7</v>
      </c>
    </row>
    <row r="426" spans="1:1" x14ac:dyDescent="0.25">
      <c r="A426" s="12">
        <v>63.5</v>
      </c>
    </row>
    <row r="427" spans="1:1" x14ac:dyDescent="0.25">
      <c r="A427" s="12">
        <v>63.4</v>
      </c>
    </row>
    <row r="428" spans="1:1" x14ac:dyDescent="0.25">
      <c r="A428" s="12">
        <v>63.1</v>
      </c>
    </row>
    <row r="429" spans="1:1" x14ac:dyDescent="0.25">
      <c r="A429" s="12">
        <v>62.8</v>
      </c>
    </row>
    <row r="430" spans="1:1" x14ac:dyDescent="0.25">
      <c r="A430" s="12">
        <v>62.4</v>
      </c>
    </row>
    <row r="431" spans="1:1" x14ac:dyDescent="0.25">
      <c r="A431" s="12">
        <v>62.4</v>
      </c>
    </row>
    <row r="432" spans="1:1" x14ac:dyDescent="0.25">
      <c r="A432" s="12">
        <v>61.8</v>
      </c>
    </row>
    <row r="433" spans="1:1" x14ac:dyDescent="0.25">
      <c r="A433" s="12">
        <v>61.8</v>
      </c>
    </row>
    <row r="434" spans="1:1" x14ac:dyDescent="0.25">
      <c r="A434" s="12">
        <v>61</v>
      </c>
    </row>
    <row r="435" spans="1:1" x14ac:dyDescent="0.25">
      <c r="A435" s="12">
        <v>60.9</v>
      </c>
    </row>
    <row r="436" spans="1:1" x14ac:dyDescent="0.25">
      <c r="A436" s="12">
        <v>60.5</v>
      </c>
    </row>
    <row r="437" spans="1:1" x14ac:dyDescent="0.25">
      <c r="A437" s="12">
        <v>60.2</v>
      </c>
    </row>
    <row r="438" spans="1:1" x14ac:dyDescent="0.25">
      <c r="A438" s="12">
        <v>60.1</v>
      </c>
    </row>
    <row r="439" spans="1:1" x14ac:dyDescent="0.25">
      <c r="A439" s="12">
        <v>60.1</v>
      </c>
    </row>
    <row r="440" spans="1:1" x14ac:dyDescent="0.25">
      <c r="A440" s="12">
        <v>60.1</v>
      </c>
    </row>
    <row r="441" spans="1:1" x14ac:dyDescent="0.25">
      <c r="A441" s="12">
        <v>59.4</v>
      </c>
    </row>
    <row r="442" spans="1:1" x14ac:dyDescent="0.25">
      <c r="A442" s="12">
        <v>59.2</v>
      </c>
    </row>
    <row r="443" spans="1:1" x14ac:dyDescent="0.25">
      <c r="A443" s="12">
        <v>59.2</v>
      </c>
    </row>
    <row r="444" spans="1:1" x14ac:dyDescent="0.25">
      <c r="A444" s="12">
        <v>58.8</v>
      </c>
    </row>
    <row r="445" spans="1:1" x14ac:dyDescent="0.25">
      <c r="A445" s="12">
        <v>58.7</v>
      </c>
    </row>
    <row r="446" spans="1:1" x14ac:dyDescent="0.25">
      <c r="A446" s="12">
        <v>58.6</v>
      </c>
    </row>
    <row r="447" spans="1:1" x14ac:dyDescent="0.25">
      <c r="A447" s="12">
        <v>58.4</v>
      </c>
    </row>
    <row r="448" spans="1:1" x14ac:dyDescent="0.25">
      <c r="A448" s="12">
        <v>58.2</v>
      </c>
    </row>
    <row r="449" spans="1:1" x14ac:dyDescent="0.25">
      <c r="A449" s="12">
        <v>58.2</v>
      </c>
    </row>
    <row r="450" spans="1:1" x14ac:dyDescent="0.25">
      <c r="A450" s="12">
        <v>58.1</v>
      </c>
    </row>
    <row r="451" spans="1:1" x14ac:dyDescent="0.25">
      <c r="A451" s="12">
        <v>57.8</v>
      </c>
    </row>
    <row r="452" spans="1:1" x14ac:dyDescent="0.25">
      <c r="A452" s="12">
        <v>57.5</v>
      </c>
    </row>
    <row r="453" spans="1:1" x14ac:dyDescent="0.25">
      <c r="A453" s="12">
        <v>57.5</v>
      </c>
    </row>
    <row r="454" spans="1:1" x14ac:dyDescent="0.25">
      <c r="A454" s="12">
        <v>57.4</v>
      </c>
    </row>
    <row r="455" spans="1:1" x14ac:dyDescent="0.25">
      <c r="A455" s="12">
        <v>57.3</v>
      </c>
    </row>
    <row r="456" spans="1:1" x14ac:dyDescent="0.25">
      <c r="A456" s="12">
        <v>56.7</v>
      </c>
    </row>
    <row r="457" spans="1:1" x14ac:dyDescent="0.25">
      <c r="A457" s="12">
        <v>56.5</v>
      </c>
    </row>
    <row r="458" spans="1:1" x14ac:dyDescent="0.25">
      <c r="A458" s="12">
        <v>55.9</v>
      </c>
    </row>
    <row r="459" spans="1:1" x14ac:dyDescent="0.25">
      <c r="A459" s="12">
        <v>55.9</v>
      </c>
    </row>
    <row r="460" spans="1:1" x14ac:dyDescent="0.25">
      <c r="A460" s="12">
        <v>55.9</v>
      </c>
    </row>
    <row r="461" spans="1:1" x14ac:dyDescent="0.25">
      <c r="A461" s="12">
        <v>55.9</v>
      </c>
    </row>
    <row r="462" spans="1:1" x14ac:dyDescent="0.25">
      <c r="A462" s="12">
        <v>55.7</v>
      </c>
    </row>
    <row r="463" spans="1:1" x14ac:dyDescent="0.25">
      <c r="A463" s="12">
        <v>55.6</v>
      </c>
    </row>
    <row r="464" spans="1:1" x14ac:dyDescent="0.25">
      <c r="A464" s="12">
        <v>55.6</v>
      </c>
    </row>
    <row r="465" spans="1:1" x14ac:dyDescent="0.25">
      <c r="A465" s="12">
        <v>55.4</v>
      </c>
    </row>
    <row r="466" spans="1:1" x14ac:dyDescent="0.25">
      <c r="A466" s="12">
        <v>55</v>
      </c>
    </row>
    <row r="467" spans="1:1" x14ac:dyDescent="0.25">
      <c r="A467" s="12">
        <v>54.9</v>
      </c>
    </row>
    <row r="468" spans="1:1" x14ac:dyDescent="0.25">
      <c r="A468" s="12">
        <v>54.9</v>
      </c>
    </row>
    <row r="469" spans="1:1" x14ac:dyDescent="0.25">
      <c r="A469" s="12">
        <v>54.8</v>
      </c>
    </row>
    <row r="470" spans="1:1" x14ac:dyDescent="0.25">
      <c r="A470" s="12">
        <v>54.8</v>
      </c>
    </row>
    <row r="471" spans="1:1" x14ac:dyDescent="0.25">
      <c r="A471" s="12">
        <v>54.3</v>
      </c>
    </row>
    <row r="472" spans="1:1" x14ac:dyDescent="0.25">
      <c r="A472" s="12">
        <v>54.3</v>
      </c>
    </row>
    <row r="473" spans="1:1" x14ac:dyDescent="0.25">
      <c r="A473" s="12">
        <v>54.2</v>
      </c>
    </row>
    <row r="474" spans="1:1" x14ac:dyDescent="0.25">
      <c r="A474" s="12">
        <v>54.2</v>
      </c>
    </row>
    <row r="475" spans="1:1" x14ac:dyDescent="0.25">
      <c r="A475" s="12">
        <v>53.8</v>
      </c>
    </row>
    <row r="476" spans="1:1" x14ac:dyDescent="0.25">
      <c r="A476" s="12">
        <v>53.1</v>
      </c>
    </row>
    <row r="477" spans="1:1" x14ac:dyDescent="0.25">
      <c r="A477" s="12">
        <v>52.5</v>
      </c>
    </row>
    <row r="478" spans="1:1" x14ac:dyDescent="0.25">
      <c r="A478" s="12">
        <v>52</v>
      </c>
    </row>
    <row r="479" spans="1:1" x14ac:dyDescent="0.25">
      <c r="A479" s="12">
        <v>52</v>
      </c>
    </row>
    <row r="480" spans="1:1" x14ac:dyDescent="0.25">
      <c r="A480" s="12">
        <v>51.6</v>
      </c>
    </row>
    <row r="481" spans="1:1" x14ac:dyDescent="0.25">
      <c r="A481" s="12">
        <v>51.5</v>
      </c>
    </row>
    <row r="482" spans="1:1" x14ac:dyDescent="0.25">
      <c r="A482" s="12">
        <v>51.1</v>
      </c>
    </row>
    <row r="483" spans="1:1" x14ac:dyDescent="0.25">
      <c r="A483" s="12">
        <v>51.1</v>
      </c>
    </row>
    <row r="484" spans="1:1" x14ac:dyDescent="0.25">
      <c r="A484" s="12">
        <v>51.1</v>
      </c>
    </row>
    <row r="485" spans="1:1" x14ac:dyDescent="0.25">
      <c r="A485" s="12">
        <v>51</v>
      </c>
    </row>
    <row r="486" spans="1:1" x14ac:dyDescent="0.25">
      <c r="A486" s="12">
        <v>50.8</v>
      </c>
    </row>
    <row r="487" spans="1:1" x14ac:dyDescent="0.25">
      <c r="A487" s="12">
        <v>50.8</v>
      </c>
    </row>
    <row r="488" spans="1:1" x14ac:dyDescent="0.25">
      <c r="A488" s="12">
        <v>49.8</v>
      </c>
    </row>
    <row r="489" spans="1:1" x14ac:dyDescent="0.25">
      <c r="A489" s="12">
        <v>49.4</v>
      </c>
    </row>
    <row r="490" spans="1:1" x14ac:dyDescent="0.25">
      <c r="A490" s="12">
        <v>49.1</v>
      </c>
    </row>
    <row r="491" spans="1:1" x14ac:dyDescent="0.25">
      <c r="A491" s="12">
        <v>49</v>
      </c>
    </row>
    <row r="492" spans="1:1" x14ac:dyDescent="0.25">
      <c r="A492" s="12">
        <v>48.9</v>
      </c>
    </row>
    <row r="493" spans="1:1" x14ac:dyDescent="0.25">
      <c r="A493" s="12">
        <v>48.8</v>
      </c>
    </row>
    <row r="494" spans="1:1" x14ac:dyDescent="0.25">
      <c r="A494" s="12">
        <v>48.8</v>
      </c>
    </row>
    <row r="495" spans="1:1" x14ac:dyDescent="0.25">
      <c r="A495" s="12">
        <v>48.6</v>
      </c>
    </row>
    <row r="496" spans="1:1" x14ac:dyDescent="0.25">
      <c r="A496" s="12">
        <v>48.5</v>
      </c>
    </row>
    <row r="497" spans="1:1" x14ac:dyDescent="0.25">
      <c r="A497" s="12">
        <v>48.5</v>
      </c>
    </row>
    <row r="498" spans="1:1" x14ac:dyDescent="0.25">
      <c r="A498" s="12">
        <v>48.1</v>
      </c>
    </row>
    <row r="499" spans="1:1" x14ac:dyDescent="0.25">
      <c r="A499" s="12">
        <v>47.3</v>
      </c>
    </row>
    <row r="500" spans="1:1" x14ac:dyDescent="0.25">
      <c r="A500" s="12">
        <v>47.1</v>
      </c>
    </row>
    <row r="501" spans="1:1" x14ac:dyDescent="0.25">
      <c r="A501" s="12">
        <v>47.1</v>
      </c>
    </row>
    <row r="502" spans="1:1" x14ac:dyDescent="0.25">
      <c r="A502" s="12">
        <v>47.1</v>
      </c>
    </row>
    <row r="503" spans="1:1" x14ac:dyDescent="0.25">
      <c r="A503" s="12">
        <v>47</v>
      </c>
    </row>
    <row r="504" spans="1:1" x14ac:dyDescent="0.25">
      <c r="A504" s="12">
        <v>46.9</v>
      </c>
    </row>
    <row r="505" spans="1:1" x14ac:dyDescent="0.25">
      <c r="A505" s="12">
        <v>46.8</v>
      </c>
    </row>
    <row r="506" spans="1:1" x14ac:dyDescent="0.25">
      <c r="A506" s="12">
        <v>46.7</v>
      </c>
    </row>
    <row r="507" spans="1:1" x14ac:dyDescent="0.25">
      <c r="A507" s="12">
        <v>46.6</v>
      </c>
    </row>
    <row r="508" spans="1:1" x14ac:dyDescent="0.25">
      <c r="A508" s="12">
        <v>46.5</v>
      </c>
    </row>
    <row r="509" spans="1:1" x14ac:dyDescent="0.25">
      <c r="A509" s="12">
        <v>46.5</v>
      </c>
    </row>
    <row r="510" spans="1:1" x14ac:dyDescent="0.25">
      <c r="A510" s="12">
        <v>46.4</v>
      </c>
    </row>
    <row r="511" spans="1:1" x14ac:dyDescent="0.25">
      <c r="A511" s="12">
        <v>46.4</v>
      </c>
    </row>
    <row r="512" spans="1:1" x14ac:dyDescent="0.25">
      <c r="A512" s="12">
        <v>46.2</v>
      </c>
    </row>
    <row r="513" spans="1:1" x14ac:dyDescent="0.25">
      <c r="A513" s="12">
        <v>46.2</v>
      </c>
    </row>
    <row r="514" spans="1:1" x14ac:dyDescent="0.25">
      <c r="A514" s="12">
        <v>46.2</v>
      </c>
    </row>
    <row r="515" spans="1:1" x14ac:dyDescent="0.25">
      <c r="A515" s="12">
        <v>45.7</v>
      </c>
    </row>
    <row r="516" spans="1:1" x14ac:dyDescent="0.25">
      <c r="A516" s="12">
        <v>45.7</v>
      </c>
    </row>
    <row r="517" spans="1:1" x14ac:dyDescent="0.25">
      <c r="A517" s="12">
        <v>45.5</v>
      </c>
    </row>
    <row r="518" spans="1:1" x14ac:dyDescent="0.25">
      <c r="A518" s="12">
        <v>45.4</v>
      </c>
    </row>
    <row r="519" spans="1:1" x14ac:dyDescent="0.25">
      <c r="A519" s="12">
        <v>45.4</v>
      </c>
    </row>
    <row r="520" spans="1:1" x14ac:dyDescent="0.25">
      <c r="A520" s="12">
        <v>45.3</v>
      </c>
    </row>
    <row r="521" spans="1:1" x14ac:dyDescent="0.25">
      <c r="A521" s="12">
        <v>45</v>
      </c>
    </row>
    <row r="522" spans="1:1" x14ac:dyDescent="0.25">
      <c r="A522" s="12">
        <v>44.9</v>
      </c>
    </row>
    <row r="523" spans="1:1" x14ac:dyDescent="0.25">
      <c r="A523" s="12">
        <v>44.9</v>
      </c>
    </row>
    <row r="524" spans="1:1" x14ac:dyDescent="0.25">
      <c r="A524" s="12">
        <v>44.8</v>
      </c>
    </row>
    <row r="525" spans="1:1" x14ac:dyDescent="0.25">
      <c r="A525" s="12">
        <v>44.8</v>
      </c>
    </row>
    <row r="526" spans="1:1" x14ac:dyDescent="0.25">
      <c r="A526" s="12">
        <v>44.7</v>
      </c>
    </row>
    <row r="527" spans="1:1" x14ac:dyDescent="0.25">
      <c r="A527" s="12">
        <v>44.6</v>
      </c>
    </row>
    <row r="528" spans="1:1" x14ac:dyDescent="0.25">
      <c r="A528" s="12">
        <v>44.6</v>
      </c>
    </row>
    <row r="529" spans="1:1" x14ac:dyDescent="0.25">
      <c r="A529" s="12">
        <v>44.5</v>
      </c>
    </row>
    <row r="530" spans="1:1" x14ac:dyDescent="0.25">
      <c r="A530" s="12">
        <v>44.5</v>
      </c>
    </row>
    <row r="531" spans="1:1" x14ac:dyDescent="0.25">
      <c r="A531" s="12">
        <v>44.4</v>
      </c>
    </row>
    <row r="532" spans="1:1" x14ac:dyDescent="0.25">
      <c r="A532" s="12">
        <v>44.4</v>
      </c>
    </row>
    <row r="533" spans="1:1" x14ac:dyDescent="0.25">
      <c r="A533" s="12">
        <v>44.1</v>
      </c>
    </row>
    <row r="534" spans="1:1" x14ac:dyDescent="0.25">
      <c r="A534" s="12">
        <v>44.1</v>
      </c>
    </row>
    <row r="535" spans="1:1" x14ac:dyDescent="0.25">
      <c r="A535" s="12">
        <v>43.5</v>
      </c>
    </row>
    <row r="536" spans="1:1" x14ac:dyDescent="0.25">
      <c r="A536" s="12">
        <v>43.5</v>
      </c>
    </row>
    <row r="537" spans="1:1" x14ac:dyDescent="0.25">
      <c r="A537" s="12">
        <v>43.5</v>
      </c>
    </row>
    <row r="538" spans="1:1" x14ac:dyDescent="0.25">
      <c r="A538" s="12">
        <v>43.1</v>
      </c>
    </row>
    <row r="539" spans="1:1" x14ac:dyDescent="0.25">
      <c r="A539" s="12">
        <v>42.9</v>
      </c>
    </row>
    <row r="540" spans="1:1" x14ac:dyDescent="0.25">
      <c r="A540" s="12">
        <v>42.9</v>
      </c>
    </row>
    <row r="541" spans="1:1" x14ac:dyDescent="0.25">
      <c r="A541" s="12">
        <v>42.9</v>
      </c>
    </row>
    <row r="542" spans="1:1" x14ac:dyDescent="0.25">
      <c r="A542" s="12">
        <v>42.9</v>
      </c>
    </row>
    <row r="543" spans="1:1" x14ac:dyDescent="0.25">
      <c r="A543" s="12">
        <v>42.9</v>
      </c>
    </row>
    <row r="544" spans="1:1" x14ac:dyDescent="0.25">
      <c r="A544" s="12">
        <v>42.8</v>
      </c>
    </row>
    <row r="545" spans="1:1" x14ac:dyDescent="0.25">
      <c r="A545" s="12">
        <v>42.8</v>
      </c>
    </row>
    <row r="546" spans="1:1" x14ac:dyDescent="0.25">
      <c r="A546" s="12">
        <v>42.8</v>
      </c>
    </row>
    <row r="547" spans="1:1" x14ac:dyDescent="0.25">
      <c r="A547" s="12">
        <v>42.7</v>
      </c>
    </row>
    <row r="548" spans="1:1" x14ac:dyDescent="0.25">
      <c r="A548" s="12">
        <v>42.7</v>
      </c>
    </row>
    <row r="549" spans="1:1" x14ac:dyDescent="0.25">
      <c r="A549" s="12">
        <v>42.1</v>
      </c>
    </row>
    <row r="550" spans="1:1" x14ac:dyDescent="0.25">
      <c r="A550" s="12">
        <v>41.8</v>
      </c>
    </row>
    <row r="551" spans="1:1" x14ac:dyDescent="0.25">
      <c r="A551" s="12">
        <v>41.8</v>
      </c>
    </row>
    <row r="552" spans="1:1" x14ac:dyDescent="0.25">
      <c r="A552" s="12">
        <v>41.5</v>
      </c>
    </row>
    <row r="553" spans="1:1" x14ac:dyDescent="0.25">
      <c r="A553" s="12">
        <v>41.5</v>
      </c>
    </row>
    <row r="554" spans="1:1" x14ac:dyDescent="0.25">
      <c r="A554" s="12">
        <v>41.5</v>
      </c>
    </row>
    <row r="555" spans="1:1" x14ac:dyDescent="0.25">
      <c r="A555" s="12">
        <v>41.5</v>
      </c>
    </row>
    <row r="556" spans="1:1" x14ac:dyDescent="0.25">
      <c r="A556" s="12">
        <v>41.5</v>
      </c>
    </row>
    <row r="557" spans="1:1" x14ac:dyDescent="0.25">
      <c r="A557" s="12">
        <v>41.5</v>
      </c>
    </row>
    <row r="558" spans="1:1" x14ac:dyDescent="0.25">
      <c r="A558" s="12">
        <v>41.3</v>
      </c>
    </row>
    <row r="559" spans="1:1" x14ac:dyDescent="0.25">
      <c r="A559" s="12">
        <v>41.2</v>
      </c>
    </row>
    <row r="560" spans="1:1" x14ac:dyDescent="0.25">
      <c r="A560" s="12">
        <v>41.1</v>
      </c>
    </row>
    <row r="561" spans="1:1" x14ac:dyDescent="0.25">
      <c r="A561" s="12">
        <v>40.799999999999997</v>
      </c>
    </row>
    <row r="562" spans="1:1" x14ac:dyDescent="0.25">
      <c r="A562" s="12">
        <v>40.799999999999997</v>
      </c>
    </row>
    <row r="563" spans="1:1" x14ac:dyDescent="0.25">
      <c r="A563" s="12">
        <v>40.700000000000003</v>
      </c>
    </row>
    <row r="564" spans="1:1" x14ac:dyDescent="0.25">
      <c r="A564" s="12">
        <v>40.700000000000003</v>
      </c>
    </row>
    <row r="565" spans="1:1" x14ac:dyDescent="0.25">
      <c r="A565" s="12">
        <v>40.6</v>
      </c>
    </row>
    <row r="566" spans="1:1" x14ac:dyDescent="0.25">
      <c r="A566" s="12">
        <v>40.5</v>
      </c>
    </row>
    <row r="567" spans="1:1" x14ac:dyDescent="0.25">
      <c r="A567" s="12">
        <v>40.5</v>
      </c>
    </row>
    <row r="568" spans="1:1" x14ac:dyDescent="0.25">
      <c r="A568" s="12">
        <v>40.5</v>
      </c>
    </row>
    <row r="569" spans="1:1" x14ac:dyDescent="0.25">
      <c r="A569" s="12">
        <v>40.4</v>
      </c>
    </row>
    <row r="570" spans="1:1" x14ac:dyDescent="0.25">
      <c r="A570" s="12">
        <v>40.200000000000003</v>
      </c>
    </row>
    <row r="571" spans="1:1" x14ac:dyDescent="0.25">
      <c r="A571" s="12">
        <v>40.1</v>
      </c>
    </row>
    <row r="572" spans="1:1" x14ac:dyDescent="0.25">
      <c r="A572" s="12">
        <v>40.1</v>
      </c>
    </row>
    <row r="573" spans="1:1" x14ac:dyDescent="0.25">
      <c r="A573" s="12">
        <v>40</v>
      </c>
    </row>
    <row r="574" spans="1:1" x14ac:dyDescent="0.25">
      <c r="A574" s="12">
        <v>39.700000000000003</v>
      </c>
    </row>
    <row r="575" spans="1:1" x14ac:dyDescent="0.25">
      <c r="A575" s="12">
        <v>39.6</v>
      </c>
    </row>
    <row r="576" spans="1:1" x14ac:dyDescent="0.25">
      <c r="A576" s="12">
        <v>39.299999999999997</v>
      </c>
    </row>
    <row r="577" spans="1:1" x14ac:dyDescent="0.25">
      <c r="A577" s="12">
        <v>39.299999999999997</v>
      </c>
    </row>
    <row r="578" spans="1:1" x14ac:dyDescent="0.25">
      <c r="A578" s="12">
        <v>39.299999999999997</v>
      </c>
    </row>
    <row r="579" spans="1:1" x14ac:dyDescent="0.25">
      <c r="A579" s="12">
        <v>38.799999999999997</v>
      </c>
    </row>
    <row r="580" spans="1:1" x14ac:dyDescent="0.25">
      <c r="A580" s="12">
        <v>38.799999999999997</v>
      </c>
    </row>
    <row r="581" spans="1:1" x14ac:dyDescent="0.25">
      <c r="A581" s="12">
        <v>38.700000000000003</v>
      </c>
    </row>
    <row r="582" spans="1:1" x14ac:dyDescent="0.25">
      <c r="A582" s="12">
        <v>38.6</v>
      </c>
    </row>
    <row r="583" spans="1:1" x14ac:dyDescent="0.25">
      <c r="A583" s="12">
        <v>38.6</v>
      </c>
    </row>
    <row r="584" spans="1:1" x14ac:dyDescent="0.25">
      <c r="A584" s="12">
        <v>38.6</v>
      </c>
    </row>
    <row r="585" spans="1:1" x14ac:dyDescent="0.25">
      <c r="A585" s="12">
        <v>38.5</v>
      </c>
    </row>
    <row r="586" spans="1:1" x14ac:dyDescent="0.25">
      <c r="A586" s="12">
        <v>38.299999999999997</v>
      </c>
    </row>
    <row r="587" spans="1:1" x14ac:dyDescent="0.25">
      <c r="A587" s="12">
        <v>38.1</v>
      </c>
    </row>
    <row r="588" spans="1:1" x14ac:dyDescent="0.25">
      <c r="A588" s="12">
        <v>38.1</v>
      </c>
    </row>
    <row r="589" spans="1:1" x14ac:dyDescent="0.25">
      <c r="A589" s="12">
        <v>38.1</v>
      </c>
    </row>
    <row r="590" spans="1:1" x14ac:dyDescent="0.25">
      <c r="A590" s="12">
        <v>38.1</v>
      </c>
    </row>
    <row r="591" spans="1:1" x14ac:dyDescent="0.25">
      <c r="A591" s="12">
        <v>37.799999999999997</v>
      </c>
    </row>
    <row r="592" spans="1:1" x14ac:dyDescent="0.25">
      <c r="A592" s="12">
        <v>37.799999999999997</v>
      </c>
    </row>
    <row r="593" spans="1:1" x14ac:dyDescent="0.25">
      <c r="A593" s="12">
        <v>37.6</v>
      </c>
    </row>
    <row r="594" spans="1:1" x14ac:dyDescent="0.25">
      <c r="A594" s="12">
        <v>37.4</v>
      </c>
    </row>
    <row r="595" spans="1:1" x14ac:dyDescent="0.25">
      <c r="A595" s="12">
        <v>37.4</v>
      </c>
    </row>
    <row r="596" spans="1:1" x14ac:dyDescent="0.25">
      <c r="A596" s="12">
        <v>37.4</v>
      </c>
    </row>
    <row r="597" spans="1:1" x14ac:dyDescent="0.25">
      <c r="A597" s="12">
        <v>37.4</v>
      </c>
    </row>
    <row r="598" spans="1:1" x14ac:dyDescent="0.25">
      <c r="A598" s="12">
        <v>37.200000000000003</v>
      </c>
    </row>
    <row r="599" spans="1:1" x14ac:dyDescent="0.25">
      <c r="A599" s="12">
        <v>36.799999999999997</v>
      </c>
    </row>
    <row r="600" spans="1:1" x14ac:dyDescent="0.25">
      <c r="A600" s="12">
        <v>36.700000000000003</v>
      </c>
    </row>
    <row r="601" spans="1:1" x14ac:dyDescent="0.25">
      <c r="A601" s="12">
        <v>36.5</v>
      </c>
    </row>
    <row r="602" spans="1:1" x14ac:dyDescent="0.25">
      <c r="A602" s="12">
        <v>36.1</v>
      </c>
    </row>
    <row r="603" spans="1:1" x14ac:dyDescent="0.25">
      <c r="A603" s="12">
        <v>36.1</v>
      </c>
    </row>
    <row r="604" spans="1:1" x14ac:dyDescent="0.25">
      <c r="A604" s="12">
        <v>36.1</v>
      </c>
    </row>
    <row r="605" spans="1:1" x14ac:dyDescent="0.25">
      <c r="A605" s="12">
        <v>36.1</v>
      </c>
    </row>
    <row r="606" spans="1:1" x14ac:dyDescent="0.25">
      <c r="A606" s="12">
        <v>36.1</v>
      </c>
    </row>
    <row r="607" spans="1:1" x14ac:dyDescent="0.25">
      <c r="A607" s="12">
        <v>36.1</v>
      </c>
    </row>
    <row r="608" spans="1:1" x14ac:dyDescent="0.25">
      <c r="A608" s="12">
        <v>36.1</v>
      </c>
    </row>
    <row r="609" spans="1:1" x14ac:dyDescent="0.25">
      <c r="A609" s="12">
        <v>36.1</v>
      </c>
    </row>
    <row r="610" spans="1:1" x14ac:dyDescent="0.25">
      <c r="A610" s="12">
        <v>36.1</v>
      </c>
    </row>
    <row r="611" spans="1:1" x14ac:dyDescent="0.25">
      <c r="A611" s="12">
        <v>36.1</v>
      </c>
    </row>
    <row r="612" spans="1:1" x14ac:dyDescent="0.25">
      <c r="A612" s="12">
        <v>36</v>
      </c>
    </row>
    <row r="613" spans="1:1" x14ac:dyDescent="0.25">
      <c r="A613" s="12">
        <v>35.9</v>
      </c>
    </row>
    <row r="614" spans="1:1" x14ac:dyDescent="0.25">
      <c r="A614" s="12">
        <v>35.799999999999997</v>
      </c>
    </row>
    <row r="615" spans="1:1" x14ac:dyDescent="0.25">
      <c r="A615" s="12">
        <v>35.799999999999997</v>
      </c>
    </row>
    <row r="616" spans="1:1" x14ac:dyDescent="0.25">
      <c r="A616" s="12">
        <v>35.6</v>
      </c>
    </row>
    <row r="617" spans="1:1" x14ac:dyDescent="0.25">
      <c r="A617" s="12">
        <v>35.1</v>
      </c>
    </row>
    <row r="618" spans="1:1" x14ac:dyDescent="0.25">
      <c r="A618" s="12">
        <v>34.9</v>
      </c>
    </row>
    <row r="619" spans="1:1" x14ac:dyDescent="0.25">
      <c r="A619" s="12">
        <v>34.9</v>
      </c>
    </row>
    <row r="620" spans="1:1" x14ac:dyDescent="0.25">
      <c r="A620" s="12">
        <v>34.9</v>
      </c>
    </row>
    <row r="621" spans="1:1" x14ac:dyDescent="0.25">
      <c r="A621" s="12">
        <v>34.700000000000003</v>
      </c>
    </row>
    <row r="622" spans="1:1" x14ac:dyDescent="0.25">
      <c r="A622" s="12">
        <v>34.200000000000003</v>
      </c>
    </row>
    <row r="623" spans="1:1" x14ac:dyDescent="0.25">
      <c r="A623" s="12">
        <v>34</v>
      </c>
    </row>
    <row r="624" spans="1:1" x14ac:dyDescent="0.25">
      <c r="A624" s="12">
        <v>33.4</v>
      </c>
    </row>
    <row r="625" spans="1:1" x14ac:dyDescent="0.25">
      <c r="A625" s="12">
        <v>33.200000000000003</v>
      </c>
    </row>
    <row r="626" spans="1:1" x14ac:dyDescent="0.25">
      <c r="A626" s="12">
        <v>33.1</v>
      </c>
    </row>
    <row r="627" spans="1:1" x14ac:dyDescent="0.25">
      <c r="A627" s="12">
        <v>32.200000000000003</v>
      </c>
    </row>
    <row r="628" spans="1:1" x14ac:dyDescent="0.25">
      <c r="A628" s="12">
        <v>32.200000000000003</v>
      </c>
    </row>
    <row r="629" spans="1:1" x14ac:dyDescent="0.25">
      <c r="A629" s="12">
        <v>31.6</v>
      </c>
    </row>
    <row r="630" spans="1:1" x14ac:dyDescent="0.25">
      <c r="A630" s="12">
        <v>31.2</v>
      </c>
    </row>
    <row r="631" spans="1:1" x14ac:dyDescent="0.25">
      <c r="A631" s="12">
        <v>30.7</v>
      </c>
    </row>
    <row r="632" spans="1:1" x14ac:dyDescent="0.25">
      <c r="A632" s="12">
        <v>30.5</v>
      </c>
    </row>
    <row r="633" spans="1:1" x14ac:dyDescent="0.25">
      <c r="A633" s="12">
        <v>30.5</v>
      </c>
    </row>
    <row r="634" spans="1:1" x14ac:dyDescent="0.25">
      <c r="A634" s="12">
        <v>30.2</v>
      </c>
    </row>
    <row r="635" spans="1:1" x14ac:dyDescent="0.25">
      <c r="A635" s="12">
        <v>30</v>
      </c>
    </row>
    <row r="636" spans="1:1" x14ac:dyDescent="0.25">
      <c r="A636" s="12">
        <v>30</v>
      </c>
    </row>
    <row r="637" spans="1:1" x14ac:dyDescent="0.25">
      <c r="A637" s="12">
        <v>29.4</v>
      </c>
    </row>
    <row r="638" spans="1:1" x14ac:dyDescent="0.25">
      <c r="A638" s="12">
        <v>28.9</v>
      </c>
    </row>
    <row r="639" spans="1:1" x14ac:dyDescent="0.25">
      <c r="A639" s="12">
        <v>28.7</v>
      </c>
    </row>
    <row r="640" spans="1:1" x14ac:dyDescent="0.25">
      <c r="A640" s="12">
        <v>28.1</v>
      </c>
    </row>
    <row r="641" spans="1:1" x14ac:dyDescent="0.25">
      <c r="A641" s="12">
        <v>28.1</v>
      </c>
    </row>
    <row r="642" spans="1:1" x14ac:dyDescent="0.25">
      <c r="A642" s="12">
        <v>27.8</v>
      </c>
    </row>
    <row r="643" spans="1:1" x14ac:dyDescent="0.25">
      <c r="A643" s="12">
        <v>27.4</v>
      </c>
    </row>
    <row r="644" spans="1:1" x14ac:dyDescent="0.25">
      <c r="A644" s="12">
        <v>27.4</v>
      </c>
    </row>
    <row r="645" spans="1:1" x14ac:dyDescent="0.25">
      <c r="A645" s="12">
        <v>27.1</v>
      </c>
    </row>
    <row r="646" spans="1:1" x14ac:dyDescent="0.25">
      <c r="A646" s="12">
        <v>27</v>
      </c>
    </row>
    <row r="647" spans="1:1" x14ac:dyDescent="0.25">
      <c r="A647" s="12">
        <v>27</v>
      </c>
    </row>
    <row r="648" spans="1:1" x14ac:dyDescent="0.25">
      <c r="A648" s="12">
        <v>26.7</v>
      </c>
    </row>
    <row r="649" spans="1:1" x14ac:dyDescent="0.25">
      <c r="A649" s="12">
        <v>26.4</v>
      </c>
    </row>
    <row r="650" spans="1:1" x14ac:dyDescent="0.25">
      <c r="A650" s="12">
        <v>26.3</v>
      </c>
    </row>
    <row r="651" spans="1:1" x14ac:dyDescent="0.25">
      <c r="A651" s="12">
        <v>25.8</v>
      </c>
    </row>
    <row r="652" spans="1:1" x14ac:dyDescent="0.25">
      <c r="A652" s="12">
        <v>25.7</v>
      </c>
    </row>
    <row r="653" spans="1:1" x14ac:dyDescent="0.25">
      <c r="A653" s="12">
        <v>25.7</v>
      </c>
    </row>
    <row r="654" spans="1:1" x14ac:dyDescent="0.25">
      <c r="A654" s="12">
        <v>25.7</v>
      </c>
    </row>
    <row r="655" spans="1:1" x14ac:dyDescent="0.25">
      <c r="A655" s="12">
        <v>25.4</v>
      </c>
    </row>
    <row r="656" spans="1:1" x14ac:dyDescent="0.25">
      <c r="A656" s="12">
        <v>25.3</v>
      </c>
    </row>
    <row r="657" spans="1:1" x14ac:dyDescent="0.25">
      <c r="A657" s="12">
        <v>23.7</v>
      </c>
    </row>
    <row r="658" spans="1:1" x14ac:dyDescent="0.25">
      <c r="A658" s="12">
        <v>23.3</v>
      </c>
    </row>
    <row r="659" spans="1:1" x14ac:dyDescent="0.25">
      <c r="A659" s="12">
        <v>23.3</v>
      </c>
    </row>
    <row r="660" spans="1:1" x14ac:dyDescent="0.25">
      <c r="A660" s="12">
        <v>22.6</v>
      </c>
    </row>
    <row r="661" spans="1:1" x14ac:dyDescent="0.25">
      <c r="A661" s="12">
        <v>21.2</v>
      </c>
    </row>
    <row r="662" spans="1:1" x14ac:dyDescent="0.25">
      <c r="A662" s="12">
        <v>21</v>
      </c>
    </row>
    <row r="663" spans="1:1" x14ac:dyDescent="0.25">
      <c r="A663" s="12">
        <v>21</v>
      </c>
    </row>
    <row r="664" spans="1:1" x14ac:dyDescent="0.25">
      <c r="A664" s="12">
        <v>20.7</v>
      </c>
    </row>
    <row r="665" spans="1:1" x14ac:dyDescent="0.25">
      <c r="A665" s="12">
        <v>18.399999999999999</v>
      </c>
    </row>
    <row r="666" spans="1:1" x14ac:dyDescent="0.25">
      <c r="A666" s="12">
        <v>4.7</v>
      </c>
    </row>
    <row r="667" spans="1:1" x14ac:dyDescent="0.25">
      <c r="A667" s="12">
        <v>0.6</v>
      </c>
    </row>
    <row r="668" spans="1:1" x14ac:dyDescent="0.25">
      <c r="A668" s="13">
        <v>-11.9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0"/>
  <sheetViews>
    <sheetView workbookViewId="0">
      <selection activeCell="C75" sqref="C75"/>
    </sheetView>
  </sheetViews>
  <sheetFormatPr defaultRowHeight="15" x14ac:dyDescent="0.25"/>
  <cols>
    <col min="1" max="1" width="9.140625" style="2"/>
    <col min="4" max="4" width="9.140625" style="2"/>
    <col min="6" max="6" width="9.140625" style="2"/>
    <col min="8" max="8" width="13.42578125" style="4" customWidth="1"/>
  </cols>
  <sheetData>
    <row r="1" spans="1:8" s="9" customFormat="1" x14ac:dyDescent="0.25">
      <c r="A1" s="9" t="s">
        <v>1499</v>
      </c>
      <c r="B1" s="9" t="s">
        <v>1500</v>
      </c>
      <c r="C1" s="9" t="s">
        <v>1501</v>
      </c>
      <c r="D1" s="9" t="s">
        <v>1502</v>
      </c>
      <c r="E1" s="9" t="s">
        <v>1504</v>
      </c>
      <c r="F1" s="9" t="s">
        <v>1503</v>
      </c>
      <c r="G1" s="9" t="s">
        <v>1505</v>
      </c>
    </row>
    <row r="2" spans="1:8" x14ac:dyDescent="0.25">
      <c r="A2" s="2">
        <f>COUNTIF(Search!$F$2:F2,"+")</f>
        <v>1</v>
      </c>
      <c r="B2" s="4">
        <f>COUNTIF(Search!$F$2:F2,"-")</f>
        <v>0</v>
      </c>
      <c r="C2" s="4">
        <f>COUNTIF(Search!$F2:F$668,"+")</f>
        <v>9</v>
      </c>
      <c r="D2" s="2">
        <f>COUNTIF(Search!$F2:F$668,"-")</f>
        <v>658</v>
      </c>
      <c r="E2" s="4">
        <f>ROUND(B2/(B2+D2),2)</f>
        <v>0</v>
      </c>
      <c r="F2" s="4">
        <f xml:space="preserve"> A2/(A2+C2)</f>
        <v>0.1</v>
      </c>
      <c r="G2" s="4">
        <f t="shared" ref="G2:G65" si="0">F2-E2+1</f>
        <v>1.1000000000000001</v>
      </c>
    </row>
    <row r="3" spans="1:8" x14ac:dyDescent="0.25">
      <c r="A3" s="2">
        <f>COUNTIF(Search!$F$2:F3,"+")</f>
        <v>1</v>
      </c>
      <c r="B3" s="4">
        <f>COUNTIF(Search!$F$2:F3,"-")</f>
        <v>1</v>
      </c>
      <c r="C3" s="4">
        <f>COUNTIF(Search!$F3:F$668,"+")</f>
        <v>8</v>
      </c>
      <c r="D3" s="2">
        <f>COUNTIF(Search!$F3:F$668,"-")</f>
        <v>658</v>
      </c>
      <c r="E3" s="4">
        <f t="shared" ref="E3:E66" si="1">ROUND(B3/(B3+D3),2)</f>
        <v>0</v>
      </c>
      <c r="F3" s="4">
        <f xml:space="preserve"> ROUND(A3/(A3+C3),2)</f>
        <v>0.11</v>
      </c>
      <c r="G3" s="4">
        <f t="shared" si="0"/>
        <v>1.1100000000000001</v>
      </c>
      <c r="H3" s="9" t="s">
        <v>1506</v>
      </c>
    </row>
    <row r="4" spans="1:8" x14ac:dyDescent="0.25">
      <c r="A4" s="2">
        <f>COUNTIF(Search!$F$2:F4,"+")</f>
        <v>1</v>
      </c>
      <c r="B4" s="4">
        <f>COUNTIF(Search!$F$2:F4,"-")</f>
        <v>2</v>
      </c>
      <c r="C4" s="4">
        <f>COUNTIF(Search!$F4:F$668,"+")</f>
        <v>8</v>
      </c>
      <c r="D4" s="2">
        <f>COUNTIF(Search!$F4:F$668,"-")</f>
        <v>657</v>
      </c>
      <c r="E4" s="4">
        <f t="shared" si="1"/>
        <v>0</v>
      </c>
      <c r="F4" s="4">
        <f xml:space="preserve"> ROUND(A4/(A4+C4),2)</f>
        <v>0.11</v>
      </c>
      <c r="G4" s="4">
        <f t="shared" si="0"/>
        <v>1.1100000000000001</v>
      </c>
      <c r="H4" s="4">
        <f>MAX(G2:G668)</f>
        <v>1.9</v>
      </c>
    </row>
    <row r="5" spans="1:8" x14ac:dyDescent="0.25">
      <c r="A5" s="2">
        <f>COUNTIF(Search!$F$2:F5,"+")</f>
        <v>2</v>
      </c>
      <c r="B5" s="4">
        <f>COUNTIF(Search!$F$2:F5,"-")</f>
        <v>2</v>
      </c>
      <c r="C5" s="4">
        <f>COUNTIF(Search!$F5:F$668,"+")</f>
        <v>8</v>
      </c>
      <c r="D5" s="2">
        <f>COUNTIF(Search!$F5:F$668,"-")</f>
        <v>656</v>
      </c>
      <c r="E5" s="4">
        <f t="shared" si="1"/>
        <v>0</v>
      </c>
      <c r="F5" s="4">
        <f xml:space="preserve"> ROUND(A5/(A5+C5),2)</f>
        <v>0.2</v>
      </c>
      <c r="G5" s="4">
        <f t="shared" si="0"/>
        <v>1.2</v>
      </c>
    </row>
    <row r="6" spans="1:8" x14ac:dyDescent="0.25">
      <c r="A6" s="2">
        <f>COUNTIF(Search!$F$2:F6,"+")</f>
        <v>3</v>
      </c>
      <c r="B6" s="4">
        <f>COUNTIF(Search!$F$2:F6,"-")</f>
        <v>2</v>
      </c>
      <c r="C6" s="4">
        <f>COUNTIF(Search!$F6:F$668,"+")</f>
        <v>7</v>
      </c>
      <c r="D6" s="2">
        <f>COUNTIF(Search!$F6:F$668,"-")</f>
        <v>656</v>
      </c>
      <c r="E6" s="4">
        <f t="shared" si="1"/>
        <v>0</v>
      </c>
      <c r="F6" s="4">
        <f xml:space="preserve"> ROUND(A6/(A6+C6),2)</f>
        <v>0.3</v>
      </c>
      <c r="G6" s="4">
        <f t="shared" si="0"/>
        <v>1.3</v>
      </c>
    </row>
    <row r="7" spans="1:8" x14ac:dyDescent="0.25">
      <c r="A7" s="2">
        <f>COUNTIF(Search!$F$2:F7,"+")</f>
        <v>4</v>
      </c>
      <c r="B7" s="4">
        <f>COUNTIF(Search!$F$2:F7,"-")</f>
        <v>2</v>
      </c>
      <c r="C7" s="4">
        <f>COUNTIF(Search!$F7:F$668,"+")</f>
        <v>6</v>
      </c>
      <c r="D7" s="2">
        <f>COUNTIF(Search!$F7:F$668,"-")</f>
        <v>656</v>
      </c>
      <c r="E7" s="4">
        <f t="shared" si="1"/>
        <v>0</v>
      </c>
      <c r="F7" s="4">
        <f xml:space="preserve"> ROUND(A7/(A7+C7),2)</f>
        <v>0.4</v>
      </c>
      <c r="G7" s="4">
        <f t="shared" si="0"/>
        <v>1.4</v>
      </c>
    </row>
    <row r="8" spans="1:8" x14ac:dyDescent="0.25">
      <c r="A8" s="2">
        <f>COUNTIF(Search!$F$2:F8,"+")</f>
        <v>4</v>
      </c>
      <c r="B8" s="4">
        <f>COUNTIF(Search!$F$2:F8,"-")</f>
        <v>3</v>
      </c>
      <c r="C8" s="4">
        <f>COUNTIF(Search!$F8:F$668,"+")</f>
        <v>5</v>
      </c>
      <c r="D8" s="2">
        <f>COUNTIF(Search!$F8:F$668,"-")</f>
        <v>656</v>
      </c>
      <c r="E8" s="4">
        <f t="shared" si="1"/>
        <v>0</v>
      </c>
      <c r="F8" s="4">
        <f xml:space="preserve"> ROUND(A8/(A8+C8),2)</f>
        <v>0.44</v>
      </c>
      <c r="G8" s="4">
        <f t="shared" si="0"/>
        <v>1.44</v>
      </c>
    </row>
    <row r="9" spans="1:8" x14ac:dyDescent="0.25">
      <c r="A9" s="2">
        <f>COUNTIF(Search!$F$2:F9,"+")</f>
        <v>4</v>
      </c>
      <c r="B9" s="4">
        <f>COUNTIF(Search!$F$2:F9,"-")</f>
        <v>4</v>
      </c>
      <c r="C9" s="4">
        <f>COUNTIF(Search!$F9:F$668,"+")</f>
        <v>5</v>
      </c>
      <c r="D9" s="2">
        <f>COUNTIF(Search!$F9:F$668,"-")</f>
        <v>655</v>
      </c>
      <c r="E9" s="4">
        <f t="shared" si="1"/>
        <v>0.01</v>
      </c>
      <c r="F9" s="4">
        <f xml:space="preserve"> ROUND(A9/(A9+C9),2)</f>
        <v>0.44</v>
      </c>
      <c r="G9" s="4">
        <f t="shared" si="0"/>
        <v>1.43</v>
      </c>
    </row>
    <row r="10" spans="1:8" x14ac:dyDescent="0.25">
      <c r="A10" s="2">
        <f>COUNTIF(Search!$F$2:F10,"+")</f>
        <v>4</v>
      </c>
      <c r="B10" s="4">
        <f>COUNTIF(Search!$F$2:F10,"-")</f>
        <v>5</v>
      </c>
      <c r="C10" s="4">
        <f>COUNTIF(Search!$F10:F$668,"+")</f>
        <v>5</v>
      </c>
      <c r="D10" s="2">
        <f>COUNTIF(Search!$F10:F$668,"-")</f>
        <v>654</v>
      </c>
      <c r="E10" s="4">
        <f t="shared" si="1"/>
        <v>0.01</v>
      </c>
      <c r="F10" s="4">
        <f xml:space="preserve"> ROUND(A10/(A10+C10),2)</f>
        <v>0.44</v>
      </c>
      <c r="G10" s="4">
        <f t="shared" si="0"/>
        <v>1.43</v>
      </c>
    </row>
    <row r="11" spans="1:8" x14ac:dyDescent="0.25">
      <c r="A11" s="2">
        <f>COUNTIF(Search!$F$2:F11,"+")</f>
        <v>5</v>
      </c>
      <c r="B11" s="4">
        <f>COUNTIF(Search!$F$2:F11,"-")</f>
        <v>5</v>
      </c>
      <c r="C11" s="4">
        <f>COUNTIF(Search!$F11:F$668,"+")</f>
        <v>5</v>
      </c>
      <c r="D11" s="2">
        <f>COUNTIF(Search!$F11:F$668,"-")</f>
        <v>653</v>
      </c>
      <c r="E11" s="4">
        <f t="shared" si="1"/>
        <v>0.01</v>
      </c>
      <c r="F11" s="4">
        <f xml:space="preserve"> ROUND(A11/(A11+C11),2)</f>
        <v>0.5</v>
      </c>
      <c r="G11" s="4">
        <f t="shared" si="0"/>
        <v>1.49</v>
      </c>
    </row>
    <row r="12" spans="1:8" x14ac:dyDescent="0.25">
      <c r="A12" s="2">
        <f>COUNTIF(Search!$F$2:F12,"+")</f>
        <v>5</v>
      </c>
      <c r="B12" s="4">
        <f>COUNTIF(Search!$F$2:F12,"-")</f>
        <v>6</v>
      </c>
      <c r="C12" s="4">
        <f>COUNTIF(Search!$F12:F$668,"+")</f>
        <v>4</v>
      </c>
      <c r="D12" s="2">
        <f>COUNTIF(Search!$F12:F$668,"-")</f>
        <v>653</v>
      </c>
      <c r="E12" s="4">
        <f t="shared" si="1"/>
        <v>0.01</v>
      </c>
      <c r="F12" s="4">
        <f xml:space="preserve"> ROUND(A12/(A12+C12),2)</f>
        <v>0.56000000000000005</v>
      </c>
      <c r="G12" s="4">
        <f t="shared" si="0"/>
        <v>1.55</v>
      </c>
    </row>
    <row r="13" spans="1:8" x14ac:dyDescent="0.25">
      <c r="A13" s="2">
        <f>COUNTIF(Search!$F$2:F13,"+")</f>
        <v>5</v>
      </c>
      <c r="B13" s="4">
        <f>COUNTIF(Search!$F$2:F13,"-")</f>
        <v>7</v>
      </c>
      <c r="C13" s="4">
        <f>COUNTIF(Search!$F13:F$668,"+")</f>
        <v>4</v>
      </c>
      <c r="D13" s="2">
        <f>COUNTIF(Search!$F13:F$668,"-")</f>
        <v>652</v>
      </c>
      <c r="E13" s="4">
        <f t="shared" si="1"/>
        <v>0.01</v>
      </c>
      <c r="F13" s="4">
        <f xml:space="preserve"> ROUND(A13/(A13+C13),2)</f>
        <v>0.56000000000000005</v>
      </c>
      <c r="G13" s="4">
        <f t="shared" si="0"/>
        <v>1.55</v>
      </c>
    </row>
    <row r="14" spans="1:8" x14ac:dyDescent="0.25">
      <c r="A14" s="2">
        <f>COUNTIF(Search!$F$2:F14,"+")</f>
        <v>5</v>
      </c>
      <c r="B14" s="4">
        <f>COUNTIF(Search!$F$2:F14,"-")</f>
        <v>8</v>
      </c>
      <c r="C14" s="4">
        <f>COUNTIF(Search!$F14:F$668,"+")</f>
        <v>4</v>
      </c>
      <c r="D14" s="2">
        <f>COUNTIF(Search!$F14:F$668,"-")</f>
        <v>651</v>
      </c>
      <c r="E14" s="4">
        <f t="shared" si="1"/>
        <v>0.01</v>
      </c>
      <c r="F14" s="4">
        <f xml:space="preserve"> ROUND(A14/(A14+C14),2)</f>
        <v>0.56000000000000005</v>
      </c>
      <c r="G14" s="4">
        <f t="shared" si="0"/>
        <v>1.55</v>
      </c>
    </row>
    <row r="15" spans="1:8" x14ac:dyDescent="0.25">
      <c r="A15" s="2">
        <f>COUNTIF(Search!$F$2:F15,"+")</f>
        <v>5</v>
      </c>
      <c r="B15" s="4">
        <f>COUNTIF(Search!$F$2:F15,"-")</f>
        <v>9</v>
      </c>
      <c r="C15" s="4">
        <f>COUNTIF(Search!$F15:F$668,"+")</f>
        <v>4</v>
      </c>
      <c r="D15" s="2">
        <f>COUNTIF(Search!$F15:F$668,"-")</f>
        <v>650</v>
      </c>
      <c r="E15" s="4">
        <f t="shared" si="1"/>
        <v>0.01</v>
      </c>
      <c r="F15" s="4">
        <f xml:space="preserve"> ROUND(A15/(A15+C15),2)</f>
        <v>0.56000000000000005</v>
      </c>
      <c r="G15" s="4">
        <f t="shared" si="0"/>
        <v>1.55</v>
      </c>
    </row>
    <row r="16" spans="1:8" x14ac:dyDescent="0.25">
      <c r="A16" s="2">
        <f>COUNTIF(Search!$F$2:F16,"+")</f>
        <v>5</v>
      </c>
      <c r="B16" s="4">
        <f>COUNTIF(Search!$F$2:F16,"-")</f>
        <v>10</v>
      </c>
      <c r="C16" s="4">
        <f>COUNTIF(Search!$F16:F$668,"+")</f>
        <v>4</v>
      </c>
      <c r="D16" s="2">
        <f>COUNTIF(Search!$F16:F$668,"-")</f>
        <v>649</v>
      </c>
      <c r="E16" s="4">
        <f t="shared" si="1"/>
        <v>0.02</v>
      </c>
      <c r="F16" s="4">
        <f xml:space="preserve"> ROUND(A16/(A16+C16),2)</f>
        <v>0.56000000000000005</v>
      </c>
      <c r="G16" s="4">
        <f t="shared" si="0"/>
        <v>1.54</v>
      </c>
    </row>
    <row r="17" spans="1:7" x14ac:dyDescent="0.25">
      <c r="A17" s="2">
        <f>COUNTIF(Search!$F$2:F17,"+")</f>
        <v>5</v>
      </c>
      <c r="B17" s="4">
        <f>COUNTIF(Search!$F$2:F17,"-")</f>
        <v>11</v>
      </c>
      <c r="C17" s="4">
        <f>COUNTIF(Search!$F17:F$668,"+")</f>
        <v>4</v>
      </c>
      <c r="D17" s="2">
        <f>COUNTIF(Search!$F17:F$668,"-")</f>
        <v>648</v>
      </c>
      <c r="E17" s="4">
        <f t="shared" si="1"/>
        <v>0.02</v>
      </c>
      <c r="F17" s="4">
        <f xml:space="preserve"> ROUND(A17/(A17+C17),2)</f>
        <v>0.56000000000000005</v>
      </c>
      <c r="G17" s="4">
        <f t="shared" si="0"/>
        <v>1.54</v>
      </c>
    </row>
    <row r="18" spans="1:7" x14ac:dyDescent="0.25">
      <c r="A18" s="2">
        <f>COUNTIF(Search!$F$2:F18,"+")</f>
        <v>5</v>
      </c>
      <c r="B18" s="4">
        <f>COUNTIF(Search!$F$2:F18,"-")</f>
        <v>12</v>
      </c>
      <c r="C18" s="4">
        <f>COUNTIF(Search!$F18:F$668,"+")</f>
        <v>4</v>
      </c>
      <c r="D18" s="2">
        <f>COUNTIF(Search!$F18:F$668,"-")</f>
        <v>647</v>
      </c>
      <c r="E18" s="4">
        <f t="shared" si="1"/>
        <v>0.02</v>
      </c>
      <c r="F18" s="4">
        <f xml:space="preserve"> ROUND(A18/(A18+C18),2)</f>
        <v>0.56000000000000005</v>
      </c>
      <c r="G18" s="4">
        <f t="shared" si="0"/>
        <v>1.54</v>
      </c>
    </row>
    <row r="19" spans="1:7" x14ac:dyDescent="0.25">
      <c r="A19" s="2">
        <f>COUNTIF(Search!$F$2:F19,"+")</f>
        <v>5</v>
      </c>
      <c r="B19" s="4">
        <f>COUNTIF(Search!$F$2:F19,"-")</f>
        <v>13</v>
      </c>
      <c r="C19" s="4">
        <f>COUNTIF(Search!$F19:F$668,"+")</f>
        <v>4</v>
      </c>
      <c r="D19" s="2">
        <f>COUNTIF(Search!$F19:F$668,"-")</f>
        <v>646</v>
      </c>
      <c r="E19" s="4">
        <f t="shared" si="1"/>
        <v>0.02</v>
      </c>
      <c r="F19" s="4">
        <f xml:space="preserve"> ROUND(A19/(A19+C19),2)</f>
        <v>0.56000000000000005</v>
      </c>
      <c r="G19" s="4">
        <f t="shared" si="0"/>
        <v>1.54</v>
      </c>
    </row>
    <row r="20" spans="1:7" x14ac:dyDescent="0.25">
      <c r="A20" s="2">
        <f>COUNTIF(Search!$F$2:F20,"+")</f>
        <v>5</v>
      </c>
      <c r="B20" s="4">
        <f>COUNTIF(Search!$F$2:F20,"-")</f>
        <v>14</v>
      </c>
      <c r="C20" s="4">
        <f>COUNTIF(Search!$F20:F$668,"+")</f>
        <v>4</v>
      </c>
      <c r="D20" s="2">
        <f>COUNTIF(Search!$F20:F$668,"-")</f>
        <v>645</v>
      </c>
      <c r="E20" s="4">
        <f t="shared" si="1"/>
        <v>0.02</v>
      </c>
      <c r="F20" s="4">
        <f xml:space="preserve"> ROUND(A20/(A20+C20),2)</f>
        <v>0.56000000000000005</v>
      </c>
      <c r="G20" s="4">
        <f t="shared" si="0"/>
        <v>1.54</v>
      </c>
    </row>
    <row r="21" spans="1:7" x14ac:dyDescent="0.25">
      <c r="A21" s="2">
        <f>COUNTIF(Search!$F$2:F21,"+")</f>
        <v>5</v>
      </c>
      <c r="B21" s="4">
        <f>COUNTIF(Search!$F$2:F21,"-")</f>
        <v>15</v>
      </c>
      <c r="C21" s="4">
        <f>COUNTIF(Search!$F21:F$668,"+")</f>
        <v>4</v>
      </c>
      <c r="D21" s="2">
        <f>COUNTIF(Search!$F21:F$668,"-")</f>
        <v>644</v>
      </c>
      <c r="E21" s="4">
        <f t="shared" si="1"/>
        <v>0.02</v>
      </c>
      <c r="F21" s="4">
        <f xml:space="preserve"> ROUND(A21/(A21+C21),2)</f>
        <v>0.56000000000000005</v>
      </c>
      <c r="G21" s="4">
        <f t="shared" si="0"/>
        <v>1.54</v>
      </c>
    </row>
    <row r="22" spans="1:7" x14ac:dyDescent="0.25">
      <c r="A22" s="2">
        <f>COUNTIF(Search!$F$2:F22,"+")</f>
        <v>5</v>
      </c>
      <c r="B22" s="4">
        <f>COUNTIF(Search!$F$2:F22,"-")</f>
        <v>16</v>
      </c>
      <c r="C22" s="4">
        <f>COUNTIF(Search!$F22:F$668,"+")</f>
        <v>4</v>
      </c>
      <c r="D22" s="2">
        <f>COUNTIF(Search!$F22:F$668,"-")</f>
        <v>643</v>
      </c>
      <c r="E22" s="4">
        <f t="shared" si="1"/>
        <v>0.02</v>
      </c>
      <c r="F22" s="4">
        <f xml:space="preserve"> ROUND(A22/(A22+C22),2)</f>
        <v>0.56000000000000005</v>
      </c>
      <c r="G22" s="4">
        <f t="shared" si="0"/>
        <v>1.54</v>
      </c>
    </row>
    <row r="23" spans="1:7" x14ac:dyDescent="0.25">
      <c r="A23" s="2">
        <f>COUNTIF(Search!$F$2:F23,"+")</f>
        <v>5</v>
      </c>
      <c r="B23" s="4">
        <f>COUNTIF(Search!$F$2:F23,"-")</f>
        <v>17</v>
      </c>
      <c r="C23" s="4">
        <f>COUNTIF(Search!$F23:F$668,"+")</f>
        <v>4</v>
      </c>
      <c r="D23" s="2">
        <f>COUNTIF(Search!$F23:F$668,"-")</f>
        <v>642</v>
      </c>
      <c r="E23" s="4">
        <f t="shared" si="1"/>
        <v>0.03</v>
      </c>
      <c r="F23" s="4">
        <f xml:space="preserve"> ROUND(A23/(A23+C23),2)</f>
        <v>0.56000000000000005</v>
      </c>
      <c r="G23" s="4">
        <f t="shared" si="0"/>
        <v>1.53</v>
      </c>
    </row>
    <row r="24" spans="1:7" x14ac:dyDescent="0.25">
      <c r="A24" s="2">
        <f>COUNTIF(Search!$F$2:F24,"+")</f>
        <v>5</v>
      </c>
      <c r="B24" s="4">
        <f>COUNTIF(Search!$F$2:F24,"-")</f>
        <v>18</v>
      </c>
      <c r="C24" s="4">
        <f>COUNTIF(Search!$F24:F$668,"+")</f>
        <v>4</v>
      </c>
      <c r="D24" s="2">
        <f>COUNTIF(Search!$F24:F$668,"-")</f>
        <v>641</v>
      </c>
      <c r="E24" s="4">
        <f t="shared" si="1"/>
        <v>0.03</v>
      </c>
      <c r="F24" s="4">
        <f xml:space="preserve"> ROUND(A24/(A24+C24),2)</f>
        <v>0.56000000000000005</v>
      </c>
      <c r="G24" s="4">
        <f t="shared" si="0"/>
        <v>1.53</v>
      </c>
    </row>
    <row r="25" spans="1:7" x14ac:dyDescent="0.25">
      <c r="A25" s="2">
        <f>COUNTIF(Search!$F$2:F25,"+")</f>
        <v>5</v>
      </c>
      <c r="B25" s="4">
        <f>COUNTIF(Search!$F$2:F25,"-")</f>
        <v>19</v>
      </c>
      <c r="C25" s="4">
        <f>COUNTIF(Search!$F25:F$668,"+")</f>
        <v>4</v>
      </c>
      <c r="D25" s="2">
        <f>COUNTIF(Search!$F25:F$668,"-")</f>
        <v>640</v>
      </c>
      <c r="E25" s="4">
        <f t="shared" si="1"/>
        <v>0.03</v>
      </c>
      <c r="F25" s="4">
        <f xml:space="preserve"> ROUND(A25/(A25+C25),2)</f>
        <v>0.56000000000000005</v>
      </c>
      <c r="G25" s="4">
        <f t="shared" si="0"/>
        <v>1.53</v>
      </c>
    </row>
    <row r="26" spans="1:7" x14ac:dyDescent="0.25">
      <c r="A26" s="2">
        <f>COUNTIF(Search!$F$2:F26,"+")</f>
        <v>5</v>
      </c>
      <c r="B26" s="4">
        <f>COUNTIF(Search!$F$2:F26,"-")</f>
        <v>20</v>
      </c>
      <c r="C26" s="4">
        <f>COUNTIF(Search!$F26:F$668,"+")</f>
        <v>4</v>
      </c>
      <c r="D26" s="2">
        <f>COUNTIF(Search!$F26:F$668,"-")</f>
        <v>639</v>
      </c>
      <c r="E26" s="4">
        <f t="shared" si="1"/>
        <v>0.03</v>
      </c>
      <c r="F26" s="4">
        <f xml:space="preserve"> ROUND(A26/(A26+C26),2)</f>
        <v>0.56000000000000005</v>
      </c>
      <c r="G26" s="4">
        <f t="shared" si="0"/>
        <v>1.53</v>
      </c>
    </row>
    <row r="27" spans="1:7" x14ac:dyDescent="0.25">
      <c r="A27" s="2">
        <f>COUNTIF(Search!$F$2:F27,"+")</f>
        <v>5</v>
      </c>
      <c r="B27" s="4">
        <f>COUNTIF(Search!$F$2:F27,"-")</f>
        <v>21</v>
      </c>
      <c r="C27" s="4">
        <f>COUNTIF(Search!$F27:F$668,"+")</f>
        <v>4</v>
      </c>
      <c r="D27" s="2">
        <f>COUNTIF(Search!$F27:F$668,"-")</f>
        <v>638</v>
      </c>
      <c r="E27" s="4">
        <f t="shared" si="1"/>
        <v>0.03</v>
      </c>
      <c r="F27" s="4">
        <f xml:space="preserve"> ROUND(A27/(A27+C27),2)</f>
        <v>0.56000000000000005</v>
      </c>
      <c r="G27" s="4">
        <f t="shared" si="0"/>
        <v>1.53</v>
      </c>
    </row>
    <row r="28" spans="1:7" x14ac:dyDescent="0.25">
      <c r="A28" s="2">
        <f>COUNTIF(Search!$F$2:F28,"+")</f>
        <v>5</v>
      </c>
      <c r="B28" s="4">
        <f>COUNTIF(Search!$F$2:F28,"-")</f>
        <v>22</v>
      </c>
      <c r="C28" s="4">
        <f>COUNTIF(Search!$F28:F$668,"+")</f>
        <v>4</v>
      </c>
      <c r="D28" s="2">
        <f>COUNTIF(Search!$F28:F$668,"-")</f>
        <v>637</v>
      </c>
      <c r="E28" s="4">
        <f t="shared" si="1"/>
        <v>0.03</v>
      </c>
      <c r="F28" s="4">
        <f xml:space="preserve"> ROUND(A28/(A28+C28),2)</f>
        <v>0.56000000000000005</v>
      </c>
      <c r="G28" s="4">
        <f t="shared" si="0"/>
        <v>1.53</v>
      </c>
    </row>
    <row r="29" spans="1:7" x14ac:dyDescent="0.25">
      <c r="A29" s="2">
        <f>COUNTIF(Search!$F$2:F29,"+")</f>
        <v>5</v>
      </c>
      <c r="B29" s="4">
        <f>COUNTIF(Search!$F$2:F29,"-")</f>
        <v>23</v>
      </c>
      <c r="C29" s="4">
        <f>COUNTIF(Search!$F29:F$668,"+")</f>
        <v>4</v>
      </c>
      <c r="D29" s="2">
        <f>COUNTIF(Search!$F29:F$668,"-")</f>
        <v>636</v>
      </c>
      <c r="E29" s="4">
        <f t="shared" si="1"/>
        <v>0.03</v>
      </c>
      <c r="F29" s="4">
        <f xml:space="preserve"> ROUND(A29/(A29+C29),2)</f>
        <v>0.56000000000000005</v>
      </c>
      <c r="G29" s="4">
        <f t="shared" si="0"/>
        <v>1.53</v>
      </c>
    </row>
    <row r="30" spans="1:7" x14ac:dyDescent="0.25">
      <c r="A30" s="2">
        <f>COUNTIF(Search!$F$2:F30,"+")</f>
        <v>5</v>
      </c>
      <c r="B30" s="4">
        <f>COUNTIF(Search!$F$2:F30,"-")</f>
        <v>24</v>
      </c>
      <c r="C30" s="4">
        <f>COUNTIF(Search!$F30:F$668,"+")</f>
        <v>4</v>
      </c>
      <c r="D30" s="2">
        <f>COUNTIF(Search!$F30:F$668,"-")</f>
        <v>635</v>
      </c>
      <c r="E30" s="4">
        <f t="shared" si="1"/>
        <v>0.04</v>
      </c>
      <c r="F30" s="4">
        <f xml:space="preserve"> ROUND(A30/(A30+C30),2)</f>
        <v>0.56000000000000005</v>
      </c>
      <c r="G30" s="4">
        <f t="shared" si="0"/>
        <v>1.52</v>
      </c>
    </row>
    <row r="31" spans="1:7" x14ac:dyDescent="0.25">
      <c r="A31" s="2">
        <f>COUNTIF(Search!$F$2:F31,"+")</f>
        <v>5</v>
      </c>
      <c r="B31" s="4">
        <f>COUNTIF(Search!$F$2:F31,"-")</f>
        <v>25</v>
      </c>
      <c r="C31" s="4">
        <f>COUNTIF(Search!$F31:F$668,"+")</f>
        <v>4</v>
      </c>
      <c r="D31" s="2">
        <f>COUNTIF(Search!$F31:F$668,"-")</f>
        <v>634</v>
      </c>
      <c r="E31" s="4">
        <f t="shared" si="1"/>
        <v>0.04</v>
      </c>
      <c r="F31" s="4">
        <f xml:space="preserve"> ROUND(A31/(A31+C31),2)</f>
        <v>0.56000000000000005</v>
      </c>
      <c r="G31" s="4">
        <f t="shared" si="0"/>
        <v>1.52</v>
      </c>
    </row>
    <row r="32" spans="1:7" x14ac:dyDescent="0.25">
      <c r="A32" s="2">
        <f>COUNTIF(Search!$F$2:F32,"+")</f>
        <v>5</v>
      </c>
      <c r="B32" s="4">
        <f>COUNTIF(Search!$F$2:F32,"-")</f>
        <v>26</v>
      </c>
      <c r="C32" s="4">
        <f>COUNTIF(Search!$F32:F$668,"+")</f>
        <v>4</v>
      </c>
      <c r="D32" s="2">
        <f>COUNTIF(Search!$F32:F$668,"-")</f>
        <v>633</v>
      </c>
      <c r="E32" s="4">
        <f t="shared" si="1"/>
        <v>0.04</v>
      </c>
      <c r="F32" s="4">
        <f xml:space="preserve"> ROUND(A32/(A32+C32),2)</f>
        <v>0.56000000000000005</v>
      </c>
      <c r="G32" s="4">
        <f t="shared" si="0"/>
        <v>1.52</v>
      </c>
    </row>
    <row r="33" spans="1:7" x14ac:dyDescent="0.25">
      <c r="A33" s="2">
        <f>COUNTIF(Search!$F$2:F33,"+")</f>
        <v>5</v>
      </c>
      <c r="B33" s="4">
        <f>COUNTIF(Search!$F$2:F33,"-")</f>
        <v>27</v>
      </c>
      <c r="C33" s="4">
        <f>COUNTIF(Search!$F33:F$668,"+")</f>
        <v>4</v>
      </c>
      <c r="D33" s="2">
        <f>COUNTIF(Search!$F33:F$668,"-")</f>
        <v>632</v>
      </c>
      <c r="E33" s="4">
        <f t="shared" si="1"/>
        <v>0.04</v>
      </c>
      <c r="F33" s="4">
        <f xml:space="preserve"> ROUND(A33/(A33+C33),2)</f>
        <v>0.56000000000000005</v>
      </c>
      <c r="G33" s="4">
        <f t="shared" si="0"/>
        <v>1.52</v>
      </c>
    </row>
    <row r="34" spans="1:7" x14ac:dyDescent="0.25">
      <c r="A34" s="2">
        <f>COUNTIF(Search!$F$2:F34,"+")</f>
        <v>5</v>
      </c>
      <c r="B34" s="4">
        <f>COUNTIF(Search!$F$2:F34,"-")</f>
        <v>28</v>
      </c>
      <c r="C34" s="4">
        <f>COUNTIF(Search!$F34:F$668,"+")</f>
        <v>4</v>
      </c>
      <c r="D34" s="2">
        <f>COUNTIF(Search!$F34:F$668,"-")</f>
        <v>631</v>
      </c>
      <c r="E34" s="4">
        <f t="shared" si="1"/>
        <v>0.04</v>
      </c>
      <c r="F34" s="4">
        <f xml:space="preserve"> ROUND(A34/(A34+C34),2)</f>
        <v>0.56000000000000005</v>
      </c>
      <c r="G34" s="4">
        <f t="shared" si="0"/>
        <v>1.52</v>
      </c>
    </row>
    <row r="35" spans="1:7" x14ac:dyDescent="0.25">
      <c r="A35" s="2">
        <f>COUNTIF(Search!$F$2:F35,"+")</f>
        <v>5</v>
      </c>
      <c r="B35" s="4">
        <f>COUNTIF(Search!$F$2:F35,"-")</f>
        <v>29</v>
      </c>
      <c r="C35" s="4">
        <f>COUNTIF(Search!$F35:F$668,"+")</f>
        <v>4</v>
      </c>
      <c r="D35" s="2">
        <f>COUNTIF(Search!$F35:F$668,"-")</f>
        <v>630</v>
      </c>
      <c r="E35" s="4">
        <f t="shared" si="1"/>
        <v>0.04</v>
      </c>
      <c r="F35" s="4">
        <f xml:space="preserve"> ROUND(A35/(A35+C35),2)</f>
        <v>0.56000000000000005</v>
      </c>
      <c r="G35" s="4">
        <f t="shared" si="0"/>
        <v>1.52</v>
      </c>
    </row>
    <row r="36" spans="1:7" x14ac:dyDescent="0.25">
      <c r="A36" s="2">
        <f>COUNTIF(Search!$F$2:F36,"+")</f>
        <v>5</v>
      </c>
      <c r="B36" s="4">
        <f>COUNTIF(Search!$F$2:F36,"-")</f>
        <v>30</v>
      </c>
      <c r="C36" s="4">
        <f>COUNTIF(Search!$F36:F$668,"+")</f>
        <v>4</v>
      </c>
      <c r="D36" s="2">
        <f>COUNTIF(Search!$F36:F$668,"-")</f>
        <v>629</v>
      </c>
      <c r="E36" s="4">
        <f t="shared" si="1"/>
        <v>0.05</v>
      </c>
      <c r="F36" s="4">
        <f xml:space="preserve"> ROUND(A36/(A36+C36),2)</f>
        <v>0.56000000000000005</v>
      </c>
      <c r="G36" s="4">
        <f t="shared" si="0"/>
        <v>1.51</v>
      </c>
    </row>
    <row r="37" spans="1:7" x14ac:dyDescent="0.25">
      <c r="A37" s="2">
        <f>COUNTIF(Search!$F$2:F37,"+")</f>
        <v>5</v>
      </c>
      <c r="B37" s="4">
        <f>COUNTIF(Search!$F$2:F37,"-")</f>
        <v>31</v>
      </c>
      <c r="C37" s="4">
        <f>COUNTIF(Search!$F37:F$668,"+")</f>
        <v>4</v>
      </c>
      <c r="D37" s="2">
        <f>COUNTIF(Search!$F37:F$668,"-")</f>
        <v>628</v>
      </c>
      <c r="E37" s="4">
        <f t="shared" si="1"/>
        <v>0.05</v>
      </c>
      <c r="F37" s="4">
        <f xml:space="preserve"> ROUND(A37/(A37+C37),2)</f>
        <v>0.56000000000000005</v>
      </c>
      <c r="G37" s="4">
        <f t="shared" si="0"/>
        <v>1.51</v>
      </c>
    </row>
    <row r="38" spans="1:7" x14ac:dyDescent="0.25">
      <c r="A38" s="2">
        <f>COUNTIF(Search!$F$2:F38,"+")</f>
        <v>5</v>
      </c>
      <c r="B38" s="4">
        <f>COUNTIF(Search!$F$2:F38,"-")</f>
        <v>32</v>
      </c>
      <c r="C38" s="4">
        <f>COUNTIF(Search!$F38:F$668,"+")</f>
        <v>4</v>
      </c>
      <c r="D38" s="2">
        <f>COUNTIF(Search!$F38:F$668,"-")</f>
        <v>627</v>
      </c>
      <c r="E38" s="4">
        <f t="shared" si="1"/>
        <v>0.05</v>
      </c>
      <c r="F38" s="4">
        <f xml:space="preserve"> ROUND(A38/(A38+C38),2)</f>
        <v>0.56000000000000005</v>
      </c>
      <c r="G38" s="4">
        <f t="shared" si="0"/>
        <v>1.51</v>
      </c>
    </row>
    <row r="39" spans="1:7" x14ac:dyDescent="0.25">
      <c r="A39" s="2">
        <f>COUNTIF(Search!$F$2:F39,"+")</f>
        <v>5</v>
      </c>
      <c r="B39" s="4">
        <f>COUNTIF(Search!$F$2:F39,"-")</f>
        <v>33</v>
      </c>
      <c r="C39" s="4">
        <f>COUNTIF(Search!$F39:F$668,"+")</f>
        <v>4</v>
      </c>
      <c r="D39" s="2">
        <f>COUNTIF(Search!$F39:F$668,"-")</f>
        <v>626</v>
      </c>
      <c r="E39" s="4">
        <f t="shared" si="1"/>
        <v>0.05</v>
      </c>
      <c r="F39" s="4">
        <f xml:space="preserve"> ROUND(A39/(A39+C39),2)</f>
        <v>0.56000000000000005</v>
      </c>
      <c r="G39" s="4">
        <f t="shared" si="0"/>
        <v>1.51</v>
      </c>
    </row>
    <row r="40" spans="1:7" x14ac:dyDescent="0.25">
      <c r="A40" s="2">
        <f>COUNTIF(Search!$F$2:F40,"+")</f>
        <v>5</v>
      </c>
      <c r="B40" s="4">
        <f>COUNTIF(Search!$F$2:F40,"-")</f>
        <v>34</v>
      </c>
      <c r="C40" s="4">
        <f>COUNTIF(Search!$F40:F$668,"+")</f>
        <v>4</v>
      </c>
      <c r="D40" s="2">
        <f>COUNTIF(Search!$F40:F$668,"-")</f>
        <v>625</v>
      </c>
      <c r="E40" s="4">
        <f t="shared" si="1"/>
        <v>0.05</v>
      </c>
      <c r="F40" s="4">
        <f xml:space="preserve"> ROUND(A40/(A40+C40),2)</f>
        <v>0.56000000000000005</v>
      </c>
      <c r="G40" s="4">
        <f t="shared" si="0"/>
        <v>1.51</v>
      </c>
    </row>
    <row r="41" spans="1:7" x14ac:dyDescent="0.25">
      <c r="A41" s="2">
        <f>COUNTIF(Search!$F$2:F41,"+")</f>
        <v>5</v>
      </c>
      <c r="B41" s="4">
        <f>COUNTIF(Search!$F$2:F41,"-")</f>
        <v>35</v>
      </c>
      <c r="C41" s="4">
        <f>COUNTIF(Search!$F41:F$668,"+")</f>
        <v>4</v>
      </c>
      <c r="D41" s="2">
        <f>COUNTIF(Search!$F41:F$668,"-")</f>
        <v>624</v>
      </c>
      <c r="E41" s="4">
        <f t="shared" si="1"/>
        <v>0.05</v>
      </c>
      <c r="F41" s="4">
        <f xml:space="preserve"> ROUND(A41/(A41+C41),2)</f>
        <v>0.56000000000000005</v>
      </c>
      <c r="G41" s="4">
        <f t="shared" si="0"/>
        <v>1.51</v>
      </c>
    </row>
    <row r="42" spans="1:7" x14ac:dyDescent="0.25">
      <c r="A42" s="2">
        <f>COUNTIF(Search!$F$2:F42,"+")</f>
        <v>5</v>
      </c>
      <c r="B42" s="4">
        <f>COUNTIF(Search!$F$2:F42,"-")</f>
        <v>36</v>
      </c>
      <c r="C42" s="4">
        <f>COUNTIF(Search!$F42:F$668,"+")</f>
        <v>4</v>
      </c>
      <c r="D42" s="2">
        <f>COUNTIF(Search!$F42:F$668,"-")</f>
        <v>623</v>
      </c>
      <c r="E42" s="4">
        <f t="shared" si="1"/>
        <v>0.05</v>
      </c>
      <c r="F42" s="4">
        <f xml:space="preserve"> ROUND(A42/(A42+C42),2)</f>
        <v>0.56000000000000005</v>
      </c>
      <c r="G42" s="4">
        <f t="shared" si="0"/>
        <v>1.51</v>
      </c>
    </row>
    <row r="43" spans="1:7" x14ac:dyDescent="0.25">
      <c r="A43" s="2">
        <f>COUNTIF(Search!$F$2:F43,"+")</f>
        <v>5</v>
      </c>
      <c r="B43" s="4">
        <f>COUNTIF(Search!$F$2:F43,"-")</f>
        <v>37</v>
      </c>
      <c r="C43" s="4">
        <f>COUNTIF(Search!$F43:F$668,"+")</f>
        <v>4</v>
      </c>
      <c r="D43" s="2">
        <f>COUNTIF(Search!$F43:F$668,"-")</f>
        <v>622</v>
      </c>
      <c r="E43" s="4">
        <f t="shared" si="1"/>
        <v>0.06</v>
      </c>
      <c r="F43" s="4">
        <f xml:space="preserve"> ROUND(A43/(A43+C43),2)</f>
        <v>0.56000000000000005</v>
      </c>
      <c r="G43" s="4">
        <f t="shared" si="0"/>
        <v>1.5</v>
      </c>
    </row>
    <row r="44" spans="1:7" x14ac:dyDescent="0.25">
      <c r="A44" s="2">
        <f>COUNTIF(Search!$F$2:F44,"+")</f>
        <v>5</v>
      </c>
      <c r="B44" s="4">
        <f>COUNTIF(Search!$F$2:F44,"-")</f>
        <v>38</v>
      </c>
      <c r="C44" s="4">
        <f>COUNTIF(Search!$F44:F$668,"+")</f>
        <v>4</v>
      </c>
      <c r="D44" s="2">
        <f>COUNTIF(Search!$F44:F$668,"-")</f>
        <v>621</v>
      </c>
      <c r="E44" s="4">
        <f t="shared" si="1"/>
        <v>0.06</v>
      </c>
      <c r="F44" s="4">
        <f xml:space="preserve"> ROUND(A44/(A44+C44),2)</f>
        <v>0.56000000000000005</v>
      </c>
      <c r="G44" s="4">
        <f t="shared" si="0"/>
        <v>1.5</v>
      </c>
    </row>
    <row r="45" spans="1:7" x14ac:dyDescent="0.25">
      <c r="A45" s="2">
        <f>COUNTIF(Search!$F$2:F45,"+")</f>
        <v>5</v>
      </c>
      <c r="B45" s="4">
        <f>COUNTIF(Search!$F$2:F45,"-")</f>
        <v>39</v>
      </c>
      <c r="C45" s="4">
        <f>COUNTIF(Search!$F45:F$668,"+")</f>
        <v>4</v>
      </c>
      <c r="D45" s="2">
        <f>COUNTIF(Search!$F45:F$668,"-")</f>
        <v>620</v>
      </c>
      <c r="E45" s="4">
        <f t="shared" si="1"/>
        <v>0.06</v>
      </c>
      <c r="F45" s="4">
        <f xml:space="preserve"> ROUND(A45/(A45+C45),2)</f>
        <v>0.56000000000000005</v>
      </c>
      <c r="G45" s="4">
        <f t="shared" si="0"/>
        <v>1.5</v>
      </c>
    </row>
    <row r="46" spans="1:7" x14ac:dyDescent="0.25">
      <c r="A46" s="2">
        <f>COUNTIF(Search!$F$2:F46,"+")</f>
        <v>5</v>
      </c>
      <c r="B46" s="4">
        <f>COUNTIF(Search!$F$2:F46,"-")</f>
        <v>40</v>
      </c>
      <c r="C46" s="4">
        <f>COUNTIF(Search!$F46:F$668,"+")</f>
        <v>4</v>
      </c>
      <c r="D46" s="2">
        <f>COUNTIF(Search!$F46:F$668,"-")</f>
        <v>619</v>
      </c>
      <c r="E46" s="4">
        <f t="shared" si="1"/>
        <v>0.06</v>
      </c>
      <c r="F46" s="4">
        <f xml:space="preserve"> ROUND(A46/(A46+C46),2)</f>
        <v>0.56000000000000005</v>
      </c>
      <c r="G46" s="4">
        <f t="shared" si="0"/>
        <v>1.5</v>
      </c>
    </row>
    <row r="47" spans="1:7" x14ac:dyDescent="0.25">
      <c r="A47" s="2">
        <f>COUNTIF(Search!$F$2:F47,"+")</f>
        <v>5</v>
      </c>
      <c r="B47" s="4">
        <f>COUNTIF(Search!$F$2:F47,"-")</f>
        <v>41</v>
      </c>
      <c r="C47" s="4">
        <f>COUNTIF(Search!$F47:F$668,"+")</f>
        <v>4</v>
      </c>
      <c r="D47" s="2">
        <f>COUNTIF(Search!$F47:F$668,"-")</f>
        <v>618</v>
      </c>
      <c r="E47" s="4">
        <f t="shared" si="1"/>
        <v>0.06</v>
      </c>
      <c r="F47" s="4">
        <f xml:space="preserve"> ROUND(A47/(A47+C47),2)</f>
        <v>0.56000000000000005</v>
      </c>
      <c r="G47" s="4">
        <f t="shared" si="0"/>
        <v>1.5</v>
      </c>
    </row>
    <row r="48" spans="1:7" x14ac:dyDescent="0.25">
      <c r="A48" s="2">
        <f>COUNTIF(Search!$F$2:F48,"+")</f>
        <v>5</v>
      </c>
      <c r="B48" s="4">
        <f>COUNTIF(Search!$F$2:F48,"-")</f>
        <v>42</v>
      </c>
      <c r="C48" s="4">
        <f>COUNTIF(Search!$F48:F$668,"+")</f>
        <v>4</v>
      </c>
      <c r="D48" s="2">
        <f>COUNTIF(Search!$F48:F$668,"-")</f>
        <v>617</v>
      </c>
      <c r="E48" s="4">
        <f t="shared" si="1"/>
        <v>0.06</v>
      </c>
      <c r="F48" s="4">
        <f xml:space="preserve"> ROUND(A48/(A48+C48),2)</f>
        <v>0.56000000000000005</v>
      </c>
      <c r="G48" s="4">
        <f t="shared" si="0"/>
        <v>1.5</v>
      </c>
    </row>
    <row r="49" spans="1:7" x14ac:dyDescent="0.25">
      <c r="A49" s="2">
        <f>COUNTIF(Search!$F$2:F49,"+")</f>
        <v>5</v>
      </c>
      <c r="B49" s="4">
        <f>COUNTIF(Search!$F$2:F49,"-")</f>
        <v>43</v>
      </c>
      <c r="C49" s="4">
        <f>COUNTIF(Search!$F49:F$668,"+")</f>
        <v>4</v>
      </c>
      <c r="D49" s="2">
        <f>COUNTIF(Search!$F49:F$668,"-")</f>
        <v>616</v>
      </c>
      <c r="E49" s="4">
        <f t="shared" si="1"/>
        <v>7.0000000000000007E-2</v>
      </c>
      <c r="F49" s="4">
        <f xml:space="preserve"> ROUND(A49/(A49+C49),2)</f>
        <v>0.56000000000000005</v>
      </c>
      <c r="G49" s="4">
        <f t="shared" si="0"/>
        <v>1.49</v>
      </c>
    </row>
    <row r="50" spans="1:7" x14ac:dyDescent="0.25">
      <c r="A50" s="2">
        <f>COUNTIF(Search!$F$2:F50,"+")</f>
        <v>5</v>
      </c>
      <c r="B50" s="4">
        <f>COUNTIF(Search!$F$2:F50,"-")</f>
        <v>44</v>
      </c>
      <c r="C50" s="4">
        <f>COUNTIF(Search!$F50:F$668,"+")</f>
        <v>4</v>
      </c>
      <c r="D50" s="2">
        <f>COUNTIF(Search!$F50:F$668,"-")</f>
        <v>615</v>
      </c>
      <c r="E50" s="4">
        <f t="shared" si="1"/>
        <v>7.0000000000000007E-2</v>
      </c>
      <c r="F50" s="4">
        <f xml:space="preserve"> ROUND(A50/(A50+C50),2)</f>
        <v>0.56000000000000005</v>
      </c>
      <c r="G50" s="4">
        <f t="shared" si="0"/>
        <v>1.49</v>
      </c>
    </row>
    <row r="51" spans="1:7" x14ac:dyDescent="0.25">
      <c r="A51" s="2">
        <f>COUNTIF(Search!$F$2:F51,"+")</f>
        <v>5</v>
      </c>
      <c r="B51" s="4">
        <f>COUNTIF(Search!$F$2:F51,"-")</f>
        <v>45</v>
      </c>
      <c r="C51" s="4">
        <f>COUNTIF(Search!$F51:F$668,"+")</f>
        <v>4</v>
      </c>
      <c r="D51" s="2">
        <f>COUNTIF(Search!$F51:F$668,"-")</f>
        <v>614</v>
      </c>
      <c r="E51" s="4">
        <f t="shared" si="1"/>
        <v>7.0000000000000007E-2</v>
      </c>
      <c r="F51" s="4">
        <f xml:space="preserve"> ROUND(A51/(A51+C51),2)</f>
        <v>0.56000000000000005</v>
      </c>
      <c r="G51" s="4">
        <f t="shared" si="0"/>
        <v>1.49</v>
      </c>
    </row>
    <row r="52" spans="1:7" x14ac:dyDescent="0.25">
      <c r="A52" s="2">
        <f>COUNTIF(Search!$F$2:F52,"+")</f>
        <v>5</v>
      </c>
      <c r="B52" s="4">
        <f>COUNTIF(Search!$F$2:F52,"-")</f>
        <v>46</v>
      </c>
      <c r="C52" s="4">
        <f>COUNTIF(Search!$F52:F$668,"+")</f>
        <v>4</v>
      </c>
      <c r="D52" s="2">
        <f>COUNTIF(Search!$F52:F$668,"-")</f>
        <v>613</v>
      </c>
      <c r="E52" s="4">
        <f t="shared" si="1"/>
        <v>7.0000000000000007E-2</v>
      </c>
      <c r="F52" s="4">
        <f xml:space="preserve"> ROUND(A52/(A52+C52),2)</f>
        <v>0.56000000000000005</v>
      </c>
      <c r="G52" s="4">
        <f t="shared" si="0"/>
        <v>1.49</v>
      </c>
    </row>
    <row r="53" spans="1:7" x14ac:dyDescent="0.25">
      <c r="A53" s="2">
        <f>COUNTIF(Search!$F$2:F53,"+")</f>
        <v>5</v>
      </c>
      <c r="B53" s="4">
        <f>COUNTIF(Search!$F$2:F53,"-")</f>
        <v>47</v>
      </c>
      <c r="C53" s="4">
        <f>COUNTIF(Search!$F53:F$668,"+")</f>
        <v>4</v>
      </c>
      <c r="D53" s="2">
        <f>COUNTIF(Search!$F53:F$668,"-")</f>
        <v>612</v>
      </c>
      <c r="E53" s="4">
        <f t="shared" si="1"/>
        <v>7.0000000000000007E-2</v>
      </c>
      <c r="F53" s="4">
        <f xml:space="preserve"> ROUND(A53/(A53+C53),2)</f>
        <v>0.56000000000000005</v>
      </c>
      <c r="G53" s="4">
        <f t="shared" si="0"/>
        <v>1.49</v>
      </c>
    </row>
    <row r="54" spans="1:7" x14ac:dyDescent="0.25">
      <c r="A54" s="2">
        <f>COUNTIF(Search!$F$2:F54,"+")</f>
        <v>5</v>
      </c>
      <c r="B54" s="4">
        <f>COUNTIF(Search!$F$2:F54,"-")</f>
        <v>48</v>
      </c>
      <c r="C54" s="4">
        <f>COUNTIF(Search!$F54:F$668,"+")</f>
        <v>4</v>
      </c>
      <c r="D54" s="2">
        <f>COUNTIF(Search!$F54:F$668,"-")</f>
        <v>611</v>
      </c>
      <c r="E54" s="4">
        <f t="shared" si="1"/>
        <v>7.0000000000000007E-2</v>
      </c>
      <c r="F54" s="4">
        <f xml:space="preserve"> ROUND(A54/(A54+C54),2)</f>
        <v>0.56000000000000005</v>
      </c>
      <c r="G54" s="4">
        <f t="shared" si="0"/>
        <v>1.49</v>
      </c>
    </row>
    <row r="55" spans="1:7" x14ac:dyDescent="0.25">
      <c r="A55" s="2">
        <f>COUNTIF(Search!$F$2:F55,"+")</f>
        <v>5</v>
      </c>
      <c r="B55" s="4">
        <f>COUNTIF(Search!$F$2:F55,"-")</f>
        <v>49</v>
      </c>
      <c r="C55" s="4">
        <f>COUNTIF(Search!$F55:F$668,"+")</f>
        <v>4</v>
      </c>
      <c r="D55" s="2">
        <f>COUNTIF(Search!$F55:F$668,"-")</f>
        <v>610</v>
      </c>
      <c r="E55" s="4">
        <f t="shared" si="1"/>
        <v>7.0000000000000007E-2</v>
      </c>
      <c r="F55" s="4">
        <f xml:space="preserve"> ROUND(A55/(A55+C55),2)</f>
        <v>0.56000000000000005</v>
      </c>
      <c r="G55" s="4">
        <f t="shared" si="0"/>
        <v>1.49</v>
      </c>
    </row>
    <row r="56" spans="1:7" x14ac:dyDescent="0.25">
      <c r="A56" s="2">
        <f>COUNTIF(Search!$F$2:F56,"+")</f>
        <v>5</v>
      </c>
      <c r="B56" s="4">
        <f>COUNTIF(Search!$F$2:F56,"-")</f>
        <v>50</v>
      </c>
      <c r="C56" s="4">
        <f>COUNTIF(Search!$F56:F$668,"+")</f>
        <v>4</v>
      </c>
      <c r="D56" s="2">
        <f>COUNTIF(Search!$F56:F$668,"-")</f>
        <v>609</v>
      </c>
      <c r="E56" s="4">
        <f t="shared" si="1"/>
        <v>0.08</v>
      </c>
      <c r="F56" s="4">
        <f xml:space="preserve"> ROUND(A56/(A56+C56),2)</f>
        <v>0.56000000000000005</v>
      </c>
      <c r="G56" s="4">
        <f t="shared" si="0"/>
        <v>1.48</v>
      </c>
    </row>
    <row r="57" spans="1:7" x14ac:dyDescent="0.25">
      <c r="A57" s="2">
        <f>COUNTIF(Search!$F$2:F57,"+")</f>
        <v>5</v>
      </c>
      <c r="B57" s="4">
        <f>COUNTIF(Search!$F$2:F57,"-")</f>
        <v>51</v>
      </c>
      <c r="C57" s="4">
        <f>COUNTIF(Search!$F57:F$668,"+")</f>
        <v>4</v>
      </c>
      <c r="D57" s="2">
        <f>COUNTIF(Search!$F57:F$668,"-")</f>
        <v>608</v>
      </c>
      <c r="E57" s="4">
        <f t="shared" si="1"/>
        <v>0.08</v>
      </c>
      <c r="F57" s="4">
        <f xml:space="preserve"> ROUND(A57/(A57+C57),2)</f>
        <v>0.56000000000000005</v>
      </c>
      <c r="G57" s="4">
        <f t="shared" si="0"/>
        <v>1.48</v>
      </c>
    </row>
    <row r="58" spans="1:7" x14ac:dyDescent="0.25">
      <c r="A58" s="2">
        <f>COUNTIF(Search!$F$2:F58,"+")</f>
        <v>6</v>
      </c>
      <c r="B58" s="4">
        <f>COUNTIF(Search!$F$2:F58,"-")</f>
        <v>51</v>
      </c>
      <c r="C58" s="4">
        <f>COUNTIF(Search!$F58:F$668,"+")</f>
        <v>4</v>
      </c>
      <c r="D58" s="2">
        <f>COUNTIF(Search!$F58:F$668,"-")</f>
        <v>607</v>
      </c>
      <c r="E58" s="4">
        <f t="shared" si="1"/>
        <v>0.08</v>
      </c>
      <c r="F58" s="4">
        <f xml:space="preserve"> ROUND(A58/(A58+C58),2)</f>
        <v>0.6</v>
      </c>
      <c r="G58" s="4">
        <f t="shared" si="0"/>
        <v>1.52</v>
      </c>
    </row>
    <row r="59" spans="1:7" x14ac:dyDescent="0.25">
      <c r="A59" s="2">
        <f>COUNTIF(Search!$F$2:F59,"+")</f>
        <v>6</v>
      </c>
      <c r="B59" s="4">
        <f>COUNTIF(Search!$F$2:F59,"-")</f>
        <v>52</v>
      </c>
      <c r="C59" s="4">
        <f>COUNTIF(Search!$F59:F$668,"+")</f>
        <v>3</v>
      </c>
      <c r="D59" s="2">
        <f>COUNTIF(Search!$F59:F$668,"-")</f>
        <v>607</v>
      </c>
      <c r="E59" s="4">
        <f t="shared" si="1"/>
        <v>0.08</v>
      </c>
      <c r="F59" s="4">
        <f xml:space="preserve"> ROUND(A59/(A59+C59),2)</f>
        <v>0.67</v>
      </c>
      <c r="G59" s="4">
        <f t="shared" si="0"/>
        <v>1.59</v>
      </c>
    </row>
    <row r="60" spans="1:7" x14ac:dyDescent="0.25">
      <c r="A60" s="2">
        <f>COUNTIF(Search!$F$2:F60,"+")</f>
        <v>6</v>
      </c>
      <c r="B60" s="4">
        <f>COUNTIF(Search!$F$2:F60,"-")</f>
        <v>53</v>
      </c>
      <c r="C60" s="4">
        <f>COUNTIF(Search!$F60:F$668,"+")</f>
        <v>3</v>
      </c>
      <c r="D60" s="2">
        <f>COUNTIF(Search!$F60:F$668,"-")</f>
        <v>606</v>
      </c>
      <c r="E60" s="4">
        <f t="shared" si="1"/>
        <v>0.08</v>
      </c>
      <c r="F60" s="4">
        <f xml:space="preserve"> ROUND(A60/(A60+C60),2)</f>
        <v>0.67</v>
      </c>
      <c r="G60" s="4">
        <f t="shared" si="0"/>
        <v>1.59</v>
      </c>
    </row>
    <row r="61" spans="1:7" x14ac:dyDescent="0.25">
      <c r="A61" s="2">
        <f>COUNTIF(Search!$F$2:F61,"+")</f>
        <v>6</v>
      </c>
      <c r="B61" s="4">
        <f>COUNTIF(Search!$F$2:F61,"-")</f>
        <v>54</v>
      </c>
      <c r="C61" s="4">
        <f>COUNTIF(Search!$F61:F$668,"+")</f>
        <v>3</v>
      </c>
      <c r="D61" s="2">
        <f>COUNTIF(Search!$F61:F$668,"-")</f>
        <v>605</v>
      </c>
      <c r="E61" s="4">
        <f t="shared" si="1"/>
        <v>0.08</v>
      </c>
      <c r="F61" s="4">
        <f xml:space="preserve"> ROUND(A61/(A61+C61),2)</f>
        <v>0.67</v>
      </c>
      <c r="G61" s="4">
        <f t="shared" si="0"/>
        <v>1.59</v>
      </c>
    </row>
    <row r="62" spans="1:7" x14ac:dyDescent="0.25">
      <c r="A62" s="2">
        <f>COUNTIF(Search!$F$2:F62,"+")</f>
        <v>6</v>
      </c>
      <c r="B62" s="4">
        <f>COUNTIF(Search!$F$2:F62,"-")</f>
        <v>55</v>
      </c>
      <c r="C62" s="4">
        <f>COUNTIF(Search!$F62:F$668,"+")</f>
        <v>3</v>
      </c>
      <c r="D62" s="2">
        <f>COUNTIF(Search!$F62:F$668,"-")</f>
        <v>604</v>
      </c>
      <c r="E62" s="4">
        <f t="shared" si="1"/>
        <v>0.08</v>
      </c>
      <c r="F62" s="4">
        <f xml:space="preserve"> ROUND(A62/(A62+C62),2)</f>
        <v>0.67</v>
      </c>
      <c r="G62" s="4">
        <f t="shared" si="0"/>
        <v>1.59</v>
      </c>
    </row>
    <row r="63" spans="1:7" x14ac:dyDescent="0.25">
      <c r="A63" s="2">
        <f>COUNTIF(Search!$F$2:F63,"+")</f>
        <v>6</v>
      </c>
      <c r="B63" s="4">
        <f>COUNTIF(Search!$F$2:F63,"-")</f>
        <v>56</v>
      </c>
      <c r="C63" s="4">
        <f>COUNTIF(Search!$F63:F$668,"+")</f>
        <v>3</v>
      </c>
      <c r="D63" s="2">
        <f>COUNTIF(Search!$F63:F$668,"-")</f>
        <v>603</v>
      </c>
      <c r="E63" s="4">
        <f t="shared" si="1"/>
        <v>0.08</v>
      </c>
      <c r="F63" s="4">
        <f xml:space="preserve"> ROUND(A63/(A63+C63),2)</f>
        <v>0.67</v>
      </c>
      <c r="G63" s="4">
        <f t="shared" si="0"/>
        <v>1.59</v>
      </c>
    </row>
    <row r="64" spans="1:7" x14ac:dyDescent="0.25">
      <c r="A64" s="2">
        <f>COUNTIF(Search!$F$2:F64,"+")</f>
        <v>6</v>
      </c>
      <c r="B64" s="4">
        <f>COUNTIF(Search!$F$2:F64,"-")</f>
        <v>57</v>
      </c>
      <c r="C64" s="4">
        <f>COUNTIF(Search!$F64:F$668,"+")</f>
        <v>3</v>
      </c>
      <c r="D64" s="2">
        <f>COUNTIF(Search!$F64:F$668,"-")</f>
        <v>602</v>
      </c>
      <c r="E64" s="4">
        <f t="shared" si="1"/>
        <v>0.09</v>
      </c>
      <c r="F64" s="4">
        <f xml:space="preserve"> ROUND(A64/(A64+C64),2)</f>
        <v>0.67</v>
      </c>
      <c r="G64" s="4">
        <f t="shared" si="0"/>
        <v>1.58</v>
      </c>
    </row>
    <row r="65" spans="1:8" x14ac:dyDescent="0.25">
      <c r="A65" s="2">
        <f>COUNTIF(Search!$F$2:F65,"+")</f>
        <v>7</v>
      </c>
      <c r="B65" s="4">
        <f>COUNTIF(Search!$F$2:F65,"-")</f>
        <v>57</v>
      </c>
      <c r="C65" s="4">
        <f>COUNTIF(Search!$F65:F$668,"+")</f>
        <v>3</v>
      </c>
      <c r="D65" s="2">
        <f>COUNTIF(Search!$F65:F$668,"-")</f>
        <v>601</v>
      </c>
      <c r="E65" s="4">
        <f t="shared" si="1"/>
        <v>0.09</v>
      </c>
      <c r="F65" s="4">
        <f xml:space="preserve"> ROUND(A65/(A65+C65),2)</f>
        <v>0.7</v>
      </c>
      <c r="G65" s="4">
        <f t="shared" si="0"/>
        <v>1.6099999999999999</v>
      </c>
    </row>
    <row r="66" spans="1:8" x14ac:dyDescent="0.25">
      <c r="A66" s="2">
        <f>COUNTIF(Search!$F$2:F66,"+")</f>
        <v>7</v>
      </c>
      <c r="B66" s="4">
        <f>COUNTIF(Search!$F$2:F66,"-")</f>
        <v>58</v>
      </c>
      <c r="C66" s="4">
        <f>COUNTIF(Search!$F66:F$668,"+")</f>
        <v>2</v>
      </c>
      <c r="D66" s="2">
        <f>COUNTIF(Search!$F66:F$668,"-")</f>
        <v>601</v>
      </c>
      <c r="E66" s="4">
        <f t="shared" si="1"/>
        <v>0.09</v>
      </c>
      <c r="F66" s="4">
        <f xml:space="preserve"> ROUND(A66/(A66+C66),2)</f>
        <v>0.78</v>
      </c>
      <c r="G66" s="4">
        <f t="shared" ref="G66:G129" si="2">F66-E66+1</f>
        <v>1.69</v>
      </c>
    </row>
    <row r="67" spans="1:8" x14ac:dyDescent="0.25">
      <c r="A67" s="2">
        <f>COUNTIF(Search!$F$2:F67,"+")</f>
        <v>7</v>
      </c>
      <c r="B67" s="4">
        <f>COUNTIF(Search!$F$2:F67,"-")</f>
        <v>59</v>
      </c>
      <c r="C67" s="4">
        <f>COUNTIF(Search!$F67:F$668,"+")</f>
        <v>2</v>
      </c>
      <c r="D67" s="2">
        <f>COUNTIF(Search!$F67:F$668,"-")</f>
        <v>600</v>
      </c>
      <c r="E67" s="4">
        <f t="shared" ref="E67:E130" si="3">ROUND(B67/(B67+D67),2)</f>
        <v>0.09</v>
      </c>
      <c r="F67" s="4">
        <f xml:space="preserve"> ROUND(A67/(A67+C67),2)</f>
        <v>0.78</v>
      </c>
      <c r="G67" s="4">
        <f t="shared" si="2"/>
        <v>1.69</v>
      </c>
    </row>
    <row r="68" spans="1:8" x14ac:dyDescent="0.25">
      <c r="A68" s="2">
        <f>COUNTIF(Search!$F$2:F68,"+")</f>
        <v>8</v>
      </c>
      <c r="B68" s="4">
        <f>COUNTIF(Search!$F$2:F68,"-")</f>
        <v>59</v>
      </c>
      <c r="C68" s="4">
        <f>COUNTIF(Search!$F68:F$668,"+")</f>
        <v>2</v>
      </c>
      <c r="D68" s="2">
        <f>COUNTIF(Search!$F68:F$668,"-")</f>
        <v>599</v>
      </c>
      <c r="E68" s="4">
        <f t="shared" si="3"/>
        <v>0.09</v>
      </c>
      <c r="F68" s="4">
        <f xml:space="preserve"> ROUND(A68/(A68+C68),2)</f>
        <v>0.8</v>
      </c>
      <c r="G68" s="4">
        <f t="shared" si="2"/>
        <v>1.71</v>
      </c>
    </row>
    <row r="69" spans="1:8" x14ac:dyDescent="0.25">
      <c r="A69" s="2">
        <f>COUNTIF(Search!$F$2:F69,"+")</f>
        <v>8</v>
      </c>
      <c r="B69" s="4">
        <f>COUNTIF(Search!$F$2:F69,"-")</f>
        <v>60</v>
      </c>
      <c r="C69" s="4">
        <f>COUNTIF(Search!$F69:F$668,"+")</f>
        <v>1</v>
      </c>
      <c r="D69" s="2">
        <f>COUNTIF(Search!$F69:F$668,"-")</f>
        <v>599</v>
      </c>
      <c r="E69" s="4">
        <f t="shared" si="3"/>
        <v>0.09</v>
      </c>
      <c r="F69" s="4">
        <f xml:space="preserve"> ROUND(A69/(A69+C69),2)</f>
        <v>0.89</v>
      </c>
      <c r="G69" s="4">
        <f t="shared" si="2"/>
        <v>1.8</v>
      </c>
    </row>
    <row r="70" spans="1:8" x14ac:dyDescent="0.25">
      <c r="A70" s="2">
        <f>COUNTIF(Search!$F$2:F70,"+")</f>
        <v>8</v>
      </c>
      <c r="B70" s="4">
        <f>COUNTIF(Search!$F$2:F70,"-")</f>
        <v>61</v>
      </c>
      <c r="C70" s="4">
        <f>COUNTIF(Search!$F70:F$668,"+")</f>
        <v>1</v>
      </c>
      <c r="D70" s="2">
        <f>COUNTIF(Search!$F70:F$668,"-")</f>
        <v>598</v>
      </c>
      <c r="E70" s="4">
        <f t="shared" si="3"/>
        <v>0.09</v>
      </c>
      <c r="F70" s="4">
        <f xml:space="preserve"> ROUND(A70/(A70+C70),2)</f>
        <v>0.89</v>
      </c>
      <c r="G70" s="4">
        <f t="shared" si="2"/>
        <v>1.8</v>
      </c>
    </row>
    <row r="71" spans="1:8" x14ac:dyDescent="0.25">
      <c r="A71" s="2">
        <f>COUNTIF(Search!$F$2:F71,"+")</f>
        <v>8</v>
      </c>
      <c r="B71" s="4">
        <f>COUNTIF(Search!$F$2:F71,"-")</f>
        <v>62</v>
      </c>
      <c r="C71" s="4">
        <f>COUNTIF(Search!$F71:F$668,"+")</f>
        <v>1</v>
      </c>
      <c r="D71" s="2">
        <f>COUNTIF(Search!$F71:F$668,"-")</f>
        <v>597</v>
      </c>
      <c r="E71" s="4">
        <f t="shared" si="3"/>
        <v>0.09</v>
      </c>
      <c r="F71" s="4">
        <f xml:space="preserve"> ROUND(A71/(A71+C71),2)</f>
        <v>0.89</v>
      </c>
      <c r="G71" s="4">
        <f t="shared" si="2"/>
        <v>1.8</v>
      </c>
    </row>
    <row r="72" spans="1:8" x14ac:dyDescent="0.25">
      <c r="A72" s="2">
        <f>COUNTIF(Search!$F$2:F72,"+")</f>
        <v>8</v>
      </c>
      <c r="B72" s="4">
        <f>COUNTIF(Search!$F$2:F72,"-")</f>
        <v>63</v>
      </c>
      <c r="C72" s="4">
        <f>COUNTIF(Search!$F72:F$668,"+")</f>
        <v>1</v>
      </c>
      <c r="D72" s="2">
        <f>COUNTIF(Search!$F72:F$668,"-")</f>
        <v>596</v>
      </c>
      <c r="E72" s="4">
        <f t="shared" si="3"/>
        <v>0.1</v>
      </c>
      <c r="F72" s="4">
        <f xml:space="preserve"> ROUND(A72/(A72+C72),2)</f>
        <v>0.89</v>
      </c>
      <c r="G72" s="4">
        <f t="shared" si="2"/>
        <v>1.79</v>
      </c>
    </row>
    <row r="73" spans="1:8" x14ac:dyDescent="0.25">
      <c r="A73" s="2">
        <f>COUNTIF(Search!$F$2:F73,"+")</f>
        <v>8</v>
      </c>
      <c r="B73" s="4">
        <f>COUNTIF(Search!$F$2:F73,"-")</f>
        <v>64</v>
      </c>
      <c r="C73" s="4">
        <f>COUNTIF(Search!$F73:F$668,"+")</f>
        <v>1</v>
      </c>
      <c r="D73" s="2">
        <f>COUNTIF(Search!$F73:F$668,"-")</f>
        <v>595</v>
      </c>
      <c r="E73" s="4">
        <f t="shared" si="3"/>
        <v>0.1</v>
      </c>
      <c r="F73" s="4">
        <f xml:space="preserve"> ROUND(A73/(A73+C73),2)</f>
        <v>0.89</v>
      </c>
      <c r="G73" s="4">
        <f t="shared" si="2"/>
        <v>1.79</v>
      </c>
    </row>
    <row r="74" spans="1:8" x14ac:dyDescent="0.25">
      <c r="A74" s="2">
        <f>COUNTIF(Search!$F$2:F74,"+")</f>
        <v>9</v>
      </c>
      <c r="B74" s="4">
        <f>COUNTIF(Search!$F$2:F74,"-")</f>
        <v>64</v>
      </c>
      <c r="C74" s="4">
        <f>COUNTIF(Search!$F74:F$668,"+")</f>
        <v>1</v>
      </c>
      <c r="D74" s="2">
        <f>COUNTIF(Search!$F74:F$668,"-")</f>
        <v>594</v>
      </c>
      <c r="E74" s="4">
        <f t="shared" si="3"/>
        <v>0.1</v>
      </c>
      <c r="F74" s="4">
        <f xml:space="preserve"> ROUND(A74/(A74+C74),2)</f>
        <v>0.9</v>
      </c>
      <c r="G74" s="4">
        <f t="shared" si="2"/>
        <v>1.8</v>
      </c>
    </row>
    <row r="75" spans="1:8" s="16" customFormat="1" x14ac:dyDescent="0.25">
      <c r="A75" s="14">
        <f>COUNTIF(Search!$F$2:F75,"+")</f>
        <v>9</v>
      </c>
      <c r="B75" s="15">
        <f>COUNTIF(Search!$F$2:F75,"-")</f>
        <v>65</v>
      </c>
      <c r="C75" s="15">
        <f>COUNTIF(Search!$F75:F$668,"+")</f>
        <v>0</v>
      </c>
      <c r="D75" s="14">
        <f>COUNTIF(Search!$F75:F$668,"-")</f>
        <v>594</v>
      </c>
      <c r="E75" s="15">
        <f t="shared" si="3"/>
        <v>0.1</v>
      </c>
      <c r="F75" s="15">
        <f xml:space="preserve"> ROUND(A75/(A75+C75),2)</f>
        <v>1</v>
      </c>
      <c r="G75" s="15">
        <f t="shared" si="2"/>
        <v>1.9</v>
      </c>
      <c r="H75" s="15"/>
    </row>
    <row r="76" spans="1:8" s="16" customFormat="1" x14ac:dyDescent="0.25">
      <c r="A76" s="14">
        <f>COUNTIF(Search!$F$2:F76,"+")</f>
        <v>9</v>
      </c>
      <c r="B76" s="15">
        <f>COUNTIF(Search!$F$2:F76,"-")</f>
        <v>66</v>
      </c>
      <c r="C76" s="15">
        <f>COUNTIF(Search!$F76:F$668,"+")</f>
        <v>0</v>
      </c>
      <c r="D76" s="14">
        <f>COUNTIF(Search!$F76:F$668,"-")</f>
        <v>593</v>
      </c>
      <c r="E76" s="15">
        <f t="shared" si="3"/>
        <v>0.1</v>
      </c>
      <c r="F76" s="15">
        <f xml:space="preserve"> ROUND(A76/(A76+C76),2)</f>
        <v>1</v>
      </c>
      <c r="G76" s="15">
        <f t="shared" si="2"/>
        <v>1.9</v>
      </c>
      <c r="H76" s="15"/>
    </row>
    <row r="77" spans="1:8" s="16" customFormat="1" x14ac:dyDescent="0.25">
      <c r="A77" s="14">
        <f>COUNTIF(Search!$F$2:F77,"+")</f>
        <v>9</v>
      </c>
      <c r="B77" s="15">
        <f>COUNTIF(Search!$F$2:F77,"-")</f>
        <v>67</v>
      </c>
      <c r="C77" s="15">
        <f>COUNTIF(Search!$F77:F$668,"+")</f>
        <v>0</v>
      </c>
      <c r="D77" s="14">
        <f>COUNTIF(Search!$F77:F$668,"-")</f>
        <v>592</v>
      </c>
      <c r="E77" s="15">
        <f t="shared" si="3"/>
        <v>0.1</v>
      </c>
      <c r="F77" s="15">
        <f xml:space="preserve"> ROUND(A77/(A77+C77),2)</f>
        <v>1</v>
      </c>
      <c r="G77" s="15">
        <f t="shared" si="2"/>
        <v>1.9</v>
      </c>
      <c r="H77" s="15"/>
    </row>
    <row r="78" spans="1:8" s="16" customFormat="1" x14ac:dyDescent="0.25">
      <c r="A78" s="14">
        <f>COUNTIF(Search!$F$2:F78,"+")</f>
        <v>9</v>
      </c>
      <c r="B78" s="15">
        <f>COUNTIF(Search!$F$2:F78,"-")</f>
        <v>68</v>
      </c>
      <c r="C78" s="15">
        <f>COUNTIF(Search!$F78:F$668,"+")</f>
        <v>0</v>
      </c>
      <c r="D78" s="14">
        <f>COUNTIF(Search!$F78:F$668,"-")</f>
        <v>591</v>
      </c>
      <c r="E78" s="15">
        <f t="shared" si="3"/>
        <v>0.1</v>
      </c>
      <c r="F78" s="15">
        <f xml:space="preserve"> ROUND(A78/(A78+C78),2)</f>
        <v>1</v>
      </c>
      <c r="G78" s="15">
        <f t="shared" si="2"/>
        <v>1.9</v>
      </c>
      <c r="H78" s="15"/>
    </row>
    <row r="79" spans="1:8" s="16" customFormat="1" x14ac:dyDescent="0.25">
      <c r="A79" s="14">
        <f>COUNTIF(Search!$F$2:F79,"+")</f>
        <v>9</v>
      </c>
      <c r="B79" s="15">
        <f>COUNTIF(Search!$F$2:F79,"-")</f>
        <v>69</v>
      </c>
      <c r="C79" s="15">
        <f>COUNTIF(Search!$F79:F$668,"+")</f>
        <v>0</v>
      </c>
      <c r="D79" s="14">
        <f>COUNTIF(Search!$F79:F$668,"-")</f>
        <v>590</v>
      </c>
      <c r="E79" s="15">
        <f t="shared" si="3"/>
        <v>0.1</v>
      </c>
      <c r="F79" s="15">
        <f xml:space="preserve"> ROUND(A79/(A79+C79),2)</f>
        <v>1</v>
      </c>
      <c r="G79" s="15">
        <f t="shared" si="2"/>
        <v>1.9</v>
      </c>
      <c r="H79" s="15"/>
    </row>
    <row r="80" spans="1:8" x14ac:dyDescent="0.25">
      <c r="A80" s="2">
        <f>COUNTIF(Search!$F$2:F80,"+")</f>
        <v>9</v>
      </c>
      <c r="B80" s="4">
        <f>COUNTIF(Search!$F$2:F80,"-")</f>
        <v>70</v>
      </c>
      <c r="C80" s="4">
        <f>COUNTIF(Search!$F80:F$668,"+")</f>
        <v>0</v>
      </c>
      <c r="D80" s="2">
        <f>COUNTIF(Search!$F80:F$668,"-")</f>
        <v>589</v>
      </c>
      <c r="E80" s="4">
        <f t="shared" si="3"/>
        <v>0.11</v>
      </c>
      <c r="F80" s="4">
        <f xml:space="preserve"> ROUND(A80/(A80+C80),2)</f>
        <v>1</v>
      </c>
      <c r="G80" s="4">
        <f t="shared" si="2"/>
        <v>1.8900000000000001</v>
      </c>
    </row>
    <row r="81" spans="1:7" x14ac:dyDescent="0.25">
      <c r="A81" s="2">
        <f>COUNTIF(Search!$F$2:F81,"+")</f>
        <v>9</v>
      </c>
      <c r="B81" s="4">
        <f>COUNTIF(Search!$F$2:F81,"-")</f>
        <v>71</v>
      </c>
      <c r="C81" s="4">
        <f>COUNTIF(Search!$F81:F$668,"+")</f>
        <v>0</v>
      </c>
      <c r="D81" s="2">
        <f>COUNTIF(Search!$F81:F$668,"-")</f>
        <v>588</v>
      </c>
      <c r="E81" s="4">
        <f t="shared" si="3"/>
        <v>0.11</v>
      </c>
      <c r="F81" s="4">
        <f xml:space="preserve"> ROUND(A81/(A81+C81),2)</f>
        <v>1</v>
      </c>
      <c r="G81" s="4">
        <f t="shared" si="2"/>
        <v>1.8900000000000001</v>
      </c>
    </row>
    <row r="82" spans="1:7" x14ac:dyDescent="0.25">
      <c r="A82" s="2">
        <f>COUNTIF(Search!$F$2:F82,"+")</f>
        <v>9</v>
      </c>
      <c r="B82" s="4">
        <f>COUNTIF(Search!$F$2:F82,"-")</f>
        <v>72</v>
      </c>
      <c r="C82" s="4">
        <f>COUNTIF(Search!$F82:F$668,"+")</f>
        <v>0</v>
      </c>
      <c r="D82" s="2">
        <f>COUNTIF(Search!$F82:F$668,"-")</f>
        <v>587</v>
      </c>
      <c r="E82" s="4">
        <f t="shared" si="3"/>
        <v>0.11</v>
      </c>
      <c r="F82" s="4">
        <f xml:space="preserve"> ROUND(A82/(A82+C82),2)</f>
        <v>1</v>
      </c>
      <c r="G82" s="4">
        <f t="shared" si="2"/>
        <v>1.8900000000000001</v>
      </c>
    </row>
    <row r="83" spans="1:7" x14ac:dyDescent="0.25">
      <c r="A83" s="2">
        <f>COUNTIF(Search!$F$2:F83,"+")</f>
        <v>9</v>
      </c>
      <c r="B83" s="4">
        <f>COUNTIF(Search!$F$2:F83,"-")</f>
        <v>73</v>
      </c>
      <c r="C83" s="4">
        <f>COUNTIF(Search!$F83:F$668,"+")</f>
        <v>0</v>
      </c>
      <c r="D83" s="2">
        <f>COUNTIF(Search!$F83:F$668,"-")</f>
        <v>586</v>
      </c>
      <c r="E83" s="4">
        <f t="shared" si="3"/>
        <v>0.11</v>
      </c>
      <c r="F83" s="4">
        <f xml:space="preserve"> ROUND(A83/(A83+C83),2)</f>
        <v>1</v>
      </c>
      <c r="G83" s="4">
        <f t="shared" si="2"/>
        <v>1.8900000000000001</v>
      </c>
    </row>
    <row r="84" spans="1:7" x14ac:dyDescent="0.25">
      <c r="A84" s="2">
        <f>COUNTIF(Search!$F$2:F84,"+")</f>
        <v>9</v>
      </c>
      <c r="B84" s="4">
        <f>COUNTIF(Search!$F$2:F84,"-")</f>
        <v>74</v>
      </c>
      <c r="C84" s="4">
        <f>COUNTIF(Search!$F84:F$668,"+")</f>
        <v>0</v>
      </c>
      <c r="D84" s="2">
        <f>COUNTIF(Search!$F84:F$668,"-")</f>
        <v>585</v>
      </c>
      <c r="E84" s="4">
        <f t="shared" si="3"/>
        <v>0.11</v>
      </c>
      <c r="F84" s="4">
        <f xml:space="preserve"> ROUND(A84/(A84+C84),2)</f>
        <v>1</v>
      </c>
      <c r="G84" s="4">
        <f t="shared" si="2"/>
        <v>1.8900000000000001</v>
      </c>
    </row>
    <row r="85" spans="1:7" x14ac:dyDescent="0.25">
      <c r="A85" s="2">
        <f>COUNTIF(Search!$F$2:F85,"+")</f>
        <v>9</v>
      </c>
      <c r="B85" s="4">
        <f>COUNTIF(Search!$F$2:F85,"-")</f>
        <v>75</v>
      </c>
      <c r="C85" s="4">
        <f>COUNTIF(Search!$F85:F$668,"+")</f>
        <v>0</v>
      </c>
      <c r="D85" s="2">
        <f>COUNTIF(Search!$F85:F$668,"-")</f>
        <v>584</v>
      </c>
      <c r="E85" s="4">
        <f t="shared" si="3"/>
        <v>0.11</v>
      </c>
      <c r="F85" s="4">
        <f xml:space="preserve"> ROUND(A85/(A85+C85),2)</f>
        <v>1</v>
      </c>
      <c r="G85" s="4">
        <f t="shared" si="2"/>
        <v>1.8900000000000001</v>
      </c>
    </row>
    <row r="86" spans="1:7" x14ac:dyDescent="0.25">
      <c r="A86" s="2">
        <f>COUNTIF(Search!$F$2:F86,"+")</f>
        <v>9</v>
      </c>
      <c r="B86" s="4">
        <f>COUNTIF(Search!$F$2:F86,"-")</f>
        <v>76</v>
      </c>
      <c r="C86" s="4">
        <f>COUNTIF(Search!$F86:F$668,"+")</f>
        <v>0</v>
      </c>
      <c r="D86" s="2">
        <f>COUNTIF(Search!$F86:F$668,"-")</f>
        <v>583</v>
      </c>
      <c r="E86" s="4">
        <f t="shared" si="3"/>
        <v>0.12</v>
      </c>
      <c r="F86" s="4">
        <f xml:space="preserve"> ROUND(A86/(A86+C86),2)</f>
        <v>1</v>
      </c>
      <c r="G86" s="4">
        <f t="shared" si="2"/>
        <v>1.88</v>
      </c>
    </row>
    <row r="87" spans="1:7" x14ac:dyDescent="0.25">
      <c r="A87" s="2">
        <f>COUNTIF(Search!$F$2:F87,"+")</f>
        <v>9</v>
      </c>
      <c r="B87" s="4">
        <f>COUNTIF(Search!$F$2:F87,"-")</f>
        <v>77</v>
      </c>
      <c r="C87" s="4">
        <f>COUNTIF(Search!$F87:F$668,"+")</f>
        <v>0</v>
      </c>
      <c r="D87" s="2">
        <f>COUNTIF(Search!$F87:F$668,"-")</f>
        <v>582</v>
      </c>
      <c r="E87" s="4">
        <f t="shared" si="3"/>
        <v>0.12</v>
      </c>
      <c r="F87" s="4">
        <f xml:space="preserve"> ROUND(A87/(A87+C87),2)</f>
        <v>1</v>
      </c>
      <c r="G87" s="4">
        <f t="shared" si="2"/>
        <v>1.88</v>
      </c>
    </row>
    <row r="88" spans="1:7" x14ac:dyDescent="0.25">
      <c r="A88" s="2">
        <f>COUNTIF(Search!$F$2:F88,"+")</f>
        <v>9</v>
      </c>
      <c r="B88" s="4">
        <f>COUNTIF(Search!$F$2:F88,"-")</f>
        <v>78</v>
      </c>
      <c r="C88" s="4">
        <f>COUNTIF(Search!$F88:F$668,"+")</f>
        <v>0</v>
      </c>
      <c r="D88" s="2">
        <f>COUNTIF(Search!$F88:F$668,"-")</f>
        <v>581</v>
      </c>
      <c r="E88" s="4">
        <f t="shared" si="3"/>
        <v>0.12</v>
      </c>
      <c r="F88" s="4">
        <f xml:space="preserve"> ROUND(A88/(A88+C88),2)</f>
        <v>1</v>
      </c>
      <c r="G88" s="4">
        <f t="shared" si="2"/>
        <v>1.88</v>
      </c>
    </row>
    <row r="89" spans="1:7" x14ac:dyDescent="0.25">
      <c r="A89" s="2">
        <f>COUNTIF(Search!$F$2:F89,"+")</f>
        <v>9</v>
      </c>
      <c r="B89" s="4">
        <f>COUNTIF(Search!$F$2:F89,"-")</f>
        <v>79</v>
      </c>
      <c r="C89" s="4">
        <f>COUNTIF(Search!$F89:F$668,"+")</f>
        <v>0</v>
      </c>
      <c r="D89" s="2">
        <f>COUNTIF(Search!$F89:F$668,"-")</f>
        <v>580</v>
      </c>
      <c r="E89" s="4">
        <f t="shared" si="3"/>
        <v>0.12</v>
      </c>
      <c r="F89" s="4">
        <f xml:space="preserve"> ROUND(A89/(A89+C89),2)</f>
        <v>1</v>
      </c>
      <c r="G89" s="4">
        <f t="shared" si="2"/>
        <v>1.88</v>
      </c>
    </row>
    <row r="90" spans="1:7" x14ac:dyDescent="0.25">
      <c r="A90" s="2">
        <f>COUNTIF(Search!$F$2:F90,"+")</f>
        <v>9</v>
      </c>
      <c r="B90" s="4">
        <f>COUNTIF(Search!$F$2:F90,"-")</f>
        <v>80</v>
      </c>
      <c r="C90" s="4">
        <f>COUNTIF(Search!$F90:F$668,"+")</f>
        <v>0</v>
      </c>
      <c r="D90" s="2">
        <f>COUNTIF(Search!$F90:F$668,"-")</f>
        <v>579</v>
      </c>
      <c r="E90" s="4">
        <f t="shared" si="3"/>
        <v>0.12</v>
      </c>
      <c r="F90" s="4">
        <f xml:space="preserve"> ROUND(A90/(A90+C90),2)</f>
        <v>1</v>
      </c>
      <c r="G90" s="4">
        <f t="shared" si="2"/>
        <v>1.88</v>
      </c>
    </row>
    <row r="91" spans="1:7" x14ac:dyDescent="0.25">
      <c r="A91" s="2">
        <f>COUNTIF(Search!$F$2:F91,"+")</f>
        <v>9</v>
      </c>
      <c r="B91" s="4">
        <f>COUNTIF(Search!$F$2:F91,"-")</f>
        <v>81</v>
      </c>
      <c r="C91" s="4">
        <f>COUNTIF(Search!$F91:F$668,"+")</f>
        <v>0</v>
      </c>
      <c r="D91" s="2">
        <f>COUNTIF(Search!$F91:F$668,"-")</f>
        <v>578</v>
      </c>
      <c r="E91" s="4">
        <f t="shared" si="3"/>
        <v>0.12</v>
      </c>
      <c r="F91" s="4">
        <f xml:space="preserve"> ROUND(A91/(A91+C91),2)</f>
        <v>1</v>
      </c>
      <c r="G91" s="4">
        <f t="shared" si="2"/>
        <v>1.88</v>
      </c>
    </row>
    <row r="92" spans="1:7" x14ac:dyDescent="0.25">
      <c r="A92" s="2">
        <f>COUNTIF(Search!$F$2:F92,"+")</f>
        <v>9</v>
      </c>
      <c r="B92" s="4">
        <f>COUNTIF(Search!$F$2:F92,"-")</f>
        <v>82</v>
      </c>
      <c r="C92" s="4">
        <f>COUNTIF(Search!$F92:F$668,"+")</f>
        <v>0</v>
      </c>
      <c r="D92" s="2">
        <f>COUNTIF(Search!$F92:F$668,"-")</f>
        <v>577</v>
      </c>
      <c r="E92" s="4">
        <f t="shared" si="3"/>
        <v>0.12</v>
      </c>
      <c r="F92" s="4">
        <f xml:space="preserve"> ROUND(A92/(A92+C92),2)</f>
        <v>1</v>
      </c>
      <c r="G92" s="4">
        <f t="shared" si="2"/>
        <v>1.88</v>
      </c>
    </row>
    <row r="93" spans="1:7" x14ac:dyDescent="0.25">
      <c r="A93" s="2">
        <f>COUNTIF(Search!$F$2:F93,"+")</f>
        <v>9</v>
      </c>
      <c r="B93" s="4">
        <f>COUNTIF(Search!$F$2:F93,"-")</f>
        <v>83</v>
      </c>
      <c r="C93" s="4">
        <f>COUNTIF(Search!$F93:F$668,"+")</f>
        <v>0</v>
      </c>
      <c r="D93" s="2">
        <f>COUNTIF(Search!$F93:F$668,"-")</f>
        <v>576</v>
      </c>
      <c r="E93" s="4">
        <f t="shared" si="3"/>
        <v>0.13</v>
      </c>
      <c r="F93" s="4">
        <f xml:space="preserve"> ROUND(A93/(A93+C93),2)</f>
        <v>1</v>
      </c>
      <c r="G93" s="4">
        <f t="shared" si="2"/>
        <v>1.87</v>
      </c>
    </row>
    <row r="94" spans="1:7" x14ac:dyDescent="0.25">
      <c r="A94" s="2">
        <f>COUNTIF(Search!$F$2:F94,"+")</f>
        <v>9</v>
      </c>
      <c r="B94" s="4">
        <f>COUNTIF(Search!$F$2:F94,"-")</f>
        <v>84</v>
      </c>
      <c r="C94" s="4">
        <f>COUNTIF(Search!$F94:F$668,"+")</f>
        <v>0</v>
      </c>
      <c r="D94" s="2">
        <f>COUNTIF(Search!$F94:F$668,"-")</f>
        <v>575</v>
      </c>
      <c r="E94" s="4">
        <f t="shared" si="3"/>
        <v>0.13</v>
      </c>
      <c r="F94" s="4">
        <f xml:space="preserve"> ROUND(A94/(A94+C94),2)</f>
        <v>1</v>
      </c>
      <c r="G94" s="4">
        <f t="shared" si="2"/>
        <v>1.87</v>
      </c>
    </row>
    <row r="95" spans="1:7" x14ac:dyDescent="0.25">
      <c r="A95" s="2">
        <f>COUNTIF(Search!$F$2:F95,"+")</f>
        <v>9</v>
      </c>
      <c r="B95" s="4">
        <f>COUNTIF(Search!$F$2:F95,"-")</f>
        <v>85</v>
      </c>
      <c r="C95" s="4">
        <f>COUNTIF(Search!$F95:F$668,"+")</f>
        <v>0</v>
      </c>
      <c r="D95" s="2">
        <f>COUNTIF(Search!$F95:F$668,"-")</f>
        <v>574</v>
      </c>
      <c r="E95" s="4">
        <f t="shared" si="3"/>
        <v>0.13</v>
      </c>
      <c r="F95" s="4">
        <f xml:space="preserve"> ROUND(A95/(A95+C95),2)</f>
        <v>1</v>
      </c>
      <c r="G95" s="4">
        <f t="shared" si="2"/>
        <v>1.87</v>
      </c>
    </row>
    <row r="96" spans="1:7" x14ac:dyDescent="0.25">
      <c r="A96" s="2">
        <f>COUNTIF(Search!$F$2:F96,"+")</f>
        <v>9</v>
      </c>
      <c r="B96" s="4">
        <f>COUNTIF(Search!$F$2:F96,"-")</f>
        <v>86</v>
      </c>
      <c r="C96" s="4">
        <f>COUNTIF(Search!$F96:F$668,"+")</f>
        <v>0</v>
      </c>
      <c r="D96" s="2">
        <f>COUNTIF(Search!$F96:F$668,"-")</f>
        <v>573</v>
      </c>
      <c r="E96" s="4">
        <f t="shared" si="3"/>
        <v>0.13</v>
      </c>
      <c r="F96" s="4">
        <f xml:space="preserve"> ROUND(A96/(A96+C96),2)</f>
        <v>1</v>
      </c>
      <c r="G96" s="4">
        <f t="shared" si="2"/>
        <v>1.87</v>
      </c>
    </row>
    <row r="97" spans="1:7" x14ac:dyDescent="0.25">
      <c r="A97" s="2">
        <f>COUNTIF(Search!$F$2:F97,"+")</f>
        <v>9</v>
      </c>
      <c r="B97" s="4">
        <f>COUNTIF(Search!$F$2:F97,"-")</f>
        <v>87</v>
      </c>
      <c r="C97" s="4">
        <f>COUNTIF(Search!$F97:F$668,"+")</f>
        <v>0</v>
      </c>
      <c r="D97" s="2">
        <f>COUNTIF(Search!$F97:F$668,"-")</f>
        <v>572</v>
      </c>
      <c r="E97" s="4">
        <f t="shared" si="3"/>
        <v>0.13</v>
      </c>
      <c r="F97" s="4">
        <f xml:space="preserve"> ROUND(A97/(A97+C97),2)</f>
        <v>1</v>
      </c>
      <c r="G97" s="4">
        <f t="shared" si="2"/>
        <v>1.87</v>
      </c>
    </row>
    <row r="98" spans="1:7" x14ac:dyDescent="0.25">
      <c r="A98" s="2">
        <f>COUNTIF(Search!$F$2:F98,"+")</f>
        <v>9</v>
      </c>
      <c r="B98" s="4">
        <f>COUNTIF(Search!$F$2:F98,"-")</f>
        <v>88</v>
      </c>
      <c r="C98" s="4">
        <f>COUNTIF(Search!$F98:F$668,"+")</f>
        <v>0</v>
      </c>
      <c r="D98" s="2">
        <f>COUNTIF(Search!$F98:F$668,"-")</f>
        <v>571</v>
      </c>
      <c r="E98" s="4">
        <f t="shared" si="3"/>
        <v>0.13</v>
      </c>
      <c r="F98" s="4">
        <f xml:space="preserve"> ROUND(A98/(A98+C98),2)</f>
        <v>1</v>
      </c>
      <c r="G98" s="4">
        <f t="shared" si="2"/>
        <v>1.87</v>
      </c>
    </row>
    <row r="99" spans="1:7" x14ac:dyDescent="0.25">
      <c r="A99" s="2">
        <f>COUNTIF(Search!$F$2:F99,"+")</f>
        <v>9</v>
      </c>
      <c r="B99" s="4">
        <f>COUNTIF(Search!$F$2:F99,"-")</f>
        <v>89</v>
      </c>
      <c r="C99" s="4">
        <f>COUNTIF(Search!$F99:F$668,"+")</f>
        <v>0</v>
      </c>
      <c r="D99" s="2">
        <f>COUNTIF(Search!$F99:F$668,"-")</f>
        <v>570</v>
      </c>
      <c r="E99" s="4">
        <f t="shared" si="3"/>
        <v>0.14000000000000001</v>
      </c>
      <c r="F99" s="4">
        <f xml:space="preserve"> ROUND(A99/(A99+C99),2)</f>
        <v>1</v>
      </c>
      <c r="G99" s="4">
        <f t="shared" si="2"/>
        <v>1.8599999999999999</v>
      </c>
    </row>
    <row r="100" spans="1:7" x14ac:dyDescent="0.25">
      <c r="A100" s="2">
        <f>COUNTIF(Search!$F$2:F100,"+")</f>
        <v>9</v>
      </c>
      <c r="B100" s="4">
        <f>COUNTIF(Search!$F$2:F100,"-")</f>
        <v>90</v>
      </c>
      <c r="C100" s="4">
        <f>COUNTIF(Search!$F100:F$668,"+")</f>
        <v>0</v>
      </c>
      <c r="D100" s="2">
        <f>COUNTIF(Search!$F100:F$668,"-")</f>
        <v>569</v>
      </c>
      <c r="E100" s="4">
        <f t="shared" si="3"/>
        <v>0.14000000000000001</v>
      </c>
      <c r="F100" s="4">
        <f xml:space="preserve"> ROUND(A100/(A100+C100),2)</f>
        <v>1</v>
      </c>
      <c r="G100" s="4">
        <f t="shared" si="2"/>
        <v>1.8599999999999999</v>
      </c>
    </row>
    <row r="101" spans="1:7" x14ac:dyDescent="0.25">
      <c r="A101" s="2">
        <f>COUNTIF(Search!$F$2:F101,"+")</f>
        <v>9</v>
      </c>
      <c r="B101" s="4">
        <f>COUNTIF(Search!$F$2:F101,"-")</f>
        <v>91</v>
      </c>
      <c r="C101" s="4">
        <f>COUNTIF(Search!$F101:F$668,"+")</f>
        <v>0</v>
      </c>
      <c r="D101" s="2">
        <f>COUNTIF(Search!$F101:F$668,"-")</f>
        <v>568</v>
      </c>
      <c r="E101" s="4">
        <f t="shared" si="3"/>
        <v>0.14000000000000001</v>
      </c>
      <c r="F101" s="4">
        <f xml:space="preserve"> ROUND(A101/(A101+C101),2)</f>
        <v>1</v>
      </c>
      <c r="G101" s="4">
        <f t="shared" si="2"/>
        <v>1.8599999999999999</v>
      </c>
    </row>
    <row r="102" spans="1:7" x14ac:dyDescent="0.25">
      <c r="A102" s="2">
        <f>COUNTIF(Search!$F$2:F102,"+")</f>
        <v>9</v>
      </c>
      <c r="B102" s="4">
        <f>COUNTIF(Search!$F$2:F102,"-")</f>
        <v>92</v>
      </c>
      <c r="C102" s="4">
        <f>COUNTIF(Search!$F102:F$668,"+")</f>
        <v>0</v>
      </c>
      <c r="D102" s="2">
        <f>COUNTIF(Search!$F102:F$668,"-")</f>
        <v>567</v>
      </c>
      <c r="E102" s="4">
        <f t="shared" si="3"/>
        <v>0.14000000000000001</v>
      </c>
      <c r="F102" s="4">
        <f xml:space="preserve"> ROUND(A102/(A102+C102),2)</f>
        <v>1</v>
      </c>
      <c r="G102" s="4">
        <f t="shared" si="2"/>
        <v>1.8599999999999999</v>
      </c>
    </row>
    <row r="103" spans="1:7" x14ac:dyDescent="0.25">
      <c r="A103" s="2">
        <f>COUNTIF(Search!$F$2:F103,"+")</f>
        <v>9</v>
      </c>
      <c r="B103" s="4">
        <f>COUNTIF(Search!$F$2:F103,"-")</f>
        <v>93</v>
      </c>
      <c r="C103" s="4">
        <f>COUNTIF(Search!$F103:F$668,"+")</f>
        <v>0</v>
      </c>
      <c r="D103" s="2">
        <f>COUNTIF(Search!$F103:F$668,"-")</f>
        <v>566</v>
      </c>
      <c r="E103" s="4">
        <f t="shared" si="3"/>
        <v>0.14000000000000001</v>
      </c>
      <c r="F103" s="4">
        <f xml:space="preserve"> ROUND(A103/(A103+C103),2)</f>
        <v>1</v>
      </c>
      <c r="G103" s="4">
        <f t="shared" si="2"/>
        <v>1.8599999999999999</v>
      </c>
    </row>
    <row r="104" spans="1:7" x14ac:dyDescent="0.25">
      <c r="A104" s="2">
        <f>COUNTIF(Search!$F$2:F104,"+")</f>
        <v>9</v>
      </c>
      <c r="B104" s="4">
        <f>COUNTIF(Search!$F$2:F104,"-")</f>
        <v>94</v>
      </c>
      <c r="C104" s="4">
        <f>COUNTIF(Search!$F104:F$668,"+")</f>
        <v>0</v>
      </c>
      <c r="D104" s="2">
        <f>COUNTIF(Search!$F104:F$668,"-")</f>
        <v>565</v>
      </c>
      <c r="E104" s="4">
        <f t="shared" si="3"/>
        <v>0.14000000000000001</v>
      </c>
      <c r="F104" s="4">
        <f xml:space="preserve"> ROUND(A104/(A104+C104),2)</f>
        <v>1</v>
      </c>
      <c r="G104" s="4">
        <f t="shared" si="2"/>
        <v>1.8599999999999999</v>
      </c>
    </row>
    <row r="105" spans="1:7" x14ac:dyDescent="0.25">
      <c r="A105" s="2">
        <f>COUNTIF(Search!$F$2:F105,"+")</f>
        <v>9</v>
      </c>
      <c r="B105" s="4">
        <f>COUNTIF(Search!$F$2:F105,"-")</f>
        <v>95</v>
      </c>
      <c r="C105" s="4">
        <f>COUNTIF(Search!$F105:F$668,"+")</f>
        <v>0</v>
      </c>
      <c r="D105" s="2">
        <f>COUNTIF(Search!$F105:F$668,"-")</f>
        <v>564</v>
      </c>
      <c r="E105" s="4">
        <f t="shared" si="3"/>
        <v>0.14000000000000001</v>
      </c>
      <c r="F105" s="4">
        <f xml:space="preserve"> ROUND(A105/(A105+C105),2)</f>
        <v>1</v>
      </c>
      <c r="G105" s="4">
        <f t="shared" si="2"/>
        <v>1.8599999999999999</v>
      </c>
    </row>
    <row r="106" spans="1:7" x14ac:dyDescent="0.25">
      <c r="A106" s="2">
        <f>COUNTIF(Search!$F$2:F106,"+")</f>
        <v>9</v>
      </c>
      <c r="B106" s="4">
        <f>COUNTIF(Search!$F$2:F106,"-")</f>
        <v>96</v>
      </c>
      <c r="C106" s="4">
        <f>COUNTIF(Search!$F106:F$668,"+")</f>
        <v>0</v>
      </c>
      <c r="D106" s="2">
        <f>COUNTIF(Search!$F106:F$668,"-")</f>
        <v>563</v>
      </c>
      <c r="E106" s="4">
        <f t="shared" si="3"/>
        <v>0.15</v>
      </c>
      <c r="F106" s="4">
        <f xml:space="preserve"> ROUND(A106/(A106+C106),2)</f>
        <v>1</v>
      </c>
      <c r="G106" s="4">
        <f t="shared" si="2"/>
        <v>1.85</v>
      </c>
    </row>
    <row r="107" spans="1:7" x14ac:dyDescent="0.25">
      <c r="A107" s="2">
        <f>COUNTIF(Search!$F$2:F107,"+")</f>
        <v>9</v>
      </c>
      <c r="B107" s="4">
        <f>COUNTIF(Search!$F$2:F107,"-")</f>
        <v>97</v>
      </c>
      <c r="C107" s="4">
        <f>COUNTIF(Search!$F107:F$668,"+")</f>
        <v>0</v>
      </c>
      <c r="D107" s="2">
        <f>COUNTIF(Search!$F107:F$668,"-")</f>
        <v>562</v>
      </c>
      <c r="E107" s="4">
        <f t="shared" si="3"/>
        <v>0.15</v>
      </c>
      <c r="F107" s="4">
        <f xml:space="preserve"> ROUND(A107/(A107+C107),2)</f>
        <v>1</v>
      </c>
      <c r="G107" s="4">
        <f t="shared" si="2"/>
        <v>1.85</v>
      </c>
    </row>
    <row r="108" spans="1:7" x14ac:dyDescent="0.25">
      <c r="A108" s="2">
        <f>COUNTIF(Search!$F$2:F108,"+")</f>
        <v>9</v>
      </c>
      <c r="B108" s="4">
        <f>COUNTIF(Search!$F$2:F108,"-")</f>
        <v>98</v>
      </c>
      <c r="C108" s="4">
        <f>COUNTIF(Search!$F108:F$668,"+")</f>
        <v>0</v>
      </c>
      <c r="D108" s="2">
        <f>COUNTIF(Search!$F108:F$668,"-")</f>
        <v>561</v>
      </c>
      <c r="E108" s="4">
        <f t="shared" si="3"/>
        <v>0.15</v>
      </c>
      <c r="F108" s="4">
        <f xml:space="preserve"> ROUND(A108/(A108+C108),2)</f>
        <v>1</v>
      </c>
      <c r="G108" s="4">
        <f t="shared" si="2"/>
        <v>1.85</v>
      </c>
    </row>
    <row r="109" spans="1:7" x14ac:dyDescent="0.25">
      <c r="A109" s="2">
        <f>COUNTIF(Search!$F$2:F109,"+")</f>
        <v>9</v>
      </c>
      <c r="B109" s="4">
        <f>COUNTIF(Search!$F$2:F109,"-")</f>
        <v>99</v>
      </c>
      <c r="C109" s="4">
        <f>COUNTIF(Search!$F109:F$668,"+")</f>
        <v>0</v>
      </c>
      <c r="D109" s="2">
        <f>COUNTIF(Search!$F109:F$668,"-")</f>
        <v>560</v>
      </c>
      <c r="E109" s="4">
        <f t="shared" si="3"/>
        <v>0.15</v>
      </c>
      <c r="F109" s="4">
        <f xml:space="preserve"> ROUND(A109/(A109+C109),2)</f>
        <v>1</v>
      </c>
      <c r="G109" s="4">
        <f t="shared" si="2"/>
        <v>1.85</v>
      </c>
    </row>
    <row r="110" spans="1:7" x14ac:dyDescent="0.25">
      <c r="A110" s="2">
        <f>COUNTIF(Search!$F$2:F110,"+")</f>
        <v>9</v>
      </c>
      <c r="B110" s="4">
        <f>COUNTIF(Search!$F$2:F110,"-")</f>
        <v>100</v>
      </c>
      <c r="C110" s="4">
        <f>COUNTIF(Search!$F110:F$668,"+")</f>
        <v>0</v>
      </c>
      <c r="D110" s="2">
        <f>COUNTIF(Search!$F110:F$668,"-")</f>
        <v>559</v>
      </c>
      <c r="E110" s="4">
        <f t="shared" si="3"/>
        <v>0.15</v>
      </c>
      <c r="F110" s="4">
        <f xml:space="preserve"> ROUND(A110/(A110+C110),2)</f>
        <v>1</v>
      </c>
      <c r="G110" s="4">
        <f t="shared" si="2"/>
        <v>1.85</v>
      </c>
    </row>
    <row r="111" spans="1:7" x14ac:dyDescent="0.25">
      <c r="A111" s="2">
        <f>COUNTIF(Search!$F$2:F111,"+")</f>
        <v>9</v>
      </c>
      <c r="B111" s="4">
        <f>COUNTIF(Search!$F$2:F111,"-")</f>
        <v>101</v>
      </c>
      <c r="C111" s="4">
        <f>COUNTIF(Search!$F111:F$668,"+")</f>
        <v>0</v>
      </c>
      <c r="D111" s="2">
        <f>COUNTIF(Search!$F111:F$668,"-")</f>
        <v>558</v>
      </c>
      <c r="E111" s="4">
        <f t="shared" si="3"/>
        <v>0.15</v>
      </c>
      <c r="F111" s="4">
        <f xml:space="preserve"> ROUND(A111/(A111+C111),2)</f>
        <v>1</v>
      </c>
      <c r="G111" s="4">
        <f t="shared" si="2"/>
        <v>1.85</v>
      </c>
    </row>
    <row r="112" spans="1:7" x14ac:dyDescent="0.25">
      <c r="A112" s="2">
        <f>COUNTIF(Search!$F$2:F112,"+")</f>
        <v>9</v>
      </c>
      <c r="B112" s="4">
        <f>COUNTIF(Search!$F$2:F112,"-")</f>
        <v>102</v>
      </c>
      <c r="C112" s="4">
        <f>COUNTIF(Search!$F112:F$668,"+")</f>
        <v>0</v>
      </c>
      <c r="D112" s="2">
        <f>COUNTIF(Search!$F112:F$668,"-")</f>
        <v>557</v>
      </c>
      <c r="E112" s="4">
        <f t="shared" si="3"/>
        <v>0.15</v>
      </c>
      <c r="F112" s="4">
        <f xml:space="preserve"> ROUND(A112/(A112+C112),2)</f>
        <v>1</v>
      </c>
      <c r="G112" s="4">
        <f t="shared" si="2"/>
        <v>1.85</v>
      </c>
    </row>
    <row r="113" spans="1:7" x14ac:dyDescent="0.25">
      <c r="A113" s="2">
        <f>COUNTIF(Search!$F$2:F113,"+")</f>
        <v>9</v>
      </c>
      <c r="B113" s="4">
        <f>COUNTIF(Search!$F$2:F113,"-")</f>
        <v>103</v>
      </c>
      <c r="C113" s="4">
        <f>COUNTIF(Search!$F113:F$668,"+")</f>
        <v>0</v>
      </c>
      <c r="D113" s="2">
        <f>COUNTIF(Search!$F113:F$668,"-")</f>
        <v>556</v>
      </c>
      <c r="E113" s="4">
        <f t="shared" si="3"/>
        <v>0.16</v>
      </c>
      <c r="F113" s="4">
        <f xml:space="preserve"> ROUND(A113/(A113+C113),2)</f>
        <v>1</v>
      </c>
      <c r="G113" s="4">
        <f t="shared" si="2"/>
        <v>1.8399999999999999</v>
      </c>
    </row>
    <row r="114" spans="1:7" x14ac:dyDescent="0.25">
      <c r="A114" s="2">
        <f>COUNTIF(Search!$F$2:F114,"+")</f>
        <v>9</v>
      </c>
      <c r="B114" s="4">
        <f>COUNTIF(Search!$F$2:F114,"-")</f>
        <v>104</v>
      </c>
      <c r="C114" s="4">
        <f>COUNTIF(Search!$F114:F$668,"+")</f>
        <v>0</v>
      </c>
      <c r="D114" s="2">
        <f>COUNTIF(Search!$F114:F$668,"-")</f>
        <v>555</v>
      </c>
      <c r="E114" s="4">
        <f t="shared" si="3"/>
        <v>0.16</v>
      </c>
      <c r="F114" s="4">
        <f xml:space="preserve"> ROUND(A114/(A114+C114),2)</f>
        <v>1</v>
      </c>
      <c r="G114" s="4">
        <f t="shared" si="2"/>
        <v>1.8399999999999999</v>
      </c>
    </row>
    <row r="115" spans="1:7" x14ac:dyDescent="0.25">
      <c r="A115" s="2">
        <f>COUNTIF(Search!$F$2:F115,"+")</f>
        <v>9</v>
      </c>
      <c r="B115" s="4">
        <f>COUNTIF(Search!$F$2:F115,"-")</f>
        <v>105</v>
      </c>
      <c r="C115" s="4">
        <f>COUNTIF(Search!$F115:F$668,"+")</f>
        <v>0</v>
      </c>
      <c r="D115" s="2">
        <f>COUNTIF(Search!$F115:F$668,"-")</f>
        <v>554</v>
      </c>
      <c r="E115" s="4">
        <f t="shared" si="3"/>
        <v>0.16</v>
      </c>
      <c r="F115" s="4">
        <f xml:space="preserve"> ROUND(A115/(A115+C115),2)</f>
        <v>1</v>
      </c>
      <c r="G115" s="4">
        <f t="shared" si="2"/>
        <v>1.8399999999999999</v>
      </c>
    </row>
    <row r="116" spans="1:7" x14ac:dyDescent="0.25">
      <c r="A116" s="2">
        <f>COUNTIF(Search!$F$2:F116,"+")</f>
        <v>9</v>
      </c>
      <c r="B116" s="4">
        <f>COUNTIF(Search!$F$2:F116,"-")</f>
        <v>106</v>
      </c>
      <c r="C116" s="4">
        <f>COUNTIF(Search!$F116:F$668,"+")</f>
        <v>0</v>
      </c>
      <c r="D116" s="2">
        <f>COUNTIF(Search!$F116:F$668,"-")</f>
        <v>553</v>
      </c>
      <c r="E116" s="4">
        <f t="shared" si="3"/>
        <v>0.16</v>
      </c>
      <c r="F116" s="4">
        <f xml:space="preserve"> ROUND(A116/(A116+C116),2)</f>
        <v>1</v>
      </c>
      <c r="G116" s="4">
        <f t="shared" si="2"/>
        <v>1.8399999999999999</v>
      </c>
    </row>
    <row r="117" spans="1:7" x14ac:dyDescent="0.25">
      <c r="A117" s="2">
        <f>COUNTIF(Search!$F$2:F117,"+")</f>
        <v>9</v>
      </c>
      <c r="B117" s="4">
        <f>COUNTIF(Search!$F$2:F117,"-")</f>
        <v>107</v>
      </c>
      <c r="C117" s="4">
        <f>COUNTIF(Search!$F117:F$668,"+")</f>
        <v>0</v>
      </c>
      <c r="D117" s="2">
        <f>COUNTIF(Search!$F117:F$668,"-")</f>
        <v>552</v>
      </c>
      <c r="E117" s="4">
        <f t="shared" si="3"/>
        <v>0.16</v>
      </c>
      <c r="F117" s="4">
        <f xml:space="preserve"> ROUND(A117/(A117+C117),2)</f>
        <v>1</v>
      </c>
      <c r="G117" s="4">
        <f t="shared" si="2"/>
        <v>1.8399999999999999</v>
      </c>
    </row>
    <row r="118" spans="1:7" x14ac:dyDescent="0.25">
      <c r="A118" s="2">
        <f>COUNTIF(Search!$F$2:F118,"+")</f>
        <v>9</v>
      </c>
      <c r="B118" s="4">
        <f>COUNTIF(Search!$F$2:F118,"-")</f>
        <v>108</v>
      </c>
      <c r="C118" s="4">
        <f>COUNTIF(Search!$F118:F$668,"+")</f>
        <v>0</v>
      </c>
      <c r="D118" s="2">
        <f>COUNTIF(Search!$F118:F$668,"-")</f>
        <v>551</v>
      </c>
      <c r="E118" s="4">
        <f t="shared" si="3"/>
        <v>0.16</v>
      </c>
      <c r="F118" s="4">
        <f xml:space="preserve"> ROUND(A118/(A118+C118),2)</f>
        <v>1</v>
      </c>
      <c r="G118" s="4">
        <f t="shared" si="2"/>
        <v>1.8399999999999999</v>
      </c>
    </row>
    <row r="119" spans="1:7" x14ac:dyDescent="0.25">
      <c r="A119" s="2">
        <f>COUNTIF(Search!$F$2:F119,"+")</f>
        <v>9</v>
      </c>
      <c r="B119" s="4">
        <f>COUNTIF(Search!$F$2:F119,"-")</f>
        <v>109</v>
      </c>
      <c r="C119" s="4">
        <f>COUNTIF(Search!$F119:F$668,"+")</f>
        <v>0</v>
      </c>
      <c r="D119" s="2">
        <f>COUNTIF(Search!$F119:F$668,"-")</f>
        <v>550</v>
      </c>
      <c r="E119" s="4">
        <f t="shared" si="3"/>
        <v>0.17</v>
      </c>
      <c r="F119" s="4">
        <f xml:space="preserve"> ROUND(A119/(A119+C119),2)</f>
        <v>1</v>
      </c>
      <c r="G119" s="4">
        <f t="shared" si="2"/>
        <v>1.83</v>
      </c>
    </row>
    <row r="120" spans="1:7" x14ac:dyDescent="0.25">
      <c r="A120" s="2">
        <f>COUNTIF(Search!$F$2:F120,"+")</f>
        <v>9</v>
      </c>
      <c r="B120" s="4">
        <f>COUNTIF(Search!$F$2:F120,"-")</f>
        <v>110</v>
      </c>
      <c r="C120" s="4">
        <f>COUNTIF(Search!$F120:F$668,"+")</f>
        <v>0</v>
      </c>
      <c r="D120" s="2">
        <f>COUNTIF(Search!$F120:F$668,"-")</f>
        <v>549</v>
      </c>
      <c r="E120" s="4">
        <f t="shared" si="3"/>
        <v>0.17</v>
      </c>
      <c r="F120" s="4">
        <f xml:space="preserve"> ROUND(A120/(A120+C120),2)</f>
        <v>1</v>
      </c>
      <c r="G120" s="4">
        <f t="shared" si="2"/>
        <v>1.83</v>
      </c>
    </row>
    <row r="121" spans="1:7" x14ac:dyDescent="0.25">
      <c r="A121" s="2">
        <f>COUNTIF(Search!$F$2:F121,"+")</f>
        <v>9</v>
      </c>
      <c r="B121" s="4">
        <f>COUNTIF(Search!$F$2:F121,"-")</f>
        <v>111</v>
      </c>
      <c r="C121" s="4">
        <f>COUNTIF(Search!$F121:F$668,"+")</f>
        <v>0</v>
      </c>
      <c r="D121" s="2">
        <f>COUNTIF(Search!$F121:F$668,"-")</f>
        <v>548</v>
      </c>
      <c r="E121" s="4">
        <f t="shared" si="3"/>
        <v>0.17</v>
      </c>
      <c r="F121" s="4">
        <f xml:space="preserve"> ROUND(A121/(A121+C121),2)</f>
        <v>1</v>
      </c>
      <c r="G121" s="4">
        <f t="shared" si="2"/>
        <v>1.83</v>
      </c>
    </row>
    <row r="122" spans="1:7" x14ac:dyDescent="0.25">
      <c r="A122" s="2">
        <f>COUNTIF(Search!$F$2:F122,"+")</f>
        <v>9</v>
      </c>
      <c r="B122" s="4">
        <f>COUNTIF(Search!$F$2:F122,"-")</f>
        <v>112</v>
      </c>
      <c r="C122" s="4">
        <f>COUNTIF(Search!$F122:F$668,"+")</f>
        <v>0</v>
      </c>
      <c r="D122" s="2">
        <f>COUNTIF(Search!$F122:F$668,"-")</f>
        <v>547</v>
      </c>
      <c r="E122" s="4">
        <f t="shared" si="3"/>
        <v>0.17</v>
      </c>
      <c r="F122" s="4">
        <f xml:space="preserve"> ROUND(A122/(A122+C122),2)</f>
        <v>1</v>
      </c>
      <c r="G122" s="4">
        <f t="shared" si="2"/>
        <v>1.83</v>
      </c>
    </row>
    <row r="123" spans="1:7" x14ac:dyDescent="0.25">
      <c r="A123" s="2">
        <f>COUNTIF(Search!$F$2:F123,"+")</f>
        <v>9</v>
      </c>
      <c r="B123" s="4">
        <f>COUNTIF(Search!$F$2:F123,"-")</f>
        <v>113</v>
      </c>
      <c r="C123" s="4">
        <f>COUNTIF(Search!$F123:F$668,"+")</f>
        <v>0</v>
      </c>
      <c r="D123" s="2">
        <f>COUNTIF(Search!$F123:F$668,"-")</f>
        <v>546</v>
      </c>
      <c r="E123" s="4">
        <f t="shared" si="3"/>
        <v>0.17</v>
      </c>
      <c r="F123" s="4">
        <f xml:space="preserve"> ROUND(A123/(A123+C123),2)</f>
        <v>1</v>
      </c>
      <c r="G123" s="4">
        <f t="shared" si="2"/>
        <v>1.83</v>
      </c>
    </row>
    <row r="124" spans="1:7" x14ac:dyDescent="0.25">
      <c r="A124" s="2">
        <f>COUNTIF(Search!$F$2:F124,"+")</f>
        <v>9</v>
      </c>
      <c r="B124" s="4">
        <f>COUNTIF(Search!$F$2:F124,"-")</f>
        <v>114</v>
      </c>
      <c r="C124" s="4">
        <f>COUNTIF(Search!$F124:F$668,"+")</f>
        <v>0</v>
      </c>
      <c r="D124" s="2">
        <f>COUNTIF(Search!$F124:F$668,"-")</f>
        <v>545</v>
      </c>
      <c r="E124" s="4">
        <f t="shared" si="3"/>
        <v>0.17</v>
      </c>
      <c r="F124" s="4">
        <f xml:space="preserve"> ROUND(A124/(A124+C124),2)</f>
        <v>1</v>
      </c>
      <c r="G124" s="4">
        <f t="shared" si="2"/>
        <v>1.83</v>
      </c>
    </row>
    <row r="125" spans="1:7" x14ac:dyDescent="0.25">
      <c r="A125" s="2">
        <f>COUNTIF(Search!$F$2:F125,"+")</f>
        <v>9</v>
      </c>
      <c r="B125" s="4">
        <f>COUNTIF(Search!$F$2:F125,"-")</f>
        <v>115</v>
      </c>
      <c r="C125" s="4">
        <f>COUNTIF(Search!$F125:F$668,"+")</f>
        <v>0</v>
      </c>
      <c r="D125" s="2">
        <f>COUNTIF(Search!$F125:F$668,"-")</f>
        <v>544</v>
      </c>
      <c r="E125" s="4">
        <f t="shared" si="3"/>
        <v>0.17</v>
      </c>
      <c r="F125" s="4">
        <f xml:space="preserve"> ROUND(A125/(A125+C125),2)</f>
        <v>1</v>
      </c>
      <c r="G125" s="4">
        <f t="shared" si="2"/>
        <v>1.83</v>
      </c>
    </row>
    <row r="126" spans="1:7" x14ac:dyDescent="0.25">
      <c r="A126" s="2">
        <f>COUNTIF(Search!$F$2:F126,"+")</f>
        <v>9</v>
      </c>
      <c r="B126" s="4">
        <f>COUNTIF(Search!$F$2:F126,"-")</f>
        <v>116</v>
      </c>
      <c r="C126" s="4">
        <f>COUNTIF(Search!$F126:F$668,"+")</f>
        <v>0</v>
      </c>
      <c r="D126" s="2">
        <f>COUNTIF(Search!$F126:F$668,"-")</f>
        <v>543</v>
      </c>
      <c r="E126" s="4">
        <f t="shared" si="3"/>
        <v>0.18</v>
      </c>
      <c r="F126" s="4">
        <f xml:space="preserve"> ROUND(A126/(A126+C126),2)</f>
        <v>1</v>
      </c>
      <c r="G126" s="4">
        <f t="shared" si="2"/>
        <v>1.82</v>
      </c>
    </row>
    <row r="127" spans="1:7" x14ac:dyDescent="0.25">
      <c r="A127" s="2">
        <f>COUNTIF(Search!$F$2:F127,"+")</f>
        <v>9</v>
      </c>
      <c r="B127" s="4">
        <f>COUNTIF(Search!$F$2:F127,"-")</f>
        <v>117</v>
      </c>
      <c r="C127" s="4">
        <f>COUNTIF(Search!$F127:F$668,"+")</f>
        <v>0</v>
      </c>
      <c r="D127" s="2">
        <f>COUNTIF(Search!$F127:F$668,"-")</f>
        <v>542</v>
      </c>
      <c r="E127" s="4">
        <f t="shared" si="3"/>
        <v>0.18</v>
      </c>
      <c r="F127" s="4">
        <f xml:space="preserve"> ROUND(A127/(A127+C127),2)</f>
        <v>1</v>
      </c>
      <c r="G127" s="4">
        <f t="shared" si="2"/>
        <v>1.82</v>
      </c>
    </row>
    <row r="128" spans="1:7" x14ac:dyDescent="0.25">
      <c r="A128" s="2">
        <f>COUNTIF(Search!$F$2:F128,"+")</f>
        <v>9</v>
      </c>
      <c r="B128" s="4">
        <f>COUNTIF(Search!$F$2:F128,"-")</f>
        <v>118</v>
      </c>
      <c r="C128" s="4">
        <f>COUNTIF(Search!$F128:F$668,"+")</f>
        <v>0</v>
      </c>
      <c r="D128" s="2">
        <f>COUNTIF(Search!$F128:F$668,"-")</f>
        <v>541</v>
      </c>
      <c r="E128" s="4">
        <f t="shared" si="3"/>
        <v>0.18</v>
      </c>
      <c r="F128" s="4">
        <f xml:space="preserve"> ROUND(A128/(A128+C128),2)</f>
        <v>1</v>
      </c>
      <c r="G128" s="4">
        <f t="shared" si="2"/>
        <v>1.82</v>
      </c>
    </row>
    <row r="129" spans="1:7" x14ac:dyDescent="0.25">
      <c r="A129" s="2">
        <f>COUNTIF(Search!$F$2:F129,"+")</f>
        <v>9</v>
      </c>
      <c r="B129" s="4">
        <f>COUNTIF(Search!$F$2:F129,"-")</f>
        <v>119</v>
      </c>
      <c r="C129" s="4">
        <f>COUNTIF(Search!$F129:F$668,"+")</f>
        <v>0</v>
      </c>
      <c r="D129" s="2">
        <f>COUNTIF(Search!$F129:F$668,"-")</f>
        <v>540</v>
      </c>
      <c r="E129" s="4">
        <f t="shared" si="3"/>
        <v>0.18</v>
      </c>
      <c r="F129" s="4">
        <f xml:space="preserve"> ROUND(A129/(A129+C129),2)</f>
        <v>1</v>
      </c>
      <c r="G129" s="4">
        <f t="shared" si="2"/>
        <v>1.82</v>
      </c>
    </row>
    <row r="130" spans="1:7" x14ac:dyDescent="0.25">
      <c r="A130" s="2">
        <f>COUNTIF(Search!$F$2:F130,"+")</f>
        <v>9</v>
      </c>
      <c r="B130" s="4">
        <f>COUNTIF(Search!$F$2:F130,"-")</f>
        <v>120</v>
      </c>
      <c r="C130" s="4">
        <f>COUNTIF(Search!$F130:F$668,"+")</f>
        <v>0</v>
      </c>
      <c r="D130" s="2">
        <f>COUNTIF(Search!$F130:F$668,"-")</f>
        <v>539</v>
      </c>
      <c r="E130" s="4">
        <f t="shared" si="3"/>
        <v>0.18</v>
      </c>
      <c r="F130" s="4">
        <f xml:space="preserve"> ROUND(A130/(A130+C130),2)</f>
        <v>1</v>
      </c>
      <c r="G130" s="4">
        <f t="shared" ref="G130:G193" si="4">F130-E130+1</f>
        <v>1.82</v>
      </c>
    </row>
    <row r="131" spans="1:7" x14ac:dyDescent="0.25">
      <c r="A131" s="2">
        <f>COUNTIF(Search!$F$2:F131,"+")</f>
        <v>9</v>
      </c>
      <c r="B131" s="4">
        <f>COUNTIF(Search!$F$2:F131,"-")</f>
        <v>121</v>
      </c>
      <c r="C131" s="4">
        <f>COUNTIF(Search!$F131:F$668,"+")</f>
        <v>0</v>
      </c>
      <c r="D131" s="2">
        <f>COUNTIF(Search!$F131:F$668,"-")</f>
        <v>538</v>
      </c>
      <c r="E131" s="4">
        <f t="shared" ref="E131:E194" si="5">ROUND(B131/(B131+D131),2)</f>
        <v>0.18</v>
      </c>
      <c r="F131" s="4">
        <f xml:space="preserve"> ROUND(A131/(A131+C131),2)</f>
        <v>1</v>
      </c>
      <c r="G131" s="4">
        <f t="shared" si="4"/>
        <v>1.82</v>
      </c>
    </row>
    <row r="132" spans="1:7" x14ac:dyDescent="0.25">
      <c r="A132" s="2">
        <f>COUNTIF(Search!$F$2:F132,"+")</f>
        <v>9</v>
      </c>
      <c r="B132" s="4">
        <f>COUNTIF(Search!$F$2:F132,"-")</f>
        <v>122</v>
      </c>
      <c r="C132" s="4">
        <f>COUNTIF(Search!$F132:F$668,"+")</f>
        <v>0</v>
      </c>
      <c r="D132" s="2">
        <f>COUNTIF(Search!$F132:F$668,"-")</f>
        <v>537</v>
      </c>
      <c r="E132" s="4">
        <f t="shared" si="5"/>
        <v>0.19</v>
      </c>
      <c r="F132" s="4">
        <f xml:space="preserve"> ROUND(A132/(A132+C132),2)</f>
        <v>1</v>
      </c>
      <c r="G132" s="4">
        <f t="shared" si="4"/>
        <v>1.81</v>
      </c>
    </row>
    <row r="133" spans="1:7" x14ac:dyDescent="0.25">
      <c r="A133" s="2">
        <f>COUNTIF(Search!$F$2:F133,"+")</f>
        <v>9</v>
      </c>
      <c r="B133" s="4">
        <f>COUNTIF(Search!$F$2:F133,"-")</f>
        <v>123</v>
      </c>
      <c r="C133" s="4">
        <f>COUNTIF(Search!$F133:F$668,"+")</f>
        <v>0</v>
      </c>
      <c r="D133" s="2">
        <f>COUNTIF(Search!$F133:F$668,"-")</f>
        <v>536</v>
      </c>
      <c r="E133" s="4">
        <f t="shared" si="5"/>
        <v>0.19</v>
      </c>
      <c r="F133" s="4">
        <f xml:space="preserve"> ROUND(A133/(A133+C133),2)</f>
        <v>1</v>
      </c>
      <c r="G133" s="4">
        <f t="shared" si="4"/>
        <v>1.81</v>
      </c>
    </row>
    <row r="134" spans="1:7" x14ac:dyDescent="0.25">
      <c r="A134" s="2">
        <f>COUNTIF(Search!$F$2:F134,"+")</f>
        <v>9</v>
      </c>
      <c r="B134" s="4">
        <f>COUNTIF(Search!$F$2:F134,"-")</f>
        <v>124</v>
      </c>
      <c r="C134" s="4">
        <f>COUNTIF(Search!$F134:F$668,"+")</f>
        <v>0</v>
      </c>
      <c r="D134" s="2">
        <f>COUNTIF(Search!$F134:F$668,"-")</f>
        <v>535</v>
      </c>
      <c r="E134" s="4">
        <f t="shared" si="5"/>
        <v>0.19</v>
      </c>
      <c r="F134" s="4">
        <f xml:space="preserve"> ROUND(A134/(A134+C134),2)</f>
        <v>1</v>
      </c>
      <c r="G134" s="4">
        <f t="shared" si="4"/>
        <v>1.81</v>
      </c>
    </row>
    <row r="135" spans="1:7" x14ac:dyDescent="0.25">
      <c r="A135" s="2">
        <f>COUNTIF(Search!$F$2:F135,"+")</f>
        <v>9</v>
      </c>
      <c r="B135" s="4">
        <f>COUNTIF(Search!$F$2:F135,"-")</f>
        <v>125</v>
      </c>
      <c r="C135" s="4">
        <f>COUNTIF(Search!$F135:F$668,"+")</f>
        <v>0</v>
      </c>
      <c r="D135" s="2">
        <f>COUNTIF(Search!$F135:F$668,"-")</f>
        <v>534</v>
      </c>
      <c r="E135" s="4">
        <f t="shared" si="5"/>
        <v>0.19</v>
      </c>
      <c r="F135" s="4">
        <f xml:space="preserve"> ROUND(A135/(A135+C135),2)</f>
        <v>1</v>
      </c>
      <c r="G135" s="4">
        <f t="shared" si="4"/>
        <v>1.81</v>
      </c>
    </row>
    <row r="136" spans="1:7" x14ac:dyDescent="0.25">
      <c r="A136" s="2">
        <f>COUNTIF(Search!$F$2:F136,"+")</f>
        <v>9</v>
      </c>
      <c r="B136" s="4">
        <f>COUNTIF(Search!$F$2:F136,"-")</f>
        <v>126</v>
      </c>
      <c r="C136" s="4">
        <f>COUNTIF(Search!$F136:F$668,"+")</f>
        <v>0</v>
      </c>
      <c r="D136" s="2">
        <f>COUNTIF(Search!$F136:F$668,"-")</f>
        <v>533</v>
      </c>
      <c r="E136" s="4">
        <f t="shared" si="5"/>
        <v>0.19</v>
      </c>
      <c r="F136" s="4">
        <f xml:space="preserve"> ROUND(A136/(A136+C136),2)</f>
        <v>1</v>
      </c>
      <c r="G136" s="4">
        <f t="shared" si="4"/>
        <v>1.81</v>
      </c>
    </row>
    <row r="137" spans="1:7" x14ac:dyDescent="0.25">
      <c r="A137" s="2">
        <f>COUNTIF(Search!$F$2:F137,"+")</f>
        <v>9</v>
      </c>
      <c r="B137" s="4">
        <f>COUNTIF(Search!$F$2:F137,"-")</f>
        <v>127</v>
      </c>
      <c r="C137" s="4">
        <f>COUNTIF(Search!$F137:F$668,"+")</f>
        <v>0</v>
      </c>
      <c r="D137" s="2">
        <f>COUNTIF(Search!$F137:F$668,"-")</f>
        <v>532</v>
      </c>
      <c r="E137" s="4">
        <f t="shared" si="5"/>
        <v>0.19</v>
      </c>
      <c r="F137" s="4">
        <f xml:space="preserve"> ROUND(A137/(A137+C137),2)</f>
        <v>1</v>
      </c>
      <c r="G137" s="4">
        <f t="shared" si="4"/>
        <v>1.81</v>
      </c>
    </row>
    <row r="138" spans="1:7" x14ac:dyDescent="0.25">
      <c r="A138" s="2">
        <f>COUNTIF(Search!$F$2:F138,"+")</f>
        <v>9</v>
      </c>
      <c r="B138" s="4">
        <f>COUNTIF(Search!$F$2:F138,"-")</f>
        <v>128</v>
      </c>
      <c r="C138" s="4">
        <f>COUNTIF(Search!$F138:F$668,"+")</f>
        <v>0</v>
      </c>
      <c r="D138" s="2">
        <f>COUNTIF(Search!$F138:F$668,"-")</f>
        <v>531</v>
      </c>
      <c r="E138" s="4">
        <f t="shared" si="5"/>
        <v>0.19</v>
      </c>
      <c r="F138" s="4">
        <f xml:space="preserve"> ROUND(A138/(A138+C138),2)</f>
        <v>1</v>
      </c>
      <c r="G138" s="4">
        <f t="shared" si="4"/>
        <v>1.81</v>
      </c>
    </row>
    <row r="139" spans="1:7" x14ac:dyDescent="0.25">
      <c r="A139" s="2">
        <f>COUNTIF(Search!$F$2:F139,"+")</f>
        <v>9</v>
      </c>
      <c r="B139" s="4">
        <f>COUNTIF(Search!$F$2:F139,"-")</f>
        <v>129</v>
      </c>
      <c r="C139" s="4">
        <f>COUNTIF(Search!$F139:F$668,"+")</f>
        <v>0</v>
      </c>
      <c r="D139" s="2">
        <f>COUNTIF(Search!$F139:F$668,"-")</f>
        <v>530</v>
      </c>
      <c r="E139" s="4">
        <f t="shared" si="5"/>
        <v>0.2</v>
      </c>
      <c r="F139" s="4">
        <f xml:space="preserve"> ROUND(A139/(A139+C139),2)</f>
        <v>1</v>
      </c>
      <c r="G139" s="4">
        <f t="shared" si="4"/>
        <v>1.8</v>
      </c>
    </row>
    <row r="140" spans="1:7" x14ac:dyDescent="0.25">
      <c r="A140" s="2">
        <f>COUNTIF(Search!$F$2:F140,"+")</f>
        <v>9</v>
      </c>
      <c r="B140" s="4">
        <f>COUNTIF(Search!$F$2:F140,"-")</f>
        <v>130</v>
      </c>
      <c r="C140" s="4">
        <f>COUNTIF(Search!$F140:F$668,"+")</f>
        <v>0</v>
      </c>
      <c r="D140" s="2">
        <f>COUNTIF(Search!$F140:F$668,"-")</f>
        <v>529</v>
      </c>
      <c r="E140" s="4">
        <f t="shared" si="5"/>
        <v>0.2</v>
      </c>
      <c r="F140" s="4">
        <f xml:space="preserve"> ROUND(A140/(A140+C140),2)</f>
        <v>1</v>
      </c>
      <c r="G140" s="4">
        <f t="shared" si="4"/>
        <v>1.8</v>
      </c>
    </row>
    <row r="141" spans="1:7" x14ac:dyDescent="0.25">
      <c r="A141" s="2">
        <f>COUNTIF(Search!$F$2:F141,"+")</f>
        <v>9</v>
      </c>
      <c r="B141" s="4">
        <f>COUNTIF(Search!$F$2:F141,"-")</f>
        <v>131</v>
      </c>
      <c r="C141" s="4">
        <f>COUNTIF(Search!$F141:F$668,"+")</f>
        <v>0</v>
      </c>
      <c r="D141" s="2">
        <f>COUNTIF(Search!$F141:F$668,"-")</f>
        <v>528</v>
      </c>
      <c r="E141" s="4">
        <f t="shared" si="5"/>
        <v>0.2</v>
      </c>
      <c r="F141" s="4">
        <f xml:space="preserve"> ROUND(A141/(A141+C141),2)</f>
        <v>1</v>
      </c>
      <c r="G141" s="4">
        <f t="shared" si="4"/>
        <v>1.8</v>
      </c>
    </row>
    <row r="142" spans="1:7" x14ac:dyDescent="0.25">
      <c r="A142" s="2">
        <f>COUNTIF(Search!$F$2:F142,"+")</f>
        <v>9</v>
      </c>
      <c r="B142" s="4">
        <f>COUNTIF(Search!$F$2:F142,"-")</f>
        <v>132</v>
      </c>
      <c r="C142" s="4">
        <f>COUNTIF(Search!$F142:F$668,"+")</f>
        <v>0</v>
      </c>
      <c r="D142" s="2">
        <f>COUNTIF(Search!$F142:F$668,"-")</f>
        <v>527</v>
      </c>
      <c r="E142" s="4">
        <f t="shared" si="5"/>
        <v>0.2</v>
      </c>
      <c r="F142" s="4">
        <f xml:space="preserve"> ROUND(A142/(A142+C142),2)</f>
        <v>1</v>
      </c>
      <c r="G142" s="4">
        <f t="shared" si="4"/>
        <v>1.8</v>
      </c>
    </row>
    <row r="143" spans="1:7" x14ac:dyDescent="0.25">
      <c r="A143" s="2">
        <f>COUNTIF(Search!$F$2:F143,"+")</f>
        <v>9</v>
      </c>
      <c r="B143" s="4">
        <f>COUNTIF(Search!$F$2:F143,"-")</f>
        <v>133</v>
      </c>
      <c r="C143" s="4">
        <f>COUNTIF(Search!$F143:F$668,"+")</f>
        <v>0</v>
      </c>
      <c r="D143" s="2">
        <f>COUNTIF(Search!$F143:F$668,"-")</f>
        <v>526</v>
      </c>
      <c r="E143" s="4">
        <f t="shared" si="5"/>
        <v>0.2</v>
      </c>
      <c r="F143" s="4">
        <f xml:space="preserve"> ROUND(A143/(A143+C143),2)</f>
        <v>1</v>
      </c>
      <c r="G143" s="4">
        <f t="shared" si="4"/>
        <v>1.8</v>
      </c>
    </row>
    <row r="144" spans="1:7" x14ac:dyDescent="0.25">
      <c r="A144" s="2">
        <f>COUNTIF(Search!$F$2:F144,"+")</f>
        <v>9</v>
      </c>
      <c r="B144" s="4">
        <f>COUNTIF(Search!$F$2:F144,"-")</f>
        <v>134</v>
      </c>
      <c r="C144" s="4">
        <f>COUNTIF(Search!$F144:F$668,"+")</f>
        <v>0</v>
      </c>
      <c r="D144" s="2">
        <f>COUNTIF(Search!$F144:F$668,"-")</f>
        <v>525</v>
      </c>
      <c r="E144" s="4">
        <f t="shared" si="5"/>
        <v>0.2</v>
      </c>
      <c r="F144" s="4">
        <f xml:space="preserve"> ROUND(A144/(A144+C144),2)</f>
        <v>1</v>
      </c>
      <c r="G144" s="4">
        <f t="shared" si="4"/>
        <v>1.8</v>
      </c>
    </row>
    <row r="145" spans="1:7" x14ac:dyDescent="0.25">
      <c r="A145" s="2">
        <f>COUNTIF(Search!$F$2:F145,"+")</f>
        <v>9</v>
      </c>
      <c r="B145" s="4">
        <f>COUNTIF(Search!$F$2:F145,"-")</f>
        <v>135</v>
      </c>
      <c r="C145" s="4">
        <f>COUNTIF(Search!$F145:F$668,"+")</f>
        <v>0</v>
      </c>
      <c r="D145" s="2">
        <f>COUNTIF(Search!$F145:F$668,"-")</f>
        <v>524</v>
      </c>
      <c r="E145" s="4">
        <f t="shared" si="5"/>
        <v>0.2</v>
      </c>
      <c r="F145" s="4">
        <f xml:space="preserve"> ROUND(A145/(A145+C145),2)</f>
        <v>1</v>
      </c>
      <c r="G145" s="4">
        <f t="shared" si="4"/>
        <v>1.8</v>
      </c>
    </row>
    <row r="146" spans="1:7" x14ac:dyDescent="0.25">
      <c r="A146" s="2">
        <f>COUNTIF(Search!$F$2:F146,"+")</f>
        <v>9</v>
      </c>
      <c r="B146" s="4">
        <f>COUNTIF(Search!$F$2:F146,"-")</f>
        <v>136</v>
      </c>
      <c r="C146" s="4">
        <f>COUNTIF(Search!$F146:F$668,"+")</f>
        <v>0</v>
      </c>
      <c r="D146" s="2">
        <f>COUNTIF(Search!$F146:F$668,"-")</f>
        <v>523</v>
      </c>
      <c r="E146" s="4">
        <f t="shared" si="5"/>
        <v>0.21</v>
      </c>
      <c r="F146" s="4">
        <f xml:space="preserve"> ROUND(A146/(A146+C146),2)</f>
        <v>1</v>
      </c>
      <c r="G146" s="4">
        <f t="shared" si="4"/>
        <v>1.79</v>
      </c>
    </row>
    <row r="147" spans="1:7" x14ac:dyDescent="0.25">
      <c r="A147" s="2">
        <f>COUNTIF(Search!$F$2:F147,"+")</f>
        <v>9</v>
      </c>
      <c r="B147" s="4">
        <f>COUNTIF(Search!$F$2:F147,"-")</f>
        <v>137</v>
      </c>
      <c r="C147" s="4">
        <f>COUNTIF(Search!$F147:F$668,"+")</f>
        <v>0</v>
      </c>
      <c r="D147" s="2">
        <f>COUNTIF(Search!$F147:F$668,"-")</f>
        <v>522</v>
      </c>
      <c r="E147" s="4">
        <f t="shared" si="5"/>
        <v>0.21</v>
      </c>
      <c r="F147" s="4">
        <f xml:space="preserve"> ROUND(A147/(A147+C147),2)</f>
        <v>1</v>
      </c>
      <c r="G147" s="4">
        <f t="shared" si="4"/>
        <v>1.79</v>
      </c>
    </row>
    <row r="148" spans="1:7" x14ac:dyDescent="0.25">
      <c r="A148" s="2">
        <f>COUNTIF(Search!$F$2:F148,"+")</f>
        <v>9</v>
      </c>
      <c r="B148" s="4">
        <f>COUNTIF(Search!$F$2:F148,"-")</f>
        <v>138</v>
      </c>
      <c r="C148" s="4">
        <f>COUNTIF(Search!$F148:F$668,"+")</f>
        <v>0</v>
      </c>
      <c r="D148" s="2">
        <f>COUNTIF(Search!$F148:F$668,"-")</f>
        <v>521</v>
      </c>
      <c r="E148" s="4">
        <f t="shared" si="5"/>
        <v>0.21</v>
      </c>
      <c r="F148" s="4">
        <f xml:space="preserve"> ROUND(A148/(A148+C148),2)</f>
        <v>1</v>
      </c>
      <c r="G148" s="4">
        <f t="shared" si="4"/>
        <v>1.79</v>
      </c>
    </row>
    <row r="149" spans="1:7" x14ac:dyDescent="0.25">
      <c r="A149" s="2">
        <f>COUNTIF(Search!$F$2:F149,"+")</f>
        <v>9</v>
      </c>
      <c r="B149" s="4">
        <f>COUNTIF(Search!$F$2:F149,"-")</f>
        <v>139</v>
      </c>
      <c r="C149" s="4">
        <f>COUNTIF(Search!$F149:F$668,"+")</f>
        <v>0</v>
      </c>
      <c r="D149" s="2">
        <f>COUNTIF(Search!$F149:F$668,"-")</f>
        <v>520</v>
      </c>
      <c r="E149" s="4">
        <f t="shared" si="5"/>
        <v>0.21</v>
      </c>
      <c r="F149" s="4">
        <f xml:space="preserve"> ROUND(A149/(A149+C149),2)</f>
        <v>1</v>
      </c>
      <c r="G149" s="4">
        <f t="shared" si="4"/>
        <v>1.79</v>
      </c>
    </row>
    <row r="150" spans="1:7" x14ac:dyDescent="0.25">
      <c r="A150" s="2">
        <f>COUNTIF(Search!$F$2:F150,"+")</f>
        <v>9</v>
      </c>
      <c r="B150" s="4">
        <f>COUNTIF(Search!$F$2:F150,"-")</f>
        <v>140</v>
      </c>
      <c r="C150" s="4">
        <f>COUNTIF(Search!$F150:F$668,"+")</f>
        <v>0</v>
      </c>
      <c r="D150" s="2">
        <f>COUNTIF(Search!$F150:F$668,"-")</f>
        <v>519</v>
      </c>
      <c r="E150" s="4">
        <f t="shared" si="5"/>
        <v>0.21</v>
      </c>
      <c r="F150" s="4">
        <f xml:space="preserve"> ROUND(A150/(A150+C150),2)</f>
        <v>1</v>
      </c>
      <c r="G150" s="4">
        <f t="shared" si="4"/>
        <v>1.79</v>
      </c>
    </row>
    <row r="151" spans="1:7" x14ac:dyDescent="0.25">
      <c r="A151" s="2">
        <f>COUNTIF(Search!$F$2:F151,"+")</f>
        <v>9</v>
      </c>
      <c r="B151" s="4">
        <f>COUNTIF(Search!$F$2:F151,"-")</f>
        <v>141</v>
      </c>
      <c r="C151" s="4">
        <f>COUNTIF(Search!$F151:F$668,"+")</f>
        <v>0</v>
      </c>
      <c r="D151" s="2">
        <f>COUNTIF(Search!$F151:F$668,"-")</f>
        <v>518</v>
      </c>
      <c r="E151" s="4">
        <f t="shared" si="5"/>
        <v>0.21</v>
      </c>
      <c r="F151" s="4">
        <f xml:space="preserve"> ROUND(A151/(A151+C151),2)</f>
        <v>1</v>
      </c>
      <c r="G151" s="4">
        <f t="shared" si="4"/>
        <v>1.79</v>
      </c>
    </row>
    <row r="152" spans="1:7" x14ac:dyDescent="0.25">
      <c r="A152" s="2">
        <f>COUNTIF(Search!$F$2:F152,"+")</f>
        <v>9</v>
      </c>
      <c r="B152" s="4">
        <f>COUNTIF(Search!$F$2:F152,"-")</f>
        <v>142</v>
      </c>
      <c r="C152" s="4">
        <f>COUNTIF(Search!$F152:F$668,"+")</f>
        <v>0</v>
      </c>
      <c r="D152" s="2">
        <f>COUNTIF(Search!$F152:F$668,"-")</f>
        <v>517</v>
      </c>
      <c r="E152" s="4">
        <f t="shared" si="5"/>
        <v>0.22</v>
      </c>
      <c r="F152" s="4">
        <f xml:space="preserve"> ROUND(A152/(A152+C152),2)</f>
        <v>1</v>
      </c>
      <c r="G152" s="4">
        <f t="shared" si="4"/>
        <v>1.78</v>
      </c>
    </row>
    <row r="153" spans="1:7" x14ac:dyDescent="0.25">
      <c r="A153" s="2">
        <f>COUNTIF(Search!$F$2:F153,"+")</f>
        <v>9</v>
      </c>
      <c r="B153" s="4">
        <f>COUNTIF(Search!$F$2:F153,"-")</f>
        <v>143</v>
      </c>
      <c r="C153" s="4">
        <f>COUNTIF(Search!$F153:F$668,"+")</f>
        <v>0</v>
      </c>
      <c r="D153" s="2">
        <f>COUNTIF(Search!$F153:F$668,"-")</f>
        <v>516</v>
      </c>
      <c r="E153" s="4">
        <f t="shared" si="5"/>
        <v>0.22</v>
      </c>
      <c r="F153" s="4">
        <f xml:space="preserve"> ROUND(A153/(A153+C153),2)</f>
        <v>1</v>
      </c>
      <c r="G153" s="4">
        <f t="shared" si="4"/>
        <v>1.78</v>
      </c>
    </row>
    <row r="154" spans="1:7" x14ac:dyDescent="0.25">
      <c r="A154" s="2">
        <f>COUNTIF(Search!$F$2:F154,"+")</f>
        <v>9</v>
      </c>
      <c r="B154" s="4">
        <f>COUNTIF(Search!$F$2:F154,"-")</f>
        <v>144</v>
      </c>
      <c r="C154" s="4">
        <f>COUNTIF(Search!$F154:F$668,"+")</f>
        <v>0</v>
      </c>
      <c r="D154" s="2">
        <f>COUNTIF(Search!$F154:F$668,"-")</f>
        <v>515</v>
      </c>
      <c r="E154" s="4">
        <f t="shared" si="5"/>
        <v>0.22</v>
      </c>
      <c r="F154" s="4">
        <f xml:space="preserve"> ROUND(A154/(A154+C154),2)</f>
        <v>1</v>
      </c>
      <c r="G154" s="4">
        <f t="shared" si="4"/>
        <v>1.78</v>
      </c>
    </row>
    <row r="155" spans="1:7" x14ac:dyDescent="0.25">
      <c r="A155" s="2">
        <f>COUNTIF(Search!$F$2:F155,"+")</f>
        <v>9</v>
      </c>
      <c r="B155" s="4">
        <f>COUNTIF(Search!$F$2:F155,"-")</f>
        <v>145</v>
      </c>
      <c r="C155" s="4">
        <f>COUNTIF(Search!$F155:F$668,"+")</f>
        <v>0</v>
      </c>
      <c r="D155" s="2">
        <f>COUNTIF(Search!$F155:F$668,"-")</f>
        <v>514</v>
      </c>
      <c r="E155" s="4">
        <f t="shared" si="5"/>
        <v>0.22</v>
      </c>
      <c r="F155" s="4">
        <f xml:space="preserve"> ROUND(A155/(A155+C155),2)</f>
        <v>1</v>
      </c>
      <c r="G155" s="4">
        <f t="shared" si="4"/>
        <v>1.78</v>
      </c>
    </row>
    <row r="156" spans="1:7" x14ac:dyDescent="0.25">
      <c r="A156" s="2">
        <f>COUNTIF(Search!$F$2:F156,"+")</f>
        <v>9</v>
      </c>
      <c r="B156" s="4">
        <f>COUNTIF(Search!$F$2:F156,"-")</f>
        <v>146</v>
      </c>
      <c r="C156" s="4">
        <f>COUNTIF(Search!$F156:F$668,"+")</f>
        <v>0</v>
      </c>
      <c r="D156" s="2">
        <f>COUNTIF(Search!$F156:F$668,"-")</f>
        <v>513</v>
      </c>
      <c r="E156" s="4">
        <f t="shared" si="5"/>
        <v>0.22</v>
      </c>
      <c r="F156" s="4">
        <f xml:space="preserve"> ROUND(A156/(A156+C156),2)</f>
        <v>1</v>
      </c>
      <c r="G156" s="4">
        <f t="shared" si="4"/>
        <v>1.78</v>
      </c>
    </row>
    <row r="157" spans="1:7" x14ac:dyDescent="0.25">
      <c r="A157" s="2">
        <f>COUNTIF(Search!$F$2:F157,"+")</f>
        <v>9</v>
      </c>
      <c r="B157" s="4">
        <f>COUNTIF(Search!$F$2:F157,"-")</f>
        <v>147</v>
      </c>
      <c r="C157" s="4">
        <f>COUNTIF(Search!$F157:F$668,"+")</f>
        <v>0</v>
      </c>
      <c r="D157" s="2">
        <f>COUNTIF(Search!$F157:F$668,"-")</f>
        <v>512</v>
      </c>
      <c r="E157" s="4">
        <f t="shared" si="5"/>
        <v>0.22</v>
      </c>
      <c r="F157" s="4">
        <f xml:space="preserve"> ROUND(A157/(A157+C157),2)</f>
        <v>1</v>
      </c>
      <c r="G157" s="4">
        <f t="shared" si="4"/>
        <v>1.78</v>
      </c>
    </row>
    <row r="158" spans="1:7" x14ac:dyDescent="0.25">
      <c r="A158" s="2">
        <f>COUNTIF(Search!$F$2:F158,"+")</f>
        <v>9</v>
      </c>
      <c r="B158" s="4">
        <f>COUNTIF(Search!$F$2:F158,"-")</f>
        <v>148</v>
      </c>
      <c r="C158" s="4">
        <f>COUNTIF(Search!$F158:F$668,"+")</f>
        <v>0</v>
      </c>
      <c r="D158" s="2">
        <f>COUNTIF(Search!$F158:F$668,"-")</f>
        <v>511</v>
      </c>
      <c r="E158" s="4">
        <f t="shared" si="5"/>
        <v>0.22</v>
      </c>
      <c r="F158" s="4">
        <f xml:space="preserve"> ROUND(A158/(A158+C158),2)</f>
        <v>1</v>
      </c>
      <c r="G158" s="4">
        <f t="shared" si="4"/>
        <v>1.78</v>
      </c>
    </row>
    <row r="159" spans="1:7" x14ac:dyDescent="0.25">
      <c r="A159" s="2">
        <f>COUNTIF(Search!$F$2:F159,"+")</f>
        <v>9</v>
      </c>
      <c r="B159" s="4">
        <f>COUNTIF(Search!$F$2:F159,"-")</f>
        <v>149</v>
      </c>
      <c r="C159" s="4">
        <f>COUNTIF(Search!$F159:F$668,"+")</f>
        <v>0</v>
      </c>
      <c r="D159" s="2">
        <f>COUNTIF(Search!$F159:F$668,"-")</f>
        <v>510</v>
      </c>
      <c r="E159" s="4">
        <f t="shared" si="5"/>
        <v>0.23</v>
      </c>
      <c r="F159" s="4">
        <f xml:space="preserve"> ROUND(A159/(A159+C159),2)</f>
        <v>1</v>
      </c>
      <c r="G159" s="4">
        <f t="shared" si="4"/>
        <v>1.77</v>
      </c>
    </row>
    <row r="160" spans="1:7" x14ac:dyDescent="0.25">
      <c r="A160" s="2">
        <f>COUNTIF(Search!$F$2:F160,"+")</f>
        <v>9</v>
      </c>
      <c r="B160" s="4">
        <f>COUNTIF(Search!$F$2:F160,"-")</f>
        <v>150</v>
      </c>
      <c r="C160" s="4">
        <f>COUNTIF(Search!$F160:F$668,"+")</f>
        <v>0</v>
      </c>
      <c r="D160" s="2">
        <f>COUNTIF(Search!$F160:F$668,"-")</f>
        <v>509</v>
      </c>
      <c r="E160" s="4">
        <f t="shared" si="5"/>
        <v>0.23</v>
      </c>
      <c r="F160" s="4">
        <f xml:space="preserve"> ROUND(A160/(A160+C160),2)</f>
        <v>1</v>
      </c>
      <c r="G160" s="4">
        <f t="shared" si="4"/>
        <v>1.77</v>
      </c>
    </row>
    <row r="161" spans="1:7" x14ac:dyDescent="0.25">
      <c r="A161" s="2">
        <f>COUNTIF(Search!$F$2:F161,"+")</f>
        <v>9</v>
      </c>
      <c r="B161" s="4">
        <f>COUNTIF(Search!$F$2:F161,"-")</f>
        <v>151</v>
      </c>
      <c r="C161" s="4">
        <f>COUNTIF(Search!$F161:F$668,"+")</f>
        <v>0</v>
      </c>
      <c r="D161" s="2">
        <f>COUNTIF(Search!$F161:F$668,"-")</f>
        <v>508</v>
      </c>
      <c r="E161" s="4">
        <f t="shared" si="5"/>
        <v>0.23</v>
      </c>
      <c r="F161" s="4">
        <f xml:space="preserve"> ROUND(A161/(A161+C161),2)</f>
        <v>1</v>
      </c>
      <c r="G161" s="4">
        <f t="shared" si="4"/>
        <v>1.77</v>
      </c>
    </row>
    <row r="162" spans="1:7" x14ac:dyDescent="0.25">
      <c r="A162" s="2">
        <f>COUNTIF(Search!$F$2:F162,"+")</f>
        <v>9</v>
      </c>
      <c r="B162" s="4">
        <f>COUNTIF(Search!$F$2:F162,"-")</f>
        <v>152</v>
      </c>
      <c r="C162" s="4">
        <f>COUNTIF(Search!$F162:F$668,"+")</f>
        <v>0</v>
      </c>
      <c r="D162" s="2">
        <f>COUNTIF(Search!$F162:F$668,"-")</f>
        <v>507</v>
      </c>
      <c r="E162" s="4">
        <f t="shared" si="5"/>
        <v>0.23</v>
      </c>
      <c r="F162" s="4">
        <f xml:space="preserve"> ROUND(A162/(A162+C162),2)</f>
        <v>1</v>
      </c>
      <c r="G162" s="4">
        <f t="shared" si="4"/>
        <v>1.77</v>
      </c>
    </row>
    <row r="163" spans="1:7" x14ac:dyDescent="0.25">
      <c r="A163" s="2">
        <f>COUNTIF(Search!$F$2:F163,"+")</f>
        <v>9</v>
      </c>
      <c r="B163" s="4">
        <f>COUNTIF(Search!$F$2:F163,"-")</f>
        <v>153</v>
      </c>
      <c r="C163" s="4">
        <f>COUNTIF(Search!$F163:F$668,"+")</f>
        <v>0</v>
      </c>
      <c r="D163" s="2">
        <f>COUNTIF(Search!$F163:F$668,"-")</f>
        <v>506</v>
      </c>
      <c r="E163" s="4">
        <f t="shared" si="5"/>
        <v>0.23</v>
      </c>
      <c r="F163" s="4">
        <f xml:space="preserve"> ROUND(A163/(A163+C163),2)</f>
        <v>1</v>
      </c>
      <c r="G163" s="4">
        <f t="shared" si="4"/>
        <v>1.77</v>
      </c>
    </row>
    <row r="164" spans="1:7" x14ac:dyDescent="0.25">
      <c r="A164" s="2">
        <f>COUNTIF(Search!$F$2:F164,"+")</f>
        <v>9</v>
      </c>
      <c r="B164" s="4">
        <f>COUNTIF(Search!$F$2:F164,"-")</f>
        <v>154</v>
      </c>
      <c r="C164" s="4">
        <f>COUNTIF(Search!$F164:F$668,"+")</f>
        <v>0</v>
      </c>
      <c r="D164" s="2">
        <f>COUNTIF(Search!$F164:F$668,"-")</f>
        <v>505</v>
      </c>
      <c r="E164" s="4">
        <f t="shared" si="5"/>
        <v>0.23</v>
      </c>
      <c r="F164" s="4">
        <f xml:space="preserve"> ROUND(A164/(A164+C164),2)</f>
        <v>1</v>
      </c>
      <c r="G164" s="4">
        <f t="shared" si="4"/>
        <v>1.77</v>
      </c>
    </row>
    <row r="165" spans="1:7" x14ac:dyDescent="0.25">
      <c r="A165" s="2">
        <f>COUNTIF(Search!$F$2:F165,"+")</f>
        <v>9</v>
      </c>
      <c r="B165" s="4">
        <f>COUNTIF(Search!$F$2:F165,"-")</f>
        <v>155</v>
      </c>
      <c r="C165" s="4">
        <f>COUNTIF(Search!$F165:F$668,"+")</f>
        <v>0</v>
      </c>
      <c r="D165" s="2">
        <f>COUNTIF(Search!$F165:F$668,"-")</f>
        <v>504</v>
      </c>
      <c r="E165" s="4">
        <f t="shared" si="5"/>
        <v>0.24</v>
      </c>
      <c r="F165" s="4">
        <f xml:space="preserve"> ROUND(A165/(A165+C165),2)</f>
        <v>1</v>
      </c>
      <c r="G165" s="4">
        <f t="shared" si="4"/>
        <v>1.76</v>
      </c>
    </row>
    <row r="166" spans="1:7" x14ac:dyDescent="0.25">
      <c r="A166" s="2">
        <f>COUNTIF(Search!$F$2:F166,"+")</f>
        <v>9</v>
      </c>
      <c r="B166" s="4">
        <f>COUNTIF(Search!$F$2:F166,"-")</f>
        <v>156</v>
      </c>
      <c r="C166" s="4">
        <f>COUNTIF(Search!$F166:F$668,"+")</f>
        <v>0</v>
      </c>
      <c r="D166" s="2">
        <f>COUNTIF(Search!$F166:F$668,"-")</f>
        <v>503</v>
      </c>
      <c r="E166" s="4">
        <f t="shared" si="5"/>
        <v>0.24</v>
      </c>
      <c r="F166" s="4">
        <f xml:space="preserve"> ROUND(A166/(A166+C166),2)</f>
        <v>1</v>
      </c>
      <c r="G166" s="4">
        <f t="shared" si="4"/>
        <v>1.76</v>
      </c>
    </row>
    <row r="167" spans="1:7" x14ac:dyDescent="0.25">
      <c r="A167" s="2">
        <f>COUNTIF(Search!$F$2:F167,"+")</f>
        <v>9</v>
      </c>
      <c r="B167" s="4">
        <f>COUNTIF(Search!$F$2:F167,"-")</f>
        <v>157</v>
      </c>
      <c r="C167" s="4">
        <f>COUNTIF(Search!$F167:F$668,"+")</f>
        <v>0</v>
      </c>
      <c r="D167" s="2">
        <f>COUNTIF(Search!$F167:F$668,"-")</f>
        <v>502</v>
      </c>
      <c r="E167" s="4">
        <f t="shared" si="5"/>
        <v>0.24</v>
      </c>
      <c r="F167" s="4">
        <f xml:space="preserve"> ROUND(A167/(A167+C167),2)</f>
        <v>1</v>
      </c>
      <c r="G167" s="4">
        <f t="shared" si="4"/>
        <v>1.76</v>
      </c>
    </row>
    <row r="168" spans="1:7" x14ac:dyDescent="0.25">
      <c r="A168" s="2">
        <f>COUNTIF(Search!$F$2:F168,"+")</f>
        <v>9</v>
      </c>
      <c r="B168" s="4">
        <f>COUNTIF(Search!$F$2:F168,"-")</f>
        <v>158</v>
      </c>
      <c r="C168" s="4">
        <f>COUNTIF(Search!$F168:F$668,"+")</f>
        <v>0</v>
      </c>
      <c r="D168" s="2">
        <f>COUNTIF(Search!$F168:F$668,"-")</f>
        <v>501</v>
      </c>
      <c r="E168" s="4">
        <f t="shared" si="5"/>
        <v>0.24</v>
      </c>
      <c r="F168" s="4">
        <f xml:space="preserve"> ROUND(A168/(A168+C168),2)</f>
        <v>1</v>
      </c>
      <c r="G168" s="4">
        <f t="shared" si="4"/>
        <v>1.76</v>
      </c>
    </row>
    <row r="169" spans="1:7" x14ac:dyDescent="0.25">
      <c r="A169" s="2">
        <f>COUNTIF(Search!$F$2:F169,"+")</f>
        <v>9</v>
      </c>
      <c r="B169" s="4">
        <f>COUNTIF(Search!$F$2:F169,"-")</f>
        <v>159</v>
      </c>
      <c r="C169" s="4">
        <f>COUNTIF(Search!$F169:F$668,"+")</f>
        <v>0</v>
      </c>
      <c r="D169" s="2">
        <f>COUNTIF(Search!$F169:F$668,"-")</f>
        <v>500</v>
      </c>
      <c r="E169" s="4">
        <f t="shared" si="5"/>
        <v>0.24</v>
      </c>
      <c r="F169" s="4">
        <f xml:space="preserve"> ROUND(A169/(A169+C169),2)</f>
        <v>1</v>
      </c>
      <c r="G169" s="4">
        <f t="shared" si="4"/>
        <v>1.76</v>
      </c>
    </row>
    <row r="170" spans="1:7" x14ac:dyDescent="0.25">
      <c r="A170" s="2">
        <f>COUNTIF(Search!$F$2:F170,"+")</f>
        <v>9</v>
      </c>
      <c r="B170" s="4">
        <f>COUNTIF(Search!$F$2:F170,"-")</f>
        <v>160</v>
      </c>
      <c r="C170" s="4">
        <f>COUNTIF(Search!$F170:F$668,"+")</f>
        <v>0</v>
      </c>
      <c r="D170" s="2">
        <f>COUNTIF(Search!$F170:F$668,"-")</f>
        <v>499</v>
      </c>
      <c r="E170" s="4">
        <f t="shared" si="5"/>
        <v>0.24</v>
      </c>
      <c r="F170" s="4">
        <f xml:space="preserve"> ROUND(A170/(A170+C170),2)</f>
        <v>1</v>
      </c>
      <c r="G170" s="4">
        <f t="shared" si="4"/>
        <v>1.76</v>
      </c>
    </row>
    <row r="171" spans="1:7" x14ac:dyDescent="0.25">
      <c r="A171" s="2">
        <f>COUNTIF(Search!$F$2:F171,"+")</f>
        <v>9</v>
      </c>
      <c r="B171" s="4">
        <f>COUNTIF(Search!$F$2:F171,"-")</f>
        <v>161</v>
      </c>
      <c r="C171" s="4">
        <f>COUNTIF(Search!$F171:F$668,"+")</f>
        <v>0</v>
      </c>
      <c r="D171" s="2">
        <f>COUNTIF(Search!$F171:F$668,"-")</f>
        <v>498</v>
      </c>
      <c r="E171" s="4">
        <f t="shared" si="5"/>
        <v>0.24</v>
      </c>
      <c r="F171" s="4">
        <f xml:space="preserve"> ROUND(A171/(A171+C171),2)</f>
        <v>1</v>
      </c>
      <c r="G171" s="4">
        <f t="shared" si="4"/>
        <v>1.76</v>
      </c>
    </row>
    <row r="172" spans="1:7" x14ac:dyDescent="0.25">
      <c r="A172" s="2">
        <f>COUNTIF(Search!$F$2:F172,"+")</f>
        <v>9</v>
      </c>
      <c r="B172" s="4">
        <f>COUNTIF(Search!$F$2:F172,"-")</f>
        <v>162</v>
      </c>
      <c r="C172" s="4">
        <f>COUNTIF(Search!$F172:F$668,"+")</f>
        <v>0</v>
      </c>
      <c r="D172" s="2">
        <f>COUNTIF(Search!$F172:F$668,"-")</f>
        <v>497</v>
      </c>
      <c r="E172" s="4">
        <f t="shared" si="5"/>
        <v>0.25</v>
      </c>
      <c r="F172" s="4">
        <f xml:space="preserve"> ROUND(A172/(A172+C172),2)</f>
        <v>1</v>
      </c>
      <c r="G172" s="4">
        <f t="shared" si="4"/>
        <v>1.75</v>
      </c>
    </row>
    <row r="173" spans="1:7" x14ac:dyDescent="0.25">
      <c r="A173" s="2">
        <f>COUNTIF(Search!$F$2:F173,"+")</f>
        <v>9</v>
      </c>
      <c r="B173" s="4">
        <f>COUNTIF(Search!$F$2:F173,"-")</f>
        <v>163</v>
      </c>
      <c r="C173" s="4">
        <f>COUNTIF(Search!$F173:F$668,"+")</f>
        <v>0</v>
      </c>
      <c r="D173" s="2">
        <f>COUNTIF(Search!$F173:F$668,"-")</f>
        <v>496</v>
      </c>
      <c r="E173" s="4">
        <f t="shared" si="5"/>
        <v>0.25</v>
      </c>
      <c r="F173" s="4">
        <f xml:space="preserve"> ROUND(A173/(A173+C173),2)</f>
        <v>1</v>
      </c>
      <c r="G173" s="4">
        <f t="shared" si="4"/>
        <v>1.75</v>
      </c>
    </row>
    <row r="174" spans="1:7" x14ac:dyDescent="0.25">
      <c r="A174" s="2">
        <f>COUNTIF(Search!$F$2:F174,"+")</f>
        <v>9</v>
      </c>
      <c r="B174" s="4">
        <f>COUNTIF(Search!$F$2:F174,"-")</f>
        <v>164</v>
      </c>
      <c r="C174" s="4">
        <f>COUNTIF(Search!$F174:F$668,"+")</f>
        <v>0</v>
      </c>
      <c r="D174" s="2">
        <f>COUNTIF(Search!$F174:F$668,"-")</f>
        <v>495</v>
      </c>
      <c r="E174" s="4">
        <f t="shared" si="5"/>
        <v>0.25</v>
      </c>
      <c r="F174" s="4">
        <f xml:space="preserve"> ROUND(A174/(A174+C174),2)</f>
        <v>1</v>
      </c>
      <c r="G174" s="4">
        <f t="shared" si="4"/>
        <v>1.75</v>
      </c>
    </row>
    <row r="175" spans="1:7" x14ac:dyDescent="0.25">
      <c r="A175" s="2">
        <f>COUNTIF(Search!$F$2:F175,"+")</f>
        <v>9</v>
      </c>
      <c r="B175" s="4">
        <f>COUNTIF(Search!$F$2:F175,"-")</f>
        <v>165</v>
      </c>
      <c r="C175" s="4">
        <f>COUNTIF(Search!$F175:F$668,"+")</f>
        <v>0</v>
      </c>
      <c r="D175" s="2">
        <f>COUNTIF(Search!$F175:F$668,"-")</f>
        <v>494</v>
      </c>
      <c r="E175" s="4">
        <f t="shared" si="5"/>
        <v>0.25</v>
      </c>
      <c r="F175" s="4">
        <f xml:space="preserve"> ROUND(A175/(A175+C175),2)</f>
        <v>1</v>
      </c>
      <c r="G175" s="4">
        <f t="shared" si="4"/>
        <v>1.75</v>
      </c>
    </row>
    <row r="176" spans="1:7" x14ac:dyDescent="0.25">
      <c r="A176" s="2">
        <f>COUNTIF(Search!$F$2:F176,"+")</f>
        <v>9</v>
      </c>
      <c r="B176" s="4">
        <f>COUNTIF(Search!$F$2:F176,"-")</f>
        <v>166</v>
      </c>
      <c r="C176" s="4">
        <f>COUNTIF(Search!$F176:F$668,"+")</f>
        <v>0</v>
      </c>
      <c r="D176" s="2">
        <f>COUNTIF(Search!$F176:F$668,"-")</f>
        <v>493</v>
      </c>
      <c r="E176" s="4">
        <f t="shared" si="5"/>
        <v>0.25</v>
      </c>
      <c r="F176" s="4">
        <f xml:space="preserve"> ROUND(A176/(A176+C176),2)</f>
        <v>1</v>
      </c>
      <c r="G176" s="4">
        <f t="shared" si="4"/>
        <v>1.75</v>
      </c>
    </row>
    <row r="177" spans="1:7" x14ac:dyDescent="0.25">
      <c r="A177" s="2">
        <f>COUNTIF(Search!$F$2:F177,"+")</f>
        <v>9</v>
      </c>
      <c r="B177" s="4">
        <f>COUNTIF(Search!$F$2:F177,"-")</f>
        <v>167</v>
      </c>
      <c r="C177" s="4">
        <f>COUNTIF(Search!$F177:F$668,"+")</f>
        <v>0</v>
      </c>
      <c r="D177" s="2">
        <f>COUNTIF(Search!$F177:F$668,"-")</f>
        <v>492</v>
      </c>
      <c r="E177" s="4">
        <f t="shared" si="5"/>
        <v>0.25</v>
      </c>
      <c r="F177" s="4">
        <f xml:space="preserve"> ROUND(A177/(A177+C177),2)</f>
        <v>1</v>
      </c>
      <c r="G177" s="4">
        <f t="shared" si="4"/>
        <v>1.75</v>
      </c>
    </row>
    <row r="178" spans="1:7" x14ac:dyDescent="0.25">
      <c r="A178" s="2">
        <f>COUNTIF(Search!$F$2:F178,"+")</f>
        <v>9</v>
      </c>
      <c r="B178" s="4">
        <f>COUNTIF(Search!$F$2:F178,"-")</f>
        <v>168</v>
      </c>
      <c r="C178" s="4">
        <f>COUNTIF(Search!$F178:F$668,"+")</f>
        <v>0</v>
      </c>
      <c r="D178" s="2">
        <f>COUNTIF(Search!$F178:F$668,"-")</f>
        <v>491</v>
      </c>
      <c r="E178" s="4">
        <f t="shared" si="5"/>
        <v>0.25</v>
      </c>
      <c r="F178" s="4">
        <f xml:space="preserve"> ROUND(A178/(A178+C178),2)</f>
        <v>1</v>
      </c>
      <c r="G178" s="4">
        <f t="shared" si="4"/>
        <v>1.75</v>
      </c>
    </row>
    <row r="179" spans="1:7" x14ac:dyDescent="0.25">
      <c r="A179" s="2">
        <f>COUNTIF(Search!$F$2:F179,"+")</f>
        <v>9</v>
      </c>
      <c r="B179" s="4">
        <f>COUNTIF(Search!$F$2:F179,"-")</f>
        <v>169</v>
      </c>
      <c r="C179" s="4">
        <f>COUNTIF(Search!$F179:F$668,"+")</f>
        <v>0</v>
      </c>
      <c r="D179" s="2">
        <f>COUNTIF(Search!$F179:F$668,"-")</f>
        <v>490</v>
      </c>
      <c r="E179" s="4">
        <f t="shared" si="5"/>
        <v>0.26</v>
      </c>
      <c r="F179" s="4">
        <f xml:space="preserve"> ROUND(A179/(A179+C179),2)</f>
        <v>1</v>
      </c>
      <c r="G179" s="4">
        <f t="shared" si="4"/>
        <v>1.74</v>
      </c>
    </row>
    <row r="180" spans="1:7" x14ac:dyDescent="0.25">
      <c r="A180" s="2">
        <f>COUNTIF(Search!$F$2:F180,"+")</f>
        <v>9</v>
      </c>
      <c r="B180" s="4">
        <f>COUNTIF(Search!$F$2:F180,"-")</f>
        <v>170</v>
      </c>
      <c r="C180" s="4">
        <f>COUNTIF(Search!$F180:F$668,"+")</f>
        <v>0</v>
      </c>
      <c r="D180" s="2">
        <f>COUNTIF(Search!$F180:F$668,"-")</f>
        <v>489</v>
      </c>
      <c r="E180" s="4">
        <f t="shared" si="5"/>
        <v>0.26</v>
      </c>
      <c r="F180" s="4">
        <f xml:space="preserve"> ROUND(A180/(A180+C180),2)</f>
        <v>1</v>
      </c>
      <c r="G180" s="4">
        <f t="shared" si="4"/>
        <v>1.74</v>
      </c>
    </row>
    <row r="181" spans="1:7" x14ac:dyDescent="0.25">
      <c r="A181" s="2">
        <f>COUNTIF(Search!$F$2:F181,"+")</f>
        <v>9</v>
      </c>
      <c r="B181" s="4">
        <f>COUNTIF(Search!$F$2:F181,"-")</f>
        <v>171</v>
      </c>
      <c r="C181" s="4">
        <f>COUNTIF(Search!$F181:F$668,"+")</f>
        <v>0</v>
      </c>
      <c r="D181" s="2">
        <f>COUNTIF(Search!$F181:F$668,"-")</f>
        <v>488</v>
      </c>
      <c r="E181" s="4">
        <f t="shared" si="5"/>
        <v>0.26</v>
      </c>
      <c r="F181" s="4">
        <f xml:space="preserve"> ROUND(A181/(A181+C181),2)</f>
        <v>1</v>
      </c>
      <c r="G181" s="4">
        <f t="shared" si="4"/>
        <v>1.74</v>
      </c>
    </row>
    <row r="182" spans="1:7" x14ac:dyDescent="0.25">
      <c r="A182" s="2">
        <f>COUNTIF(Search!$F$2:F182,"+")</f>
        <v>9</v>
      </c>
      <c r="B182" s="4">
        <f>COUNTIF(Search!$F$2:F182,"-")</f>
        <v>172</v>
      </c>
      <c r="C182" s="4">
        <f>COUNTIF(Search!$F182:F$668,"+")</f>
        <v>0</v>
      </c>
      <c r="D182" s="2">
        <f>COUNTIF(Search!$F182:F$668,"-")</f>
        <v>487</v>
      </c>
      <c r="E182" s="4">
        <f t="shared" si="5"/>
        <v>0.26</v>
      </c>
      <c r="F182" s="4">
        <f xml:space="preserve"> ROUND(A182/(A182+C182),2)</f>
        <v>1</v>
      </c>
      <c r="G182" s="4">
        <f t="shared" si="4"/>
        <v>1.74</v>
      </c>
    </row>
    <row r="183" spans="1:7" x14ac:dyDescent="0.25">
      <c r="A183" s="2">
        <f>COUNTIF(Search!$F$2:F183,"+")</f>
        <v>9</v>
      </c>
      <c r="B183" s="4">
        <f>COUNTIF(Search!$F$2:F183,"-")</f>
        <v>173</v>
      </c>
      <c r="C183" s="4">
        <f>COUNTIF(Search!$F183:F$668,"+")</f>
        <v>0</v>
      </c>
      <c r="D183" s="2">
        <f>COUNTIF(Search!$F183:F$668,"-")</f>
        <v>486</v>
      </c>
      <c r="E183" s="4">
        <f t="shared" si="5"/>
        <v>0.26</v>
      </c>
      <c r="F183" s="4">
        <f xml:space="preserve"> ROUND(A183/(A183+C183),2)</f>
        <v>1</v>
      </c>
      <c r="G183" s="4">
        <f t="shared" si="4"/>
        <v>1.74</v>
      </c>
    </row>
    <row r="184" spans="1:7" x14ac:dyDescent="0.25">
      <c r="A184" s="2">
        <f>COUNTIF(Search!$F$2:F184,"+")</f>
        <v>9</v>
      </c>
      <c r="B184" s="4">
        <f>COUNTIF(Search!$F$2:F184,"-")</f>
        <v>174</v>
      </c>
      <c r="C184" s="4">
        <f>COUNTIF(Search!$F184:F$668,"+")</f>
        <v>0</v>
      </c>
      <c r="D184" s="2">
        <f>COUNTIF(Search!$F184:F$668,"-")</f>
        <v>485</v>
      </c>
      <c r="E184" s="4">
        <f t="shared" si="5"/>
        <v>0.26</v>
      </c>
      <c r="F184" s="4">
        <f xml:space="preserve"> ROUND(A184/(A184+C184),2)</f>
        <v>1</v>
      </c>
      <c r="G184" s="4">
        <f t="shared" si="4"/>
        <v>1.74</v>
      </c>
    </row>
    <row r="185" spans="1:7" x14ac:dyDescent="0.25">
      <c r="A185" s="2">
        <f>COUNTIF(Search!$F$2:F185,"+")</f>
        <v>9</v>
      </c>
      <c r="B185" s="4">
        <f>COUNTIF(Search!$F$2:F185,"-")</f>
        <v>175</v>
      </c>
      <c r="C185" s="4">
        <f>COUNTIF(Search!$F185:F$668,"+")</f>
        <v>0</v>
      </c>
      <c r="D185" s="2">
        <f>COUNTIF(Search!$F185:F$668,"-")</f>
        <v>484</v>
      </c>
      <c r="E185" s="4">
        <f t="shared" si="5"/>
        <v>0.27</v>
      </c>
      <c r="F185" s="4">
        <f xml:space="preserve"> ROUND(A185/(A185+C185),2)</f>
        <v>1</v>
      </c>
      <c r="G185" s="4">
        <f t="shared" si="4"/>
        <v>1.73</v>
      </c>
    </row>
    <row r="186" spans="1:7" x14ac:dyDescent="0.25">
      <c r="A186" s="2">
        <f>COUNTIF(Search!$F$2:F186,"+")</f>
        <v>9</v>
      </c>
      <c r="B186" s="4">
        <f>COUNTIF(Search!$F$2:F186,"-")</f>
        <v>176</v>
      </c>
      <c r="C186" s="4">
        <f>COUNTIF(Search!$F186:F$668,"+")</f>
        <v>0</v>
      </c>
      <c r="D186" s="2">
        <f>COUNTIF(Search!$F186:F$668,"-")</f>
        <v>483</v>
      </c>
      <c r="E186" s="4">
        <f t="shared" si="5"/>
        <v>0.27</v>
      </c>
      <c r="F186" s="4">
        <f xml:space="preserve"> ROUND(A186/(A186+C186),2)</f>
        <v>1</v>
      </c>
      <c r="G186" s="4">
        <f t="shared" si="4"/>
        <v>1.73</v>
      </c>
    </row>
    <row r="187" spans="1:7" x14ac:dyDescent="0.25">
      <c r="A187" s="2">
        <f>COUNTIF(Search!$F$2:F187,"+")</f>
        <v>9</v>
      </c>
      <c r="B187" s="4">
        <f>COUNTIF(Search!$F$2:F187,"-")</f>
        <v>177</v>
      </c>
      <c r="C187" s="4">
        <f>COUNTIF(Search!$F187:F$668,"+")</f>
        <v>0</v>
      </c>
      <c r="D187" s="2">
        <f>COUNTIF(Search!$F187:F$668,"-")</f>
        <v>482</v>
      </c>
      <c r="E187" s="4">
        <f t="shared" si="5"/>
        <v>0.27</v>
      </c>
      <c r="F187" s="4">
        <f xml:space="preserve"> ROUND(A187/(A187+C187),2)</f>
        <v>1</v>
      </c>
      <c r="G187" s="4">
        <f t="shared" si="4"/>
        <v>1.73</v>
      </c>
    </row>
    <row r="188" spans="1:7" x14ac:dyDescent="0.25">
      <c r="A188" s="2">
        <f>COUNTIF(Search!$F$2:F188,"+")</f>
        <v>9</v>
      </c>
      <c r="B188" s="4">
        <f>COUNTIF(Search!$F$2:F188,"-")</f>
        <v>178</v>
      </c>
      <c r="C188" s="4">
        <f>COUNTIF(Search!$F188:F$668,"+")</f>
        <v>0</v>
      </c>
      <c r="D188" s="2">
        <f>COUNTIF(Search!$F188:F$668,"-")</f>
        <v>481</v>
      </c>
      <c r="E188" s="4">
        <f t="shared" si="5"/>
        <v>0.27</v>
      </c>
      <c r="F188" s="4">
        <f xml:space="preserve"> ROUND(A188/(A188+C188),2)</f>
        <v>1</v>
      </c>
      <c r="G188" s="4">
        <f t="shared" si="4"/>
        <v>1.73</v>
      </c>
    </row>
    <row r="189" spans="1:7" x14ac:dyDescent="0.25">
      <c r="A189" s="2">
        <f>COUNTIF(Search!$F$2:F189,"+")</f>
        <v>9</v>
      </c>
      <c r="B189" s="4">
        <f>COUNTIF(Search!$F$2:F189,"-")</f>
        <v>179</v>
      </c>
      <c r="C189" s="4">
        <f>COUNTIF(Search!$F189:F$668,"+")</f>
        <v>0</v>
      </c>
      <c r="D189" s="2">
        <f>COUNTIF(Search!$F189:F$668,"-")</f>
        <v>480</v>
      </c>
      <c r="E189" s="4">
        <f t="shared" si="5"/>
        <v>0.27</v>
      </c>
      <c r="F189" s="4">
        <f xml:space="preserve"> ROUND(A189/(A189+C189),2)</f>
        <v>1</v>
      </c>
      <c r="G189" s="4">
        <f t="shared" si="4"/>
        <v>1.73</v>
      </c>
    </row>
    <row r="190" spans="1:7" x14ac:dyDescent="0.25">
      <c r="A190" s="2">
        <f>COUNTIF(Search!$F$2:F190,"+")</f>
        <v>9</v>
      </c>
      <c r="B190" s="4">
        <f>COUNTIF(Search!$F$2:F190,"-")</f>
        <v>180</v>
      </c>
      <c r="C190" s="4">
        <f>COUNTIF(Search!$F190:F$668,"+")</f>
        <v>0</v>
      </c>
      <c r="D190" s="2">
        <f>COUNTIF(Search!$F190:F$668,"-")</f>
        <v>479</v>
      </c>
      <c r="E190" s="4">
        <f t="shared" si="5"/>
        <v>0.27</v>
      </c>
      <c r="F190" s="4">
        <f xml:space="preserve"> ROUND(A190/(A190+C190),2)</f>
        <v>1</v>
      </c>
      <c r="G190" s="4">
        <f t="shared" si="4"/>
        <v>1.73</v>
      </c>
    </row>
    <row r="191" spans="1:7" x14ac:dyDescent="0.25">
      <c r="A191" s="2">
        <f>COUNTIF(Search!$F$2:F191,"+")</f>
        <v>9</v>
      </c>
      <c r="B191" s="4">
        <f>COUNTIF(Search!$F$2:F191,"-")</f>
        <v>181</v>
      </c>
      <c r="C191" s="4">
        <f>COUNTIF(Search!$F191:F$668,"+")</f>
        <v>0</v>
      </c>
      <c r="D191" s="2">
        <f>COUNTIF(Search!$F191:F$668,"-")</f>
        <v>478</v>
      </c>
      <c r="E191" s="4">
        <f t="shared" si="5"/>
        <v>0.27</v>
      </c>
      <c r="F191" s="4">
        <f xml:space="preserve"> ROUND(A191/(A191+C191),2)</f>
        <v>1</v>
      </c>
      <c r="G191" s="4">
        <f t="shared" si="4"/>
        <v>1.73</v>
      </c>
    </row>
    <row r="192" spans="1:7" x14ac:dyDescent="0.25">
      <c r="A192" s="2">
        <f>COUNTIF(Search!$F$2:F192,"+")</f>
        <v>9</v>
      </c>
      <c r="B192" s="4">
        <f>COUNTIF(Search!$F$2:F192,"-")</f>
        <v>182</v>
      </c>
      <c r="C192" s="4">
        <f>COUNTIF(Search!$F192:F$668,"+")</f>
        <v>0</v>
      </c>
      <c r="D192" s="2">
        <f>COUNTIF(Search!$F192:F$668,"-")</f>
        <v>477</v>
      </c>
      <c r="E192" s="4">
        <f t="shared" si="5"/>
        <v>0.28000000000000003</v>
      </c>
      <c r="F192" s="4">
        <f xml:space="preserve"> ROUND(A192/(A192+C192),2)</f>
        <v>1</v>
      </c>
      <c r="G192" s="4">
        <f t="shared" si="4"/>
        <v>1.72</v>
      </c>
    </row>
    <row r="193" spans="1:7" x14ac:dyDescent="0.25">
      <c r="A193" s="2">
        <f>COUNTIF(Search!$F$2:F193,"+")</f>
        <v>9</v>
      </c>
      <c r="B193" s="4">
        <f>COUNTIF(Search!$F$2:F193,"-")</f>
        <v>183</v>
      </c>
      <c r="C193" s="4">
        <f>COUNTIF(Search!$F193:F$668,"+")</f>
        <v>0</v>
      </c>
      <c r="D193" s="2">
        <f>COUNTIF(Search!$F193:F$668,"-")</f>
        <v>476</v>
      </c>
      <c r="E193" s="4">
        <f t="shared" si="5"/>
        <v>0.28000000000000003</v>
      </c>
      <c r="F193" s="4">
        <f xml:space="preserve"> ROUND(A193/(A193+C193),2)</f>
        <v>1</v>
      </c>
      <c r="G193" s="4">
        <f t="shared" si="4"/>
        <v>1.72</v>
      </c>
    </row>
    <row r="194" spans="1:7" x14ac:dyDescent="0.25">
      <c r="A194" s="2">
        <f>COUNTIF(Search!$F$2:F194,"+")</f>
        <v>9</v>
      </c>
      <c r="B194" s="4">
        <f>COUNTIF(Search!$F$2:F194,"-")</f>
        <v>184</v>
      </c>
      <c r="C194" s="4">
        <f>COUNTIF(Search!$F194:F$668,"+")</f>
        <v>0</v>
      </c>
      <c r="D194" s="2">
        <f>COUNTIF(Search!$F194:F$668,"-")</f>
        <v>475</v>
      </c>
      <c r="E194" s="4">
        <f t="shared" si="5"/>
        <v>0.28000000000000003</v>
      </c>
      <c r="F194" s="4">
        <f xml:space="preserve"> ROUND(A194/(A194+C194),2)</f>
        <v>1</v>
      </c>
      <c r="G194" s="4">
        <f t="shared" ref="G194:G257" si="6">F194-E194+1</f>
        <v>1.72</v>
      </c>
    </row>
    <row r="195" spans="1:7" x14ac:dyDescent="0.25">
      <c r="A195" s="2">
        <f>COUNTIF(Search!$F$2:F195,"+")</f>
        <v>9</v>
      </c>
      <c r="B195" s="4">
        <f>COUNTIF(Search!$F$2:F195,"-")</f>
        <v>185</v>
      </c>
      <c r="C195" s="4">
        <f>COUNTIF(Search!$F195:F$668,"+")</f>
        <v>0</v>
      </c>
      <c r="D195" s="2">
        <f>COUNTIF(Search!$F195:F$668,"-")</f>
        <v>474</v>
      </c>
      <c r="E195" s="4">
        <f t="shared" ref="E195:E258" si="7">ROUND(B195/(B195+D195),2)</f>
        <v>0.28000000000000003</v>
      </c>
      <c r="F195" s="4">
        <f xml:space="preserve"> ROUND(A195/(A195+C195),2)</f>
        <v>1</v>
      </c>
      <c r="G195" s="4">
        <f t="shared" si="6"/>
        <v>1.72</v>
      </c>
    </row>
    <row r="196" spans="1:7" x14ac:dyDescent="0.25">
      <c r="A196" s="2">
        <f>COUNTIF(Search!$F$2:F196,"+")</f>
        <v>9</v>
      </c>
      <c r="B196" s="4">
        <f>COUNTIF(Search!$F$2:F196,"-")</f>
        <v>186</v>
      </c>
      <c r="C196" s="4">
        <f>COUNTIF(Search!$F196:F$668,"+")</f>
        <v>0</v>
      </c>
      <c r="D196" s="2">
        <f>COUNTIF(Search!$F196:F$668,"-")</f>
        <v>473</v>
      </c>
      <c r="E196" s="4">
        <f t="shared" si="7"/>
        <v>0.28000000000000003</v>
      </c>
      <c r="F196" s="4">
        <f xml:space="preserve"> ROUND(A196/(A196+C196),2)</f>
        <v>1</v>
      </c>
      <c r="G196" s="4">
        <f t="shared" si="6"/>
        <v>1.72</v>
      </c>
    </row>
    <row r="197" spans="1:7" x14ac:dyDescent="0.25">
      <c r="A197" s="2">
        <f>COUNTIF(Search!$F$2:F197,"+")</f>
        <v>9</v>
      </c>
      <c r="B197" s="4">
        <f>COUNTIF(Search!$F$2:F197,"-")</f>
        <v>187</v>
      </c>
      <c r="C197" s="4">
        <f>COUNTIF(Search!$F197:F$668,"+")</f>
        <v>0</v>
      </c>
      <c r="D197" s="2">
        <f>COUNTIF(Search!$F197:F$668,"-")</f>
        <v>472</v>
      </c>
      <c r="E197" s="4">
        <f t="shared" si="7"/>
        <v>0.28000000000000003</v>
      </c>
      <c r="F197" s="4">
        <f xml:space="preserve"> ROUND(A197/(A197+C197),2)</f>
        <v>1</v>
      </c>
      <c r="G197" s="4">
        <f t="shared" si="6"/>
        <v>1.72</v>
      </c>
    </row>
    <row r="198" spans="1:7" x14ac:dyDescent="0.25">
      <c r="A198" s="2">
        <f>COUNTIF(Search!$F$2:F198,"+")</f>
        <v>9</v>
      </c>
      <c r="B198" s="4">
        <f>COUNTIF(Search!$F$2:F198,"-")</f>
        <v>188</v>
      </c>
      <c r="C198" s="4">
        <f>COUNTIF(Search!$F198:F$668,"+")</f>
        <v>0</v>
      </c>
      <c r="D198" s="2">
        <f>COUNTIF(Search!$F198:F$668,"-")</f>
        <v>471</v>
      </c>
      <c r="E198" s="4">
        <f t="shared" si="7"/>
        <v>0.28999999999999998</v>
      </c>
      <c r="F198" s="4">
        <f xml:space="preserve"> ROUND(A198/(A198+C198),2)</f>
        <v>1</v>
      </c>
      <c r="G198" s="4">
        <f t="shared" si="6"/>
        <v>1.71</v>
      </c>
    </row>
    <row r="199" spans="1:7" x14ac:dyDescent="0.25">
      <c r="A199" s="2">
        <f>COUNTIF(Search!$F$2:F199,"+")</f>
        <v>9</v>
      </c>
      <c r="B199" s="4">
        <f>COUNTIF(Search!$F$2:F199,"-")</f>
        <v>189</v>
      </c>
      <c r="C199" s="4">
        <f>COUNTIF(Search!$F199:F$668,"+")</f>
        <v>0</v>
      </c>
      <c r="D199" s="2">
        <f>COUNTIF(Search!$F199:F$668,"-")</f>
        <v>470</v>
      </c>
      <c r="E199" s="4">
        <f t="shared" si="7"/>
        <v>0.28999999999999998</v>
      </c>
      <c r="F199" s="4">
        <f xml:space="preserve"> ROUND(A199/(A199+C199),2)</f>
        <v>1</v>
      </c>
      <c r="G199" s="4">
        <f t="shared" si="6"/>
        <v>1.71</v>
      </c>
    </row>
    <row r="200" spans="1:7" x14ac:dyDescent="0.25">
      <c r="A200" s="2">
        <f>COUNTIF(Search!$F$2:F200,"+")</f>
        <v>9</v>
      </c>
      <c r="B200" s="4">
        <f>COUNTIF(Search!$F$2:F200,"-")</f>
        <v>190</v>
      </c>
      <c r="C200" s="4">
        <f>COUNTIF(Search!$F200:F$668,"+")</f>
        <v>0</v>
      </c>
      <c r="D200" s="2">
        <f>COUNTIF(Search!$F200:F$668,"-")</f>
        <v>469</v>
      </c>
      <c r="E200" s="4">
        <f t="shared" si="7"/>
        <v>0.28999999999999998</v>
      </c>
      <c r="F200" s="4">
        <f xml:space="preserve"> ROUND(A200/(A200+C200),2)</f>
        <v>1</v>
      </c>
      <c r="G200" s="4">
        <f t="shared" si="6"/>
        <v>1.71</v>
      </c>
    </row>
    <row r="201" spans="1:7" x14ac:dyDescent="0.25">
      <c r="A201" s="2">
        <f>COUNTIF(Search!$F$2:F201,"+")</f>
        <v>9</v>
      </c>
      <c r="B201" s="4">
        <f>COUNTIF(Search!$F$2:F201,"-")</f>
        <v>191</v>
      </c>
      <c r="C201" s="4">
        <f>COUNTIF(Search!$F201:F$668,"+")</f>
        <v>0</v>
      </c>
      <c r="D201" s="2">
        <f>COUNTIF(Search!$F201:F$668,"-")</f>
        <v>468</v>
      </c>
      <c r="E201" s="4">
        <f t="shared" si="7"/>
        <v>0.28999999999999998</v>
      </c>
      <c r="F201" s="4">
        <f xml:space="preserve"> ROUND(A201/(A201+C201),2)</f>
        <v>1</v>
      </c>
      <c r="G201" s="4">
        <f t="shared" si="6"/>
        <v>1.71</v>
      </c>
    </row>
    <row r="202" spans="1:7" x14ac:dyDescent="0.25">
      <c r="A202" s="2">
        <f>COUNTIF(Search!$F$2:F202,"+")</f>
        <v>9</v>
      </c>
      <c r="B202" s="4">
        <f>COUNTIF(Search!$F$2:F202,"-")</f>
        <v>192</v>
      </c>
      <c r="C202" s="4">
        <f>COUNTIF(Search!$F202:F$668,"+")</f>
        <v>0</v>
      </c>
      <c r="D202" s="2">
        <f>COUNTIF(Search!$F202:F$668,"-")</f>
        <v>467</v>
      </c>
      <c r="E202" s="4">
        <f t="shared" si="7"/>
        <v>0.28999999999999998</v>
      </c>
      <c r="F202" s="4">
        <f xml:space="preserve"> ROUND(A202/(A202+C202),2)</f>
        <v>1</v>
      </c>
      <c r="G202" s="4">
        <f t="shared" si="6"/>
        <v>1.71</v>
      </c>
    </row>
    <row r="203" spans="1:7" x14ac:dyDescent="0.25">
      <c r="A203" s="2">
        <f>COUNTIF(Search!$F$2:F203,"+")</f>
        <v>9</v>
      </c>
      <c r="B203" s="4">
        <f>COUNTIF(Search!$F$2:F203,"-")</f>
        <v>193</v>
      </c>
      <c r="C203" s="4">
        <f>COUNTIF(Search!$F203:F$668,"+")</f>
        <v>0</v>
      </c>
      <c r="D203" s="2">
        <f>COUNTIF(Search!$F203:F$668,"-")</f>
        <v>466</v>
      </c>
      <c r="E203" s="4">
        <f t="shared" si="7"/>
        <v>0.28999999999999998</v>
      </c>
      <c r="F203" s="4">
        <f xml:space="preserve"> ROUND(A203/(A203+C203),2)</f>
        <v>1</v>
      </c>
      <c r="G203" s="4">
        <f t="shared" si="6"/>
        <v>1.71</v>
      </c>
    </row>
    <row r="204" spans="1:7" x14ac:dyDescent="0.25">
      <c r="A204" s="2">
        <f>COUNTIF(Search!$F$2:F204,"+")</f>
        <v>9</v>
      </c>
      <c r="B204" s="4">
        <f>COUNTIF(Search!$F$2:F204,"-")</f>
        <v>194</v>
      </c>
      <c r="C204" s="4">
        <f>COUNTIF(Search!$F204:F$668,"+")</f>
        <v>0</v>
      </c>
      <c r="D204" s="2">
        <f>COUNTIF(Search!$F204:F$668,"-")</f>
        <v>465</v>
      </c>
      <c r="E204" s="4">
        <f t="shared" si="7"/>
        <v>0.28999999999999998</v>
      </c>
      <c r="F204" s="4">
        <f xml:space="preserve"> ROUND(A204/(A204+C204),2)</f>
        <v>1</v>
      </c>
      <c r="G204" s="4">
        <f t="shared" si="6"/>
        <v>1.71</v>
      </c>
    </row>
    <row r="205" spans="1:7" x14ac:dyDescent="0.25">
      <c r="A205" s="2">
        <f>COUNTIF(Search!$F$2:F205,"+")</f>
        <v>9</v>
      </c>
      <c r="B205" s="4">
        <f>COUNTIF(Search!$F$2:F205,"-")</f>
        <v>195</v>
      </c>
      <c r="C205" s="4">
        <f>COUNTIF(Search!$F205:F$668,"+")</f>
        <v>0</v>
      </c>
      <c r="D205" s="2">
        <f>COUNTIF(Search!$F205:F$668,"-")</f>
        <v>464</v>
      </c>
      <c r="E205" s="4">
        <f t="shared" si="7"/>
        <v>0.3</v>
      </c>
      <c r="F205" s="4">
        <f xml:space="preserve"> ROUND(A205/(A205+C205),2)</f>
        <v>1</v>
      </c>
      <c r="G205" s="4">
        <f t="shared" si="6"/>
        <v>1.7</v>
      </c>
    </row>
    <row r="206" spans="1:7" x14ac:dyDescent="0.25">
      <c r="A206" s="2">
        <f>COUNTIF(Search!$F$2:F206,"+")</f>
        <v>9</v>
      </c>
      <c r="B206" s="4">
        <f>COUNTIF(Search!$F$2:F206,"-")</f>
        <v>196</v>
      </c>
      <c r="C206" s="4">
        <f>COUNTIF(Search!$F206:F$668,"+")</f>
        <v>0</v>
      </c>
      <c r="D206" s="2">
        <f>COUNTIF(Search!$F206:F$668,"-")</f>
        <v>463</v>
      </c>
      <c r="E206" s="4">
        <f t="shared" si="7"/>
        <v>0.3</v>
      </c>
      <c r="F206" s="4">
        <f xml:space="preserve"> ROUND(A206/(A206+C206),2)</f>
        <v>1</v>
      </c>
      <c r="G206" s="4">
        <f t="shared" si="6"/>
        <v>1.7</v>
      </c>
    </row>
    <row r="207" spans="1:7" x14ac:dyDescent="0.25">
      <c r="A207" s="2">
        <f>COUNTIF(Search!$F$2:F207,"+")</f>
        <v>9</v>
      </c>
      <c r="B207" s="4">
        <f>COUNTIF(Search!$F$2:F207,"-")</f>
        <v>197</v>
      </c>
      <c r="C207" s="4">
        <f>COUNTIF(Search!$F207:F$668,"+")</f>
        <v>0</v>
      </c>
      <c r="D207" s="2">
        <f>COUNTIF(Search!$F207:F$668,"-")</f>
        <v>462</v>
      </c>
      <c r="E207" s="4">
        <f t="shared" si="7"/>
        <v>0.3</v>
      </c>
      <c r="F207" s="4">
        <f xml:space="preserve"> ROUND(A207/(A207+C207),2)</f>
        <v>1</v>
      </c>
      <c r="G207" s="4">
        <f t="shared" si="6"/>
        <v>1.7</v>
      </c>
    </row>
    <row r="208" spans="1:7" x14ac:dyDescent="0.25">
      <c r="A208" s="2">
        <f>COUNTIF(Search!$F$2:F208,"+")</f>
        <v>9</v>
      </c>
      <c r="B208" s="4">
        <f>COUNTIF(Search!$F$2:F208,"-")</f>
        <v>198</v>
      </c>
      <c r="C208" s="4">
        <f>COUNTIF(Search!$F208:F$668,"+")</f>
        <v>0</v>
      </c>
      <c r="D208" s="2">
        <f>COUNTIF(Search!$F208:F$668,"-")</f>
        <v>461</v>
      </c>
      <c r="E208" s="4">
        <f t="shared" si="7"/>
        <v>0.3</v>
      </c>
      <c r="F208" s="4">
        <f xml:space="preserve"> ROUND(A208/(A208+C208),2)</f>
        <v>1</v>
      </c>
      <c r="G208" s="4">
        <f t="shared" si="6"/>
        <v>1.7</v>
      </c>
    </row>
    <row r="209" spans="1:7" x14ac:dyDescent="0.25">
      <c r="A209" s="2">
        <f>COUNTIF(Search!$F$2:F209,"+")</f>
        <v>9</v>
      </c>
      <c r="B209" s="4">
        <f>COUNTIF(Search!$F$2:F209,"-")</f>
        <v>199</v>
      </c>
      <c r="C209" s="4">
        <f>COUNTIF(Search!$F209:F$668,"+")</f>
        <v>0</v>
      </c>
      <c r="D209" s="2">
        <f>COUNTIF(Search!$F209:F$668,"-")</f>
        <v>460</v>
      </c>
      <c r="E209" s="4">
        <f t="shared" si="7"/>
        <v>0.3</v>
      </c>
      <c r="F209" s="4">
        <f xml:space="preserve"> ROUND(A209/(A209+C209),2)</f>
        <v>1</v>
      </c>
      <c r="G209" s="4">
        <f t="shared" si="6"/>
        <v>1.7</v>
      </c>
    </row>
    <row r="210" spans="1:7" x14ac:dyDescent="0.25">
      <c r="A210" s="2">
        <f>COUNTIF(Search!$F$2:F210,"+")</f>
        <v>9</v>
      </c>
      <c r="B210" s="4">
        <f>COUNTIF(Search!$F$2:F210,"-")</f>
        <v>200</v>
      </c>
      <c r="C210" s="4">
        <f>COUNTIF(Search!$F210:F$668,"+")</f>
        <v>0</v>
      </c>
      <c r="D210" s="2">
        <f>COUNTIF(Search!$F210:F$668,"-")</f>
        <v>459</v>
      </c>
      <c r="E210" s="4">
        <f t="shared" si="7"/>
        <v>0.3</v>
      </c>
      <c r="F210" s="4">
        <f xml:space="preserve"> ROUND(A210/(A210+C210),2)</f>
        <v>1</v>
      </c>
      <c r="G210" s="4">
        <f t="shared" si="6"/>
        <v>1.7</v>
      </c>
    </row>
    <row r="211" spans="1:7" x14ac:dyDescent="0.25">
      <c r="A211" s="2">
        <f>COUNTIF(Search!$F$2:F211,"+")</f>
        <v>9</v>
      </c>
      <c r="B211" s="4">
        <f>COUNTIF(Search!$F$2:F211,"-")</f>
        <v>201</v>
      </c>
      <c r="C211" s="4">
        <f>COUNTIF(Search!$F211:F$668,"+")</f>
        <v>0</v>
      </c>
      <c r="D211" s="2">
        <f>COUNTIF(Search!$F211:F$668,"-")</f>
        <v>458</v>
      </c>
      <c r="E211" s="4">
        <f t="shared" si="7"/>
        <v>0.31</v>
      </c>
      <c r="F211" s="4">
        <f xml:space="preserve"> ROUND(A211/(A211+C211),2)</f>
        <v>1</v>
      </c>
      <c r="G211" s="4">
        <f t="shared" si="6"/>
        <v>1.69</v>
      </c>
    </row>
    <row r="212" spans="1:7" x14ac:dyDescent="0.25">
      <c r="A212" s="2">
        <f>COUNTIF(Search!$F$2:F212,"+")</f>
        <v>9</v>
      </c>
      <c r="B212" s="4">
        <f>COUNTIF(Search!$F$2:F212,"-")</f>
        <v>202</v>
      </c>
      <c r="C212" s="4">
        <f>COUNTIF(Search!$F212:F$668,"+")</f>
        <v>0</v>
      </c>
      <c r="D212" s="2">
        <f>COUNTIF(Search!$F212:F$668,"-")</f>
        <v>457</v>
      </c>
      <c r="E212" s="4">
        <f t="shared" si="7"/>
        <v>0.31</v>
      </c>
      <c r="F212" s="4">
        <f xml:space="preserve"> ROUND(A212/(A212+C212),2)</f>
        <v>1</v>
      </c>
      <c r="G212" s="4">
        <f t="shared" si="6"/>
        <v>1.69</v>
      </c>
    </row>
    <row r="213" spans="1:7" x14ac:dyDescent="0.25">
      <c r="A213" s="2">
        <f>COUNTIF(Search!$F$2:F213,"+")</f>
        <v>9</v>
      </c>
      <c r="B213" s="4">
        <f>COUNTIF(Search!$F$2:F213,"-")</f>
        <v>203</v>
      </c>
      <c r="C213" s="4">
        <f>COUNTIF(Search!$F213:F$668,"+")</f>
        <v>0</v>
      </c>
      <c r="D213" s="2">
        <f>COUNTIF(Search!$F213:F$668,"-")</f>
        <v>456</v>
      </c>
      <c r="E213" s="4">
        <f t="shared" si="7"/>
        <v>0.31</v>
      </c>
      <c r="F213" s="4">
        <f xml:space="preserve"> ROUND(A213/(A213+C213),2)</f>
        <v>1</v>
      </c>
      <c r="G213" s="4">
        <f t="shared" si="6"/>
        <v>1.69</v>
      </c>
    </row>
    <row r="214" spans="1:7" x14ac:dyDescent="0.25">
      <c r="A214" s="2">
        <f>COUNTIF(Search!$F$2:F214,"+")</f>
        <v>9</v>
      </c>
      <c r="B214" s="4">
        <f>COUNTIF(Search!$F$2:F214,"-")</f>
        <v>204</v>
      </c>
      <c r="C214" s="4">
        <f>COUNTIF(Search!$F214:F$668,"+")</f>
        <v>0</v>
      </c>
      <c r="D214" s="2">
        <f>COUNTIF(Search!$F214:F$668,"-")</f>
        <v>455</v>
      </c>
      <c r="E214" s="4">
        <f t="shared" si="7"/>
        <v>0.31</v>
      </c>
      <c r="F214" s="4">
        <f xml:space="preserve"> ROUND(A214/(A214+C214),2)</f>
        <v>1</v>
      </c>
      <c r="G214" s="4">
        <f t="shared" si="6"/>
        <v>1.69</v>
      </c>
    </row>
    <row r="215" spans="1:7" x14ac:dyDescent="0.25">
      <c r="A215" s="2">
        <f>COUNTIF(Search!$F$2:F215,"+")</f>
        <v>9</v>
      </c>
      <c r="B215" s="4">
        <f>COUNTIF(Search!$F$2:F215,"-")</f>
        <v>205</v>
      </c>
      <c r="C215" s="4">
        <f>COUNTIF(Search!$F215:F$668,"+")</f>
        <v>0</v>
      </c>
      <c r="D215" s="2">
        <f>COUNTIF(Search!$F215:F$668,"-")</f>
        <v>454</v>
      </c>
      <c r="E215" s="4">
        <f t="shared" si="7"/>
        <v>0.31</v>
      </c>
      <c r="F215" s="4">
        <f xml:space="preserve"> ROUND(A215/(A215+C215),2)</f>
        <v>1</v>
      </c>
      <c r="G215" s="4">
        <f t="shared" si="6"/>
        <v>1.69</v>
      </c>
    </row>
    <row r="216" spans="1:7" x14ac:dyDescent="0.25">
      <c r="A216" s="2">
        <f>COUNTIF(Search!$F$2:F216,"+")</f>
        <v>9</v>
      </c>
      <c r="B216" s="4">
        <f>COUNTIF(Search!$F$2:F216,"-")</f>
        <v>206</v>
      </c>
      <c r="C216" s="4">
        <f>COUNTIF(Search!$F216:F$668,"+")</f>
        <v>0</v>
      </c>
      <c r="D216" s="2">
        <f>COUNTIF(Search!$F216:F$668,"-")</f>
        <v>453</v>
      </c>
      <c r="E216" s="4">
        <f t="shared" si="7"/>
        <v>0.31</v>
      </c>
      <c r="F216" s="4">
        <f xml:space="preserve"> ROUND(A216/(A216+C216),2)</f>
        <v>1</v>
      </c>
      <c r="G216" s="4">
        <f t="shared" si="6"/>
        <v>1.69</v>
      </c>
    </row>
    <row r="217" spans="1:7" x14ac:dyDescent="0.25">
      <c r="A217" s="2">
        <f>COUNTIF(Search!$F$2:F217,"+")</f>
        <v>9</v>
      </c>
      <c r="B217" s="4">
        <f>COUNTIF(Search!$F$2:F217,"-")</f>
        <v>207</v>
      </c>
      <c r="C217" s="4">
        <f>COUNTIF(Search!$F217:F$668,"+")</f>
        <v>0</v>
      </c>
      <c r="D217" s="2">
        <f>COUNTIF(Search!$F217:F$668,"-")</f>
        <v>452</v>
      </c>
      <c r="E217" s="4">
        <f t="shared" si="7"/>
        <v>0.31</v>
      </c>
      <c r="F217" s="4">
        <f xml:space="preserve"> ROUND(A217/(A217+C217),2)</f>
        <v>1</v>
      </c>
      <c r="G217" s="4">
        <f t="shared" si="6"/>
        <v>1.69</v>
      </c>
    </row>
    <row r="218" spans="1:7" x14ac:dyDescent="0.25">
      <c r="A218" s="2">
        <f>COUNTIF(Search!$F$2:F218,"+")</f>
        <v>9</v>
      </c>
      <c r="B218" s="4">
        <f>COUNTIF(Search!$F$2:F218,"-")</f>
        <v>208</v>
      </c>
      <c r="C218" s="4">
        <f>COUNTIF(Search!$F218:F$668,"+")</f>
        <v>0</v>
      </c>
      <c r="D218" s="2">
        <f>COUNTIF(Search!$F218:F$668,"-")</f>
        <v>451</v>
      </c>
      <c r="E218" s="4">
        <f t="shared" si="7"/>
        <v>0.32</v>
      </c>
      <c r="F218" s="4">
        <f xml:space="preserve"> ROUND(A218/(A218+C218),2)</f>
        <v>1</v>
      </c>
      <c r="G218" s="4">
        <f t="shared" si="6"/>
        <v>1.68</v>
      </c>
    </row>
    <row r="219" spans="1:7" x14ac:dyDescent="0.25">
      <c r="A219" s="2">
        <f>COUNTIF(Search!$F$2:F219,"+")</f>
        <v>9</v>
      </c>
      <c r="B219" s="4">
        <f>COUNTIF(Search!$F$2:F219,"-")</f>
        <v>209</v>
      </c>
      <c r="C219" s="4">
        <f>COUNTIF(Search!$F219:F$668,"+")</f>
        <v>0</v>
      </c>
      <c r="D219" s="2">
        <f>COUNTIF(Search!$F219:F$668,"-")</f>
        <v>450</v>
      </c>
      <c r="E219" s="4">
        <f t="shared" si="7"/>
        <v>0.32</v>
      </c>
      <c r="F219" s="4">
        <f xml:space="preserve"> ROUND(A219/(A219+C219),2)</f>
        <v>1</v>
      </c>
      <c r="G219" s="4">
        <f t="shared" si="6"/>
        <v>1.68</v>
      </c>
    </row>
    <row r="220" spans="1:7" x14ac:dyDescent="0.25">
      <c r="A220" s="2">
        <f>COUNTIF(Search!$F$2:F220,"+")</f>
        <v>9</v>
      </c>
      <c r="B220" s="4">
        <f>COUNTIF(Search!$F$2:F220,"-")</f>
        <v>210</v>
      </c>
      <c r="C220" s="4">
        <f>COUNTIF(Search!$F220:F$668,"+")</f>
        <v>0</v>
      </c>
      <c r="D220" s="2">
        <f>COUNTIF(Search!$F220:F$668,"-")</f>
        <v>449</v>
      </c>
      <c r="E220" s="4">
        <f t="shared" si="7"/>
        <v>0.32</v>
      </c>
      <c r="F220" s="4">
        <f xml:space="preserve"> ROUND(A220/(A220+C220),2)</f>
        <v>1</v>
      </c>
      <c r="G220" s="4">
        <f t="shared" si="6"/>
        <v>1.68</v>
      </c>
    </row>
    <row r="221" spans="1:7" x14ac:dyDescent="0.25">
      <c r="A221" s="2">
        <f>COUNTIF(Search!$F$2:F221,"+")</f>
        <v>9</v>
      </c>
      <c r="B221" s="4">
        <f>COUNTIF(Search!$F$2:F221,"-")</f>
        <v>211</v>
      </c>
      <c r="C221" s="4">
        <f>COUNTIF(Search!$F221:F$668,"+")</f>
        <v>0</v>
      </c>
      <c r="D221" s="2">
        <f>COUNTIF(Search!$F221:F$668,"-")</f>
        <v>448</v>
      </c>
      <c r="E221" s="4">
        <f t="shared" si="7"/>
        <v>0.32</v>
      </c>
      <c r="F221" s="4">
        <f xml:space="preserve"> ROUND(A221/(A221+C221),2)</f>
        <v>1</v>
      </c>
      <c r="G221" s="4">
        <f t="shared" si="6"/>
        <v>1.68</v>
      </c>
    </row>
    <row r="222" spans="1:7" x14ac:dyDescent="0.25">
      <c r="A222" s="2">
        <f>COUNTIF(Search!$F$2:F222,"+")</f>
        <v>9</v>
      </c>
      <c r="B222" s="4">
        <f>COUNTIF(Search!$F$2:F222,"-")</f>
        <v>212</v>
      </c>
      <c r="C222" s="4">
        <f>COUNTIF(Search!$F222:F$668,"+")</f>
        <v>0</v>
      </c>
      <c r="D222" s="2">
        <f>COUNTIF(Search!$F222:F$668,"-")</f>
        <v>447</v>
      </c>
      <c r="E222" s="4">
        <f t="shared" si="7"/>
        <v>0.32</v>
      </c>
      <c r="F222" s="4">
        <f xml:space="preserve"> ROUND(A222/(A222+C222),2)</f>
        <v>1</v>
      </c>
      <c r="G222" s="4">
        <f t="shared" si="6"/>
        <v>1.68</v>
      </c>
    </row>
    <row r="223" spans="1:7" x14ac:dyDescent="0.25">
      <c r="A223" s="2">
        <f>COUNTIF(Search!$F$2:F223,"+")</f>
        <v>9</v>
      </c>
      <c r="B223" s="4">
        <f>COUNTIF(Search!$F$2:F223,"-")</f>
        <v>213</v>
      </c>
      <c r="C223" s="4">
        <f>COUNTIF(Search!$F223:F$668,"+")</f>
        <v>0</v>
      </c>
      <c r="D223" s="2">
        <f>COUNTIF(Search!$F223:F$668,"-")</f>
        <v>446</v>
      </c>
      <c r="E223" s="4">
        <f t="shared" si="7"/>
        <v>0.32</v>
      </c>
      <c r="F223" s="4">
        <f xml:space="preserve"> ROUND(A223/(A223+C223),2)</f>
        <v>1</v>
      </c>
      <c r="G223" s="4">
        <f t="shared" si="6"/>
        <v>1.68</v>
      </c>
    </row>
    <row r="224" spans="1:7" x14ac:dyDescent="0.25">
      <c r="A224" s="2">
        <f>COUNTIF(Search!$F$2:F224,"+")</f>
        <v>9</v>
      </c>
      <c r="B224" s="4">
        <f>COUNTIF(Search!$F$2:F224,"-")</f>
        <v>214</v>
      </c>
      <c r="C224" s="4">
        <f>COUNTIF(Search!$F224:F$668,"+")</f>
        <v>0</v>
      </c>
      <c r="D224" s="2">
        <f>COUNTIF(Search!$F224:F$668,"-")</f>
        <v>445</v>
      </c>
      <c r="E224" s="4">
        <f t="shared" si="7"/>
        <v>0.32</v>
      </c>
      <c r="F224" s="4">
        <f xml:space="preserve"> ROUND(A224/(A224+C224),2)</f>
        <v>1</v>
      </c>
      <c r="G224" s="4">
        <f t="shared" si="6"/>
        <v>1.68</v>
      </c>
    </row>
    <row r="225" spans="1:7" x14ac:dyDescent="0.25">
      <c r="A225" s="2">
        <f>COUNTIF(Search!$F$2:F225,"+")</f>
        <v>9</v>
      </c>
      <c r="B225" s="4">
        <f>COUNTIF(Search!$F$2:F225,"-")</f>
        <v>215</v>
      </c>
      <c r="C225" s="4">
        <f>COUNTIF(Search!$F225:F$668,"+")</f>
        <v>0</v>
      </c>
      <c r="D225" s="2">
        <f>COUNTIF(Search!$F225:F$668,"-")</f>
        <v>444</v>
      </c>
      <c r="E225" s="4">
        <f t="shared" si="7"/>
        <v>0.33</v>
      </c>
      <c r="F225" s="4">
        <f xml:space="preserve"> ROUND(A225/(A225+C225),2)</f>
        <v>1</v>
      </c>
      <c r="G225" s="4">
        <f t="shared" si="6"/>
        <v>1.67</v>
      </c>
    </row>
    <row r="226" spans="1:7" x14ac:dyDescent="0.25">
      <c r="A226" s="2">
        <f>COUNTIF(Search!$F$2:F226,"+")</f>
        <v>9</v>
      </c>
      <c r="B226" s="4">
        <f>COUNTIF(Search!$F$2:F226,"-")</f>
        <v>216</v>
      </c>
      <c r="C226" s="4">
        <f>COUNTIF(Search!$F226:F$668,"+")</f>
        <v>0</v>
      </c>
      <c r="D226" s="2">
        <f>COUNTIF(Search!$F226:F$668,"-")</f>
        <v>443</v>
      </c>
      <c r="E226" s="4">
        <f t="shared" si="7"/>
        <v>0.33</v>
      </c>
      <c r="F226" s="4">
        <f xml:space="preserve"> ROUND(A226/(A226+C226),2)</f>
        <v>1</v>
      </c>
      <c r="G226" s="4">
        <f t="shared" si="6"/>
        <v>1.67</v>
      </c>
    </row>
    <row r="227" spans="1:7" x14ac:dyDescent="0.25">
      <c r="A227" s="2">
        <f>COUNTIF(Search!$F$2:F227,"+")</f>
        <v>9</v>
      </c>
      <c r="B227" s="4">
        <f>COUNTIF(Search!$F$2:F227,"-")</f>
        <v>217</v>
      </c>
      <c r="C227" s="4">
        <f>COUNTIF(Search!$F227:F$668,"+")</f>
        <v>0</v>
      </c>
      <c r="D227" s="2">
        <f>COUNTIF(Search!$F227:F$668,"-")</f>
        <v>442</v>
      </c>
      <c r="E227" s="4">
        <f t="shared" si="7"/>
        <v>0.33</v>
      </c>
      <c r="F227" s="4">
        <f xml:space="preserve"> ROUND(A227/(A227+C227),2)</f>
        <v>1</v>
      </c>
      <c r="G227" s="4">
        <f t="shared" si="6"/>
        <v>1.67</v>
      </c>
    </row>
    <row r="228" spans="1:7" x14ac:dyDescent="0.25">
      <c r="A228" s="2">
        <f>COUNTIF(Search!$F$2:F228,"+")</f>
        <v>9</v>
      </c>
      <c r="B228" s="4">
        <f>COUNTIF(Search!$F$2:F228,"-")</f>
        <v>218</v>
      </c>
      <c r="C228" s="4">
        <f>COUNTIF(Search!$F228:F$668,"+")</f>
        <v>0</v>
      </c>
      <c r="D228" s="2">
        <f>COUNTIF(Search!$F228:F$668,"-")</f>
        <v>441</v>
      </c>
      <c r="E228" s="4">
        <f t="shared" si="7"/>
        <v>0.33</v>
      </c>
      <c r="F228" s="4">
        <f xml:space="preserve"> ROUND(A228/(A228+C228),2)</f>
        <v>1</v>
      </c>
      <c r="G228" s="4">
        <f t="shared" si="6"/>
        <v>1.67</v>
      </c>
    </row>
    <row r="229" spans="1:7" x14ac:dyDescent="0.25">
      <c r="A229" s="2">
        <f>COUNTIF(Search!$F$2:F229,"+")</f>
        <v>9</v>
      </c>
      <c r="B229" s="4">
        <f>COUNTIF(Search!$F$2:F229,"-")</f>
        <v>219</v>
      </c>
      <c r="C229" s="4">
        <f>COUNTIF(Search!$F229:F$668,"+")</f>
        <v>0</v>
      </c>
      <c r="D229" s="2">
        <f>COUNTIF(Search!$F229:F$668,"-")</f>
        <v>440</v>
      </c>
      <c r="E229" s="4">
        <f t="shared" si="7"/>
        <v>0.33</v>
      </c>
      <c r="F229" s="4">
        <f xml:space="preserve"> ROUND(A229/(A229+C229),2)</f>
        <v>1</v>
      </c>
      <c r="G229" s="4">
        <f t="shared" si="6"/>
        <v>1.67</v>
      </c>
    </row>
    <row r="230" spans="1:7" x14ac:dyDescent="0.25">
      <c r="A230" s="2">
        <f>COUNTIF(Search!$F$2:F230,"+")</f>
        <v>9</v>
      </c>
      <c r="B230" s="4">
        <f>COUNTIF(Search!$F$2:F230,"-")</f>
        <v>220</v>
      </c>
      <c r="C230" s="4">
        <f>COUNTIF(Search!$F230:F$668,"+")</f>
        <v>0</v>
      </c>
      <c r="D230" s="2">
        <f>COUNTIF(Search!$F230:F$668,"-")</f>
        <v>439</v>
      </c>
      <c r="E230" s="4">
        <f t="shared" si="7"/>
        <v>0.33</v>
      </c>
      <c r="F230" s="4">
        <f xml:space="preserve"> ROUND(A230/(A230+C230),2)</f>
        <v>1</v>
      </c>
      <c r="G230" s="4">
        <f t="shared" si="6"/>
        <v>1.67</v>
      </c>
    </row>
    <row r="231" spans="1:7" x14ac:dyDescent="0.25">
      <c r="A231" s="2">
        <f>COUNTIF(Search!$F$2:F231,"+")</f>
        <v>9</v>
      </c>
      <c r="B231" s="4">
        <f>COUNTIF(Search!$F$2:F231,"-")</f>
        <v>221</v>
      </c>
      <c r="C231" s="4">
        <f>COUNTIF(Search!$F231:F$668,"+")</f>
        <v>0</v>
      </c>
      <c r="D231" s="2">
        <f>COUNTIF(Search!$F231:F$668,"-")</f>
        <v>438</v>
      </c>
      <c r="E231" s="4">
        <f t="shared" si="7"/>
        <v>0.34</v>
      </c>
      <c r="F231" s="4">
        <f xml:space="preserve"> ROUND(A231/(A231+C231),2)</f>
        <v>1</v>
      </c>
      <c r="G231" s="4">
        <f t="shared" si="6"/>
        <v>1.66</v>
      </c>
    </row>
    <row r="232" spans="1:7" x14ac:dyDescent="0.25">
      <c r="A232" s="2">
        <f>COUNTIF(Search!$F$2:F232,"+")</f>
        <v>9</v>
      </c>
      <c r="B232" s="4">
        <f>COUNTIF(Search!$F$2:F232,"-")</f>
        <v>222</v>
      </c>
      <c r="C232" s="4">
        <f>COUNTIF(Search!$F232:F$668,"+")</f>
        <v>0</v>
      </c>
      <c r="D232" s="2">
        <f>COUNTIF(Search!$F232:F$668,"-")</f>
        <v>437</v>
      </c>
      <c r="E232" s="4">
        <f t="shared" si="7"/>
        <v>0.34</v>
      </c>
      <c r="F232" s="4">
        <f xml:space="preserve"> ROUND(A232/(A232+C232),2)</f>
        <v>1</v>
      </c>
      <c r="G232" s="4">
        <f t="shared" si="6"/>
        <v>1.66</v>
      </c>
    </row>
    <row r="233" spans="1:7" x14ac:dyDescent="0.25">
      <c r="A233" s="2">
        <f>COUNTIF(Search!$F$2:F233,"+")</f>
        <v>9</v>
      </c>
      <c r="B233" s="4">
        <f>COUNTIF(Search!$F$2:F233,"-")</f>
        <v>223</v>
      </c>
      <c r="C233" s="4">
        <f>COUNTIF(Search!$F233:F$668,"+")</f>
        <v>0</v>
      </c>
      <c r="D233" s="2">
        <f>COUNTIF(Search!$F233:F$668,"-")</f>
        <v>436</v>
      </c>
      <c r="E233" s="4">
        <f t="shared" si="7"/>
        <v>0.34</v>
      </c>
      <c r="F233" s="4">
        <f xml:space="preserve"> ROUND(A233/(A233+C233),2)</f>
        <v>1</v>
      </c>
      <c r="G233" s="4">
        <f t="shared" si="6"/>
        <v>1.66</v>
      </c>
    </row>
    <row r="234" spans="1:7" x14ac:dyDescent="0.25">
      <c r="A234" s="2">
        <f>COUNTIF(Search!$F$2:F234,"+")</f>
        <v>9</v>
      </c>
      <c r="B234" s="4">
        <f>COUNTIF(Search!$F$2:F234,"-")</f>
        <v>224</v>
      </c>
      <c r="C234" s="4">
        <f>COUNTIF(Search!$F234:F$668,"+")</f>
        <v>0</v>
      </c>
      <c r="D234" s="2">
        <f>COUNTIF(Search!$F234:F$668,"-")</f>
        <v>435</v>
      </c>
      <c r="E234" s="4">
        <f t="shared" si="7"/>
        <v>0.34</v>
      </c>
      <c r="F234" s="4">
        <f xml:space="preserve"> ROUND(A234/(A234+C234),2)</f>
        <v>1</v>
      </c>
      <c r="G234" s="4">
        <f t="shared" si="6"/>
        <v>1.66</v>
      </c>
    </row>
    <row r="235" spans="1:7" x14ac:dyDescent="0.25">
      <c r="A235" s="2">
        <f>COUNTIF(Search!$F$2:F235,"+")</f>
        <v>9</v>
      </c>
      <c r="B235" s="4">
        <f>COUNTIF(Search!$F$2:F235,"-")</f>
        <v>225</v>
      </c>
      <c r="C235" s="4">
        <f>COUNTIF(Search!$F235:F$668,"+")</f>
        <v>0</v>
      </c>
      <c r="D235" s="2">
        <f>COUNTIF(Search!$F235:F$668,"-")</f>
        <v>434</v>
      </c>
      <c r="E235" s="4">
        <f t="shared" si="7"/>
        <v>0.34</v>
      </c>
      <c r="F235" s="4">
        <f xml:space="preserve"> ROUND(A235/(A235+C235),2)</f>
        <v>1</v>
      </c>
      <c r="G235" s="4">
        <f t="shared" si="6"/>
        <v>1.66</v>
      </c>
    </row>
    <row r="236" spans="1:7" x14ac:dyDescent="0.25">
      <c r="A236" s="2">
        <f>COUNTIF(Search!$F$2:F236,"+")</f>
        <v>9</v>
      </c>
      <c r="B236" s="4">
        <f>COUNTIF(Search!$F$2:F236,"-")</f>
        <v>226</v>
      </c>
      <c r="C236" s="4">
        <f>COUNTIF(Search!$F236:F$668,"+")</f>
        <v>0</v>
      </c>
      <c r="D236" s="2">
        <f>COUNTIF(Search!$F236:F$668,"-")</f>
        <v>433</v>
      </c>
      <c r="E236" s="4">
        <f t="shared" si="7"/>
        <v>0.34</v>
      </c>
      <c r="F236" s="4">
        <f xml:space="preserve"> ROUND(A236/(A236+C236),2)</f>
        <v>1</v>
      </c>
      <c r="G236" s="4">
        <f t="shared" si="6"/>
        <v>1.66</v>
      </c>
    </row>
    <row r="237" spans="1:7" x14ac:dyDescent="0.25">
      <c r="A237" s="2">
        <f>COUNTIF(Search!$F$2:F237,"+")</f>
        <v>9</v>
      </c>
      <c r="B237" s="4">
        <f>COUNTIF(Search!$F$2:F237,"-")</f>
        <v>227</v>
      </c>
      <c r="C237" s="4">
        <f>COUNTIF(Search!$F237:F$668,"+")</f>
        <v>0</v>
      </c>
      <c r="D237" s="2">
        <f>COUNTIF(Search!$F237:F$668,"-")</f>
        <v>432</v>
      </c>
      <c r="E237" s="4">
        <f t="shared" si="7"/>
        <v>0.34</v>
      </c>
      <c r="F237" s="4">
        <f xml:space="preserve"> ROUND(A237/(A237+C237),2)</f>
        <v>1</v>
      </c>
      <c r="G237" s="4">
        <f t="shared" si="6"/>
        <v>1.66</v>
      </c>
    </row>
    <row r="238" spans="1:7" x14ac:dyDescent="0.25">
      <c r="A238" s="2">
        <f>COUNTIF(Search!$F$2:F238,"+")</f>
        <v>9</v>
      </c>
      <c r="B238" s="4">
        <f>COUNTIF(Search!$F$2:F238,"-")</f>
        <v>228</v>
      </c>
      <c r="C238" s="4">
        <f>COUNTIF(Search!$F238:F$668,"+")</f>
        <v>0</v>
      </c>
      <c r="D238" s="2">
        <f>COUNTIF(Search!$F238:F$668,"-")</f>
        <v>431</v>
      </c>
      <c r="E238" s="4">
        <f t="shared" si="7"/>
        <v>0.35</v>
      </c>
      <c r="F238" s="4">
        <f xml:space="preserve"> ROUND(A238/(A238+C238),2)</f>
        <v>1</v>
      </c>
      <c r="G238" s="4">
        <f t="shared" si="6"/>
        <v>1.65</v>
      </c>
    </row>
    <row r="239" spans="1:7" x14ac:dyDescent="0.25">
      <c r="A239" s="2">
        <f>COUNTIF(Search!$F$2:F239,"+")</f>
        <v>9</v>
      </c>
      <c r="B239" s="4">
        <f>COUNTIF(Search!$F$2:F239,"-")</f>
        <v>229</v>
      </c>
      <c r="C239" s="4">
        <f>COUNTIF(Search!$F239:F$668,"+")</f>
        <v>0</v>
      </c>
      <c r="D239" s="2">
        <f>COUNTIF(Search!$F239:F$668,"-")</f>
        <v>430</v>
      </c>
      <c r="E239" s="4">
        <f t="shared" si="7"/>
        <v>0.35</v>
      </c>
      <c r="F239" s="4">
        <f xml:space="preserve"> ROUND(A239/(A239+C239),2)</f>
        <v>1</v>
      </c>
      <c r="G239" s="4">
        <f t="shared" si="6"/>
        <v>1.65</v>
      </c>
    </row>
    <row r="240" spans="1:7" x14ac:dyDescent="0.25">
      <c r="A240" s="2">
        <f>COUNTIF(Search!$F$2:F240,"+")</f>
        <v>9</v>
      </c>
      <c r="B240" s="4">
        <f>COUNTIF(Search!$F$2:F240,"-")</f>
        <v>230</v>
      </c>
      <c r="C240" s="4">
        <f>COUNTIF(Search!$F240:F$668,"+")</f>
        <v>0</v>
      </c>
      <c r="D240" s="2">
        <f>COUNTIF(Search!$F240:F$668,"-")</f>
        <v>429</v>
      </c>
      <c r="E240" s="4">
        <f t="shared" si="7"/>
        <v>0.35</v>
      </c>
      <c r="F240" s="4">
        <f xml:space="preserve"> ROUND(A240/(A240+C240),2)</f>
        <v>1</v>
      </c>
      <c r="G240" s="4">
        <f t="shared" si="6"/>
        <v>1.65</v>
      </c>
    </row>
    <row r="241" spans="1:7" x14ac:dyDescent="0.25">
      <c r="A241" s="2">
        <f>COUNTIF(Search!$F$2:F241,"+")</f>
        <v>9</v>
      </c>
      <c r="B241" s="4">
        <f>COUNTIF(Search!$F$2:F241,"-")</f>
        <v>231</v>
      </c>
      <c r="C241" s="4">
        <f>COUNTIF(Search!$F241:F$668,"+")</f>
        <v>0</v>
      </c>
      <c r="D241" s="2">
        <f>COUNTIF(Search!$F241:F$668,"-")</f>
        <v>428</v>
      </c>
      <c r="E241" s="4">
        <f t="shared" si="7"/>
        <v>0.35</v>
      </c>
      <c r="F241" s="4">
        <f xml:space="preserve"> ROUND(A241/(A241+C241),2)</f>
        <v>1</v>
      </c>
      <c r="G241" s="4">
        <f t="shared" si="6"/>
        <v>1.65</v>
      </c>
    </row>
    <row r="242" spans="1:7" x14ac:dyDescent="0.25">
      <c r="A242" s="2">
        <f>COUNTIF(Search!$F$2:F242,"+")</f>
        <v>9</v>
      </c>
      <c r="B242" s="4">
        <f>COUNTIF(Search!$F$2:F242,"-")</f>
        <v>232</v>
      </c>
      <c r="C242" s="4">
        <f>COUNTIF(Search!$F242:F$668,"+")</f>
        <v>0</v>
      </c>
      <c r="D242" s="2">
        <f>COUNTIF(Search!$F242:F$668,"-")</f>
        <v>427</v>
      </c>
      <c r="E242" s="4">
        <f t="shared" si="7"/>
        <v>0.35</v>
      </c>
      <c r="F242" s="4">
        <f xml:space="preserve"> ROUND(A242/(A242+C242),2)</f>
        <v>1</v>
      </c>
      <c r="G242" s="4">
        <f t="shared" si="6"/>
        <v>1.65</v>
      </c>
    </row>
    <row r="243" spans="1:7" x14ac:dyDescent="0.25">
      <c r="A243" s="2">
        <f>COUNTIF(Search!$F$2:F243,"+")</f>
        <v>9</v>
      </c>
      <c r="B243" s="4">
        <f>COUNTIF(Search!$F$2:F243,"-")</f>
        <v>233</v>
      </c>
      <c r="C243" s="4">
        <f>COUNTIF(Search!$F243:F$668,"+")</f>
        <v>0</v>
      </c>
      <c r="D243" s="2">
        <f>COUNTIF(Search!$F243:F$668,"-")</f>
        <v>426</v>
      </c>
      <c r="E243" s="4">
        <f t="shared" si="7"/>
        <v>0.35</v>
      </c>
      <c r="F243" s="4">
        <f xml:space="preserve"> ROUND(A243/(A243+C243),2)</f>
        <v>1</v>
      </c>
      <c r="G243" s="4">
        <f t="shared" si="6"/>
        <v>1.65</v>
      </c>
    </row>
    <row r="244" spans="1:7" x14ac:dyDescent="0.25">
      <c r="A244" s="2">
        <f>COUNTIF(Search!$F$2:F244,"+")</f>
        <v>9</v>
      </c>
      <c r="B244" s="4">
        <f>COUNTIF(Search!$F$2:F244,"-")</f>
        <v>234</v>
      </c>
      <c r="C244" s="4">
        <f>COUNTIF(Search!$F244:F$668,"+")</f>
        <v>0</v>
      </c>
      <c r="D244" s="2">
        <f>COUNTIF(Search!$F244:F$668,"-")</f>
        <v>425</v>
      </c>
      <c r="E244" s="4">
        <f t="shared" si="7"/>
        <v>0.36</v>
      </c>
      <c r="F244" s="4">
        <f xml:space="preserve"> ROUND(A244/(A244+C244),2)</f>
        <v>1</v>
      </c>
      <c r="G244" s="4">
        <f t="shared" si="6"/>
        <v>1.6400000000000001</v>
      </c>
    </row>
    <row r="245" spans="1:7" x14ac:dyDescent="0.25">
      <c r="A245" s="2">
        <f>COUNTIF(Search!$F$2:F245,"+")</f>
        <v>9</v>
      </c>
      <c r="B245" s="4">
        <f>COUNTIF(Search!$F$2:F245,"-")</f>
        <v>235</v>
      </c>
      <c r="C245" s="4">
        <f>COUNTIF(Search!$F245:F$668,"+")</f>
        <v>0</v>
      </c>
      <c r="D245" s="2">
        <f>COUNTIF(Search!$F245:F$668,"-")</f>
        <v>424</v>
      </c>
      <c r="E245" s="4">
        <f t="shared" si="7"/>
        <v>0.36</v>
      </c>
      <c r="F245" s="4">
        <f xml:space="preserve"> ROUND(A245/(A245+C245),2)</f>
        <v>1</v>
      </c>
      <c r="G245" s="4">
        <f t="shared" si="6"/>
        <v>1.6400000000000001</v>
      </c>
    </row>
    <row r="246" spans="1:7" x14ac:dyDescent="0.25">
      <c r="A246" s="2">
        <f>COUNTIF(Search!$F$2:F246,"+")</f>
        <v>9</v>
      </c>
      <c r="B246" s="4">
        <f>COUNTIF(Search!$F$2:F246,"-")</f>
        <v>236</v>
      </c>
      <c r="C246" s="4">
        <f>COUNTIF(Search!$F246:F$668,"+")</f>
        <v>0</v>
      </c>
      <c r="D246" s="2">
        <f>COUNTIF(Search!$F246:F$668,"-")</f>
        <v>423</v>
      </c>
      <c r="E246" s="4">
        <f t="shared" si="7"/>
        <v>0.36</v>
      </c>
      <c r="F246" s="4">
        <f xml:space="preserve"> ROUND(A246/(A246+C246),2)</f>
        <v>1</v>
      </c>
      <c r="G246" s="4">
        <f t="shared" si="6"/>
        <v>1.6400000000000001</v>
      </c>
    </row>
    <row r="247" spans="1:7" x14ac:dyDescent="0.25">
      <c r="A247" s="2">
        <f>COUNTIF(Search!$F$2:F247,"+")</f>
        <v>9</v>
      </c>
      <c r="B247" s="4">
        <f>COUNTIF(Search!$F$2:F247,"-")</f>
        <v>237</v>
      </c>
      <c r="C247" s="4">
        <f>COUNTIF(Search!$F247:F$668,"+")</f>
        <v>0</v>
      </c>
      <c r="D247" s="2">
        <f>COUNTIF(Search!$F247:F$668,"-")</f>
        <v>422</v>
      </c>
      <c r="E247" s="4">
        <f t="shared" si="7"/>
        <v>0.36</v>
      </c>
      <c r="F247" s="4">
        <f xml:space="preserve"> ROUND(A247/(A247+C247),2)</f>
        <v>1</v>
      </c>
      <c r="G247" s="4">
        <f t="shared" si="6"/>
        <v>1.6400000000000001</v>
      </c>
    </row>
    <row r="248" spans="1:7" x14ac:dyDescent="0.25">
      <c r="A248" s="2">
        <f>COUNTIF(Search!$F$2:F248,"+")</f>
        <v>9</v>
      </c>
      <c r="B248" s="4">
        <f>COUNTIF(Search!$F$2:F248,"-")</f>
        <v>238</v>
      </c>
      <c r="C248" s="4">
        <f>COUNTIF(Search!$F248:F$668,"+")</f>
        <v>0</v>
      </c>
      <c r="D248" s="2">
        <f>COUNTIF(Search!$F248:F$668,"-")</f>
        <v>421</v>
      </c>
      <c r="E248" s="4">
        <f t="shared" si="7"/>
        <v>0.36</v>
      </c>
      <c r="F248" s="4">
        <f xml:space="preserve"> ROUND(A248/(A248+C248),2)</f>
        <v>1</v>
      </c>
      <c r="G248" s="4">
        <f t="shared" si="6"/>
        <v>1.6400000000000001</v>
      </c>
    </row>
    <row r="249" spans="1:7" x14ac:dyDescent="0.25">
      <c r="A249" s="2">
        <f>COUNTIF(Search!$F$2:F249,"+")</f>
        <v>9</v>
      </c>
      <c r="B249" s="4">
        <f>COUNTIF(Search!$F$2:F249,"-")</f>
        <v>239</v>
      </c>
      <c r="C249" s="4">
        <f>COUNTIF(Search!$F249:F$668,"+")</f>
        <v>0</v>
      </c>
      <c r="D249" s="2">
        <f>COUNTIF(Search!$F249:F$668,"-")</f>
        <v>420</v>
      </c>
      <c r="E249" s="4">
        <f t="shared" si="7"/>
        <v>0.36</v>
      </c>
      <c r="F249" s="4">
        <f xml:space="preserve"> ROUND(A249/(A249+C249),2)</f>
        <v>1</v>
      </c>
      <c r="G249" s="4">
        <f t="shared" si="6"/>
        <v>1.6400000000000001</v>
      </c>
    </row>
    <row r="250" spans="1:7" x14ac:dyDescent="0.25">
      <c r="A250" s="2">
        <f>COUNTIF(Search!$F$2:F250,"+")</f>
        <v>9</v>
      </c>
      <c r="B250" s="4">
        <f>COUNTIF(Search!$F$2:F250,"-")</f>
        <v>240</v>
      </c>
      <c r="C250" s="4">
        <f>COUNTIF(Search!$F250:F$668,"+")</f>
        <v>0</v>
      </c>
      <c r="D250" s="2">
        <f>COUNTIF(Search!$F250:F$668,"-")</f>
        <v>419</v>
      </c>
      <c r="E250" s="4">
        <f t="shared" si="7"/>
        <v>0.36</v>
      </c>
      <c r="F250" s="4">
        <f xml:space="preserve"> ROUND(A250/(A250+C250),2)</f>
        <v>1</v>
      </c>
      <c r="G250" s="4">
        <f t="shared" si="6"/>
        <v>1.6400000000000001</v>
      </c>
    </row>
    <row r="251" spans="1:7" x14ac:dyDescent="0.25">
      <c r="A251" s="2">
        <f>COUNTIF(Search!$F$2:F251,"+")</f>
        <v>9</v>
      </c>
      <c r="B251" s="4">
        <f>COUNTIF(Search!$F$2:F251,"-")</f>
        <v>241</v>
      </c>
      <c r="C251" s="4">
        <f>COUNTIF(Search!$F251:F$668,"+")</f>
        <v>0</v>
      </c>
      <c r="D251" s="2">
        <f>COUNTIF(Search!$F251:F$668,"-")</f>
        <v>418</v>
      </c>
      <c r="E251" s="4">
        <f t="shared" si="7"/>
        <v>0.37</v>
      </c>
      <c r="F251" s="4">
        <f xml:space="preserve"> ROUND(A251/(A251+C251),2)</f>
        <v>1</v>
      </c>
      <c r="G251" s="4">
        <f t="shared" si="6"/>
        <v>1.63</v>
      </c>
    </row>
    <row r="252" spans="1:7" x14ac:dyDescent="0.25">
      <c r="A252" s="2">
        <f>COUNTIF(Search!$F$2:F252,"+")</f>
        <v>9</v>
      </c>
      <c r="B252" s="4">
        <f>COUNTIF(Search!$F$2:F252,"-")</f>
        <v>242</v>
      </c>
      <c r="C252" s="4">
        <f>COUNTIF(Search!$F252:F$668,"+")</f>
        <v>0</v>
      </c>
      <c r="D252" s="2">
        <f>COUNTIF(Search!$F252:F$668,"-")</f>
        <v>417</v>
      </c>
      <c r="E252" s="4">
        <f t="shared" si="7"/>
        <v>0.37</v>
      </c>
      <c r="F252" s="4">
        <f xml:space="preserve"> ROUND(A252/(A252+C252),2)</f>
        <v>1</v>
      </c>
      <c r="G252" s="4">
        <f t="shared" si="6"/>
        <v>1.63</v>
      </c>
    </row>
    <row r="253" spans="1:7" x14ac:dyDescent="0.25">
      <c r="A253" s="2">
        <f>COUNTIF(Search!$F$2:F253,"+")</f>
        <v>9</v>
      </c>
      <c r="B253" s="4">
        <f>COUNTIF(Search!$F$2:F253,"-")</f>
        <v>243</v>
      </c>
      <c r="C253" s="4">
        <f>COUNTIF(Search!$F253:F$668,"+")</f>
        <v>0</v>
      </c>
      <c r="D253" s="2">
        <f>COUNTIF(Search!$F253:F$668,"-")</f>
        <v>416</v>
      </c>
      <c r="E253" s="4">
        <f t="shared" si="7"/>
        <v>0.37</v>
      </c>
      <c r="F253" s="4">
        <f xml:space="preserve"> ROUND(A253/(A253+C253),2)</f>
        <v>1</v>
      </c>
      <c r="G253" s="4">
        <f t="shared" si="6"/>
        <v>1.63</v>
      </c>
    </row>
    <row r="254" spans="1:7" x14ac:dyDescent="0.25">
      <c r="A254" s="2">
        <f>COUNTIF(Search!$F$2:F254,"+")</f>
        <v>9</v>
      </c>
      <c r="B254" s="4">
        <f>COUNTIF(Search!$F$2:F254,"-")</f>
        <v>244</v>
      </c>
      <c r="C254" s="4">
        <f>COUNTIF(Search!$F254:F$668,"+")</f>
        <v>0</v>
      </c>
      <c r="D254" s="2">
        <f>COUNTIF(Search!$F254:F$668,"-")</f>
        <v>415</v>
      </c>
      <c r="E254" s="4">
        <f t="shared" si="7"/>
        <v>0.37</v>
      </c>
      <c r="F254" s="4">
        <f xml:space="preserve"> ROUND(A254/(A254+C254),2)</f>
        <v>1</v>
      </c>
      <c r="G254" s="4">
        <f t="shared" si="6"/>
        <v>1.63</v>
      </c>
    </row>
    <row r="255" spans="1:7" x14ac:dyDescent="0.25">
      <c r="A255" s="2">
        <f>COUNTIF(Search!$F$2:F255,"+")</f>
        <v>9</v>
      </c>
      <c r="B255" s="4">
        <f>COUNTIF(Search!$F$2:F255,"-")</f>
        <v>245</v>
      </c>
      <c r="C255" s="4">
        <f>COUNTIF(Search!$F255:F$668,"+")</f>
        <v>0</v>
      </c>
      <c r="D255" s="2">
        <f>COUNTIF(Search!$F255:F$668,"-")</f>
        <v>414</v>
      </c>
      <c r="E255" s="4">
        <f t="shared" si="7"/>
        <v>0.37</v>
      </c>
      <c r="F255" s="4">
        <f xml:space="preserve"> ROUND(A255/(A255+C255),2)</f>
        <v>1</v>
      </c>
      <c r="G255" s="4">
        <f t="shared" si="6"/>
        <v>1.63</v>
      </c>
    </row>
    <row r="256" spans="1:7" x14ac:dyDescent="0.25">
      <c r="A256" s="2">
        <f>COUNTIF(Search!$F$2:F256,"+")</f>
        <v>9</v>
      </c>
      <c r="B256" s="4">
        <f>COUNTIF(Search!$F$2:F256,"-")</f>
        <v>246</v>
      </c>
      <c r="C256" s="4">
        <f>COUNTIF(Search!$F256:F$668,"+")</f>
        <v>0</v>
      </c>
      <c r="D256" s="2">
        <f>COUNTIF(Search!$F256:F$668,"-")</f>
        <v>413</v>
      </c>
      <c r="E256" s="4">
        <f t="shared" si="7"/>
        <v>0.37</v>
      </c>
      <c r="F256" s="4">
        <f xml:space="preserve"> ROUND(A256/(A256+C256),2)</f>
        <v>1</v>
      </c>
      <c r="G256" s="4">
        <f t="shared" si="6"/>
        <v>1.63</v>
      </c>
    </row>
    <row r="257" spans="1:7" x14ac:dyDescent="0.25">
      <c r="A257" s="2">
        <f>COUNTIF(Search!$F$2:F257,"+")</f>
        <v>9</v>
      </c>
      <c r="B257" s="4">
        <f>COUNTIF(Search!$F$2:F257,"-")</f>
        <v>247</v>
      </c>
      <c r="C257" s="4">
        <f>COUNTIF(Search!$F257:F$668,"+")</f>
        <v>0</v>
      </c>
      <c r="D257" s="2">
        <f>COUNTIF(Search!$F257:F$668,"-")</f>
        <v>412</v>
      </c>
      <c r="E257" s="4">
        <f t="shared" si="7"/>
        <v>0.37</v>
      </c>
      <c r="F257" s="4">
        <f xml:space="preserve"> ROUND(A257/(A257+C257),2)</f>
        <v>1</v>
      </c>
      <c r="G257" s="4">
        <f t="shared" si="6"/>
        <v>1.63</v>
      </c>
    </row>
    <row r="258" spans="1:7" x14ac:dyDescent="0.25">
      <c r="A258" s="2">
        <f>COUNTIF(Search!$F$2:F258,"+")</f>
        <v>9</v>
      </c>
      <c r="B258" s="4">
        <f>COUNTIF(Search!$F$2:F258,"-")</f>
        <v>248</v>
      </c>
      <c r="C258" s="4">
        <f>COUNTIF(Search!$F258:F$668,"+")</f>
        <v>0</v>
      </c>
      <c r="D258" s="2">
        <f>COUNTIF(Search!$F258:F$668,"-")</f>
        <v>411</v>
      </c>
      <c r="E258" s="4">
        <f t="shared" si="7"/>
        <v>0.38</v>
      </c>
      <c r="F258" s="4">
        <f xml:space="preserve"> ROUND(A258/(A258+C258),2)</f>
        <v>1</v>
      </c>
      <c r="G258" s="4">
        <f t="shared" ref="G258:G321" si="8">F258-E258+1</f>
        <v>1.62</v>
      </c>
    </row>
    <row r="259" spans="1:7" x14ac:dyDescent="0.25">
      <c r="A259" s="2">
        <f>COUNTIF(Search!$F$2:F259,"+")</f>
        <v>9</v>
      </c>
      <c r="B259" s="4">
        <f>COUNTIF(Search!$F$2:F259,"-")</f>
        <v>249</v>
      </c>
      <c r="C259" s="4">
        <f>COUNTIF(Search!$F259:F$668,"+")</f>
        <v>0</v>
      </c>
      <c r="D259" s="2">
        <f>COUNTIF(Search!$F259:F$668,"-")</f>
        <v>410</v>
      </c>
      <c r="E259" s="4">
        <f t="shared" ref="E259:E322" si="9">ROUND(B259/(B259+D259),2)</f>
        <v>0.38</v>
      </c>
      <c r="F259" s="4">
        <f xml:space="preserve"> ROUND(A259/(A259+C259),2)</f>
        <v>1</v>
      </c>
      <c r="G259" s="4">
        <f t="shared" si="8"/>
        <v>1.62</v>
      </c>
    </row>
    <row r="260" spans="1:7" x14ac:dyDescent="0.25">
      <c r="A260" s="2">
        <f>COUNTIF(Search!$F$2:F260,"+")</f>
        <v>9</v>
      </c>
      <c r="B260" s="4">
        <f>COUNTIF(Search!$F$2:F260,"-")</f>
        <v>250</v>
      </c>
      <c r="C260" s="4">
        <f>COUNTIF(Search!$F260:F$668,"+")</f>
        <v>0</v>
      </c>
      <c r="D260" s="2">
        <f>COUNTIF(Search!$F260:F$668,"-")</f>
        <v>409</v>
      </c>
      <c r="E260" s="4">
        <f t="shared" si="9"/>
        <v>0.38</v>
      </c>
      <c r="F260" s="4">
        <f xml:space="preserve"> ROUND(A260/(A260+C260),2)</f>
        <v>1</v>
      </c>
      <c r="G260" s="4">
        <f t="shared" si="8"/>
        <v>1.62</v>
      </c>
    </row>
    <row r="261" spans="1:7" x14ac:dyDescent="0.25">
      <c r="A261" s="2">
        <f>COUNTIF(Search!$F$2:F261,"+")</f>
        <v>9</v>
      </c>
      <c r="B261" s="4">
        <f>COUNTIF(Search!$F$2:F261,"-")</f>
        <v>251</v>
      </c>
      <c r="C261" s="4">
        <f>COUNTIF(Search!$F261:F$668,"+")</f>
        <v>0</v>
      </c>
      <c r="D261" s="2">
        <f>COUNTIF(Search!$F261:F$668,"-")</f>
        <v>408</v>
      </c>
      <c r="E261" s="4">
        <f t="shared" si="9"/>
        <v>0.38</v>
      </c>
      <c r="F261" s="4">
        <f xml:space="preserve"> ROUND(A261/(A261+C261),2)</f>
        <v>1</v>
      </c>
      <c r="G261" s="4">
        <f t="shared" si="8"/>
        <v>1.62</v>
      </c>
    </row>
    <row r="262" spans="1:7" x14ac:dyDescent="0.25">
      <c r="A262" s="2">
        <f>COUNTIF(Search!$F$2:F262,"+")</f>
        <v>9</v>
      </c>
      <c r="B262" s="4">
        <f>COUNTIF(Search!$F$2:F262,"-")</f>
        <v>252</v>
      </c>
      <c r="C262" s="4">
        <f>COUNTIF(Search!$F262:F$668,"+")</f>
        <v>0</v>
      </c>
      <c r="D262" s="2">
        <f>COUNTIF(Search!$F262:F$668,"-")</f>
        <v>407</v>
      </c>
      <c r="E262" s="4">
        <f t="shared" si="9"/>
        <v>0.38</v>
      </c>
      <c r="F262" s="4">
        <f xml:space="preserve"> ROUND(A262/(A262+C262),2)</f>
        <v>1</v>
      </c>
      <c r="G262" s="4">
        <f t="shared" si="8"/>
        <v>1.62</v>
      </c>
    </row>
    <row r="263" spans="1:7" x14ac:dyDescent="0.25">
      <c r="A263" s="2">
        <f>COUNTIF(Search!$F$2:F263,"+")</f>
        <v>9</v>
      </c>
      <c r="B263" s="4">
        <f>COUNTIF(Search!$F$2:F263,"-")</f>
        <v>253</v>
      </c>
      <c r="C263" s="4">
        <f>COUNTIF(Search!$F263:F$668,"+")</f>
        <v>0</v>
      </c>
      <c r="D263" s="2">
        <f>COUNTIF(Search!$F263:F$668,"-")</f>
        <v>406</v>
      </c>
      <c r="E263" s="4">
        <f t="shared" si="9"/>
        <v>0.38</v>
      </c>
      <c r="F263" s="4">
        <f xml:space="preserve"> ROUND(A263/(A263+C263),2)</f>
        <v>1</v>
      </c>
      <c r="G263" s="4">
        <f t="shared" si="8"/>
        <v>1.62</v>
      </c>
    </row>
    <row r="264" spans="1:7" x14ac:dyDescent="0.25">
      <c r="A264" s="2">
        <f>COUNTIF(Search!$F$2:F264,"+")</f>
        <v>9</v>
      </c>
      <c r="B264" s="4">
        <f>COUNTIF(Search!$F$2:F264,"-")</f>
        <v>254</v>
      </c>
      <c r="C264" s="4">
        <f>COUNTIF(Search!$F264:F$668,"+")</f>
        <v>0</v>
      </c>
      <c r="D264" s="2">
        <f>COUNTIF(Search!$F264:F$668,"-")</f>
        <v>405</v>
      </c>
      <c r="E264" s="4">
        <f t="shared" si="9"/>
        <v>0.39</v>
      </c>
      <c r="F264" s="4">
        <f xml:space="preserve"> ROUND(A264/(A264+C264),2)</f>
        <v>1</v>
      </c>
      <c r="G264" s="4">
        <f t="shared" si="8"/>
        <v>1.6099999999999999</v>
      </c>
    </row>
    <row r="265" spans="1:7" x14ac:dyDescent="0.25">
      <c r="A265" s="2">
        <f>COUNTIF(Search!$F$2:F265,"+")</f>
        <v>9</v>
      </c>
      <c r="B265" s="4">
        <f>COUNTIF(Search!$F$2:F265,"-")</f>
        <v>255</v>
      </c>
      <c r="C265" s="4">
        <f>COUNTIF(Search!$F265:F$668,"+")</f>
        <v>0</v>
      </c>
      <c r="D265" s="2">
        <f>COUNTIF(Search!$F265:F$668,"-")</f>
        <v>404</v>
      </c>
      <c r="E265" s="4">
        <f t="shared" si="9"/>
        <v>0.39</v>
      </c>
      <c r="F265" s="4">
        <f xml:space="preserve"> ROUND(A265/(A265+C265),2)</f>
        <v>1</v>
      </c>
      <c r="G265" s="4">
        <f t="shared" si="8"/>
        <v>1.6099999999999999</v>
      </c>
    </row>
    <row r="266" spans="1:7" x14ac:dyDescent="0.25">
      <c r="A266" s="2">
        <f>COUNTIF(Search!$F$2:F266,"+")</f>
        <v>9</v>
      </c>
      <c r="B266" s="4">
        <f>COUNTIF(Search!$F$2:F266,"-")</f>
        <v>256</v>
      </c>
      <c r="C266" s="4">
        <f>COUNTIF(Search!$F266:F$668,"+")</f>
        <v>0</v>
      </c>
      <c r="D266" s="2">
        <f>COUNTIF(Search!$F266:F$668,"-")</f>
        <v>403</v>
      </c>
      <c r="E266" s="4">
        <f t="shared" si="9"/>
        <v>0.39</v>
      </c>
      <c r="F266" s="4">
        <f xml:space="preserve"> ROUND(A266/(A266+C266),2)</f>
        <v>1</v>
      </c>
      <c r="G266" s="4">
        <f t="shared" si="8"/>
        <v>1.6099999999999999</v>
      </c>
    </row>
    <row r="267" spans="1:7" x14ac:dyDescent="0.25">
      <c r="A267" s="2">
        <f>COUNTIF(Search!$F$2:F267,"+")</f>
        <v>9</v>
      </c>
      <c r="B267" s="4">
        <f>COUNTIF(Search!$F$2:F267,"-")</f>
        <v>257</v>
      </c>
      <c r="C267" s="4">
        <f>COUNTIF(Search!$F267:F$668,"+")</f>
        <v>0</v>
      </c>
      <c r="D267" s="2">
        <f>COUNTIF(Search!$F267:F$668,"-")</f>
        <v>402</v>
      </c>
      <c r="E267" s="4">
        <f t="shared" si="9"/>
        <v>0.39</v>
      </c>
      <c r="F267" s="4">
        <f xml:space="preserve"> ROUND(A267/(A267+C267),2)</f>
        <v>1</v>
      </c>
      <c r="G267" s="4">
        <f t="shared" si="8"/>
        <v>1.6099999999999999</v>
      </c>
    </row>
    <row r="268" spans="1:7" x14ac:dyDescent="0.25">
      <c r="A268" s="2">
        <f>COUNTIF(Search!$F$2:F268,"+")</f>
        <v>9</v>
      </c>
      <c r="B268" s="4">
        <f>COUNTIF(Search!$F$2:F268,"-")</f>
        <v>258</v>
      </c>
      <c r="C268" s="4">
        <f>COUNTIF(Search!$F268:F$668,"+")</f>
        <v>0</v>
      </c>
      <c r="D268" s="2">
        <f>COUNTIF(Search!$F268:F$668,"-")</f>
        <v>401</v>
      </c>
      <c r="E268" s="4">
        <f t="shared" si="9"/>
        <v>0.39</v>
      </c>
      <c r="F268" s="4">
        <f xml:space="preserve"> ROUND(A268/(A268+C268),2)</f>
        <v>1</v>
      </c>
      <c r="G268" s="4">
        <f t="shared" si="8"/>
        <v>1.6099999999999999</v>
      </c>
    </row>
    <row r="269" spans="1:7" x14ac:dyDescent="0.25">
      <c r="A269" s="2">
        <f>COUNTIF(Search!$F$2:F269,"+")</f>
        <v>9</v>
      </c>
      <c r="B269" s="4">
        <f>COUNTIF(Search!$F$2:F269,"-")</f>
        <v>259</v>
      </c>
      <c r="C269" s="4">
        <f>COUNTIF(Search!$F269:F$668,"+")</f>
        <v>0</v>
      </c>
      <c r="D269" s="2">
        <f>COUNTIF(Search!$F269:F$668,"-")</f>
        <v>400</v>
      </c>
      <c r="E269" s="4">
        <f t="shared" si="9"/>
        <v>0.39</v>
      </c>
      <c r="F269" s="4">
        <f xml:space="preserve"> ROUND(A269/(A269+C269),2)</f>
        <v>1</v>
      </c>
      <c r="G269" s="4">
        <f t="shared" si="8"/>
        <v>1.6099999999999999</v>
      </c>
    </row>
    <row r="270" spans="1:7" x14ac:dyDescent="0.25">
      <c r="A270" s="2">
        <f>COUNTIF(Search!$F$2:F270,"+")</f>
        <v>9</v>
      </c>
      <c r="B270" s="4">
        <f>COUNTIF(Search!$F$2:F270,"-")</f>
        <v>260</v>
      </c>
      <c r="C270" s="4">
        <f>COUNTIF(Search!$F270:F$668,"+")</f>
        <v>0</v>
      </c>
      <c r="D270" s="2">
        <f>COUNTIF(Search!$F270:F$668,"-")</f>
        <v>399</v>
      </c>
      <c r="E270" s="4">
        <f t="shared" si="9"/>
        <v>0.39</v>
      </c>
      <c r="F270" s="4">
        <f xml:space="preserve"> ROUND(A270/(A270+C270),2)</f>
        <v>1</v>
      </c>
      <c r="G270" s="4">
        <f t="shared" si="8"/>
        <v>1.6099999999999999</v>
      </c>
    </row>
    <row r="271" spans="1:7" x14ac:dyDescent="0.25">
      <c r="A271" s="2">
        <f>COUNTIF(Search!$F$2:F271,"+")</f>
        <v>9</v>
      </c>
      <c r="B271" s="4">
        <f>COUNTIF(Search!$F$2:F271,"-")</f>
        <v>261</v>
      </c>
      <c r="C271" s="4">
        <f>COUNTIF(Search!$F271:F$668,"+")</f>
        <v>0</v>
      </c>
      <c r="D271" s="2">
        <f>COUNTIF(Search!$F271:F$668,"-")</f>
        <v>398</v>
      </c>
      <c r="E271" s="4">
        <f t="shared" si="9"/>
        <v>0.4</v>
      </c>
      <c r="F271" s="4">
        <f xml:space="preserve"> ROUND(A271/(A271+C271),2)</f>
        <v>1</v>
      </c>
      <c r="G271" s="4">
        <f t="shared" si="8"/>
        <v>1.6</v>
      </c>
    </row>
    <row r="272" spans="1:7" x14ac:dyDescent="0.25">
      <c r="A272" s="2">
        <f>COUNTIF(Search!$F$2:F272,"+")</f>
        <v>9</v>
      </c>
      <c r="B272" s="4">
        <f>COUNTIF(Search!$F$2:F272,"-")</f>
        <v>262</v>
      </c>
      <c r="C272" s="4">
        <f>COUNTIF(Search!$F272:F$668,"+")</f>
        <v>0</v>
      </c>
      <c r="D272" s="2">
        <f>COUNTIF(Search!$F272:F$668,"-")</f>
        <v>397</v>
      </c>
      <c r="E272" s="4">
        <f t="shared" si="9"/>
        <v>0.4</v>
      </c>
      <c r="F272" s="4">
        <f xml:space="preserve"> ROUND(A272/(A272+C272),2)</f>
        <v>1</v>
      </c>
      <c r="G272" s="4">
        <f t="shared" si="8"/>
        <v>1.6</v>
      </c>
    </row>
    <row r="273" spans="1:7" x14ac:dyDescent="0.25">
      <c r="A273" s="2">
        <f>COUNTIF(Search!$F$2:F273,"+")</f>
        <v>9</v>
      </c>
      <c r="B273" s="4">
        <f>COUNTIF(Search!$F$2:F273,"-")</f>
        <v>263</v>
      </c>
      <c r="C273" s="4">
        <f>COUNTIF(Search!$F273:F$668,"+")</f>
        <v>0</v>
      </c>
      <c r="D273" s="2">
        <f>COUNTIF(Search!$F273:F$668,"-")</f>
        <v>396</v>
      </c>
      <c r="E273" s="4">
        <f t="shared" si="9"/>
        <v>0.4</v>
      </c>
      <c r="F273" s="4">
        <f xml:space="preserve"> ROUND(A273/(A273+C273),2)</f>
        <v>1</v>
      </c>
      <c r="G273" s="4">
        <f t="shared" si="8"/>
        <v>1.6</v>
      </c>
    </row>
    <row r="274" spans="1:7" x14ac:dyDescent="0.25">
      <c r="A274" s="2">
        <f>COUNTIF(Search!$F$2:F274,"+")</f>
        <v>9</v>
      </c>
      <c r="B274" s="4">
        <f>COUNTIF(Search!$F$2:F274,"-")</f>
        <v>264</v>
      </c>
      <c r="C274" s="4">
        <f>COUNTIF(Search!$F274:F$668,"+")</f>
        <v>0</v>
      </c>
      <c r="D274" s="2">
        <f>COUNTIF(Search!$F274:F$668,"-")</f>
        <v>395</v>
      </c>
      <c r="E274" s="4">
        <f t="shared" si="9"/>
        <v>0.4</v>
      </c>
      <c r="F274" s="4">
        <f xml:space="preserve"> ROUND(A274/(A274+C274),2)</f>
        <v>1</v>
      </c>
      <c r="G274" s="4">
        <f t="shared" si="8"/>
        <v>1.6</v>
      </c>
    </row>
    <row r="275" spans="1:7" x14ac:dyDescent="0.25">
      <c r="A275" s="2">
        <f>COUNTIF(Search!$F$2:F275,"+")</f>
        <v>9</v>
      </c>
      <c r="B275" s="4">
        <f>COUNTIF(Search!$F$2:F275,"-")</f>
        <v>265</v>
      </c>
      <c r="C275" s="4">
        <f>COUNTIF(Search!$F275:F$668,"+")</f>
        <v>0</v>
      </c>
      <c r="D275" s="2">
        <f>COUNTIF(Search!$F275:F$668,"-")</f>
        <v>394</v>
      </c>
      <c r="E275" s="4">
        <f t="shared" si="9"/>
        <v>0.4</v>
      </c>
      <c r="F275" s="4">
        <f xml:space="preserve"> ROUND(A275/(A275+C275),2)</f>
        <v>1</v>
      </c>
      <c r="G275" s="4">
        <f t="shared" si="8"/>
        <v>1.6</v>
      </c>
    </row>
    <row r="276" spans="1:7" x14ac:dyDescent="0.25">
      <c r="A276" s="2">
        <f>COUNTIF(Search!$F$2:F276,"+")</f>
        <v>9</v>
      </c>
      <c r="B276" s="4">
        <f>COUNTIF(Search!$F$2:F276,"-")</f>
        <v>266</v>
      </c>
      <c r="C276" s="4">
        <f>COUNTIF(Search!$F276:F$668,"+")</f>
        <v>0</v>
      </c>
      <c r="D276" s="2">
        <f>COUNTIF(Search!$F276:F$668,"-")</f>
        <v>393</v>
      </c>
      <c r="E276" s="4">
        <f t="shared" si="9"/>
        <v>0.4</v>
      </c>
      <c r="F276" s="4">
        <f xml:space="preserve"> ROUND(A276/(A276+C276),2)</f>
        <v>1</v>
      </c>
      <c r="G276" s="4">
        <f t="shared" si="8"/>
        <v>1.6</v>
      </c>
    </row>
    <row r="277" spans="1:7" x14ac:dyDescent="0.25">
      <c r="A277" s="2">
        <f>COUNTIF(Search!$F$2:F277,"+")</f>
        <v>9</v>
      </c>
      <c r="B277" s="4">
        <f>COUNTIF(Search!$F$2:F277,"-")</f>
        <v>267</v>
      </c>
      <c r="C277" s="4">
        <f>COUNTIF(Search!$F277:F$668,"+")</f>
        <v>0</v>
      </c>
      <c r="D277" s="2">
        <f>COUNTIF(Search!$F277:F$668,"-")</f>
        <v>392</v>
      </c>
      <c r="E277" s="4">
        <f t="shared" si="9"/>
        <v>0.41</v>
      </c>
      <c r="F277" s="4">
        <f xml:space="preserve"> ROUND(A277/(A277+C277),2)</f>
        <v>1</v>
      </c>
      <c r="G277" s="4">
        <f t="shared" si="8"/>
        <v>1.59</v>
      </c>
    </row>
    <row r="278" spans="1:7" x14ac:dyDescent="0.25">
      <c r="A278" s="2">
        <f>COUNTIF(Search!$F$2:F278,"+")</f>
        <v>9</v>
      </c>
      <c r="B278" s="4">
        <f>COUNTIF(Search!$F$2:F278,"-")</f>
        <v>268</v>
      </c>
      <c r="C278" s="4">
        <f>COUNTIF(Search!$F278:F$668,"+")</f>
        <v>0</v>
      </c>
      <c r="D278" s="2">
        <f>COUNTIF(Search!$F278:F$668,"-")</f>
        <v>391</v>
      </c>
      <c r="E278" s="4">
        <f t="shared" si="9"/>
        <v>0.41</v>
      </c>
      <c r="F278" s="4">
        <f xml:space="preserve"> ROUND(A278/(A278+C278),2)</f>
        <v>1</v>
      </c>
      <c r="G278" s="4">
        <f t="shared" si="8"/>
        <v>1.59</v>
      </c>
    </row>
    <row r="279" spans="1:7" x14ac:dyDescent="0.25">
      <c r="A279" s="2">
        <f>COUNTIF(Search!$F$2:F279,"+")</f>
        <v>9</v>
      </c>
      <c r="B279" s="4">
        <f>COUNTIF(Search!$F$2:F279,"-")</f>
        <v>269</v>
      </c>
      <c r="C279" s="4">
        <f>COUNTIF(Search!$F279:F$668,"+")</f>
        <v>0</v>
      </c>
      <c r="D279" s="2">
        <f>COUNTIF(Search!$F279:F$668,"-")</f>
        <v>390</v>
      </c>
      <c r="E279" s="4">
        <f t="shared" si="9"/>
        <v>0.41</v>
      </c>
      <c r="F279" s="4">
        <f xml:space="preserve"> ROUND(A279/(A279+C279),2)</f>
        <v>1</v>
      </c>
      <c r="G279" s="4">
        <f t="shared" si="8"/>
        <v>1.59</v>
      </c>
    </row>
    <row r="280" spans="1:7" x14ac:dyDescent="0.25">
      <c r="A280" s="2">
        <f>COUNTIF(Search!$F$2:F280,"+")</f>
        <v>9</v>
      </c>
      <c r="B280" s="4">
        <f>COUNTIF(Search!$F$2:F280,"-")</f>
        <v>270</v>
      </c>
      <c r="C280" s="4">
        <f>COUNTIF(Search!$F280:F$668,"+")</f>
        <v>0</v>
      </c>
      <c r="D280" s="2">
        <f>COUNTIF(Search!$F280:F$668,"-")</f>
        <v>389</v>
      </c>
      <c r="E280" s="4">
        <f t="shared" si="9"/>
        <v>0.41</v>
      </c>
      <c r="F280" s="4">
        <f xml:space="preserve"> ROUND(A280/(A280+C280),2)</f>
        <v>1</v>
      </c>
      <c r="G280" s="4">
        <f t="shared" si="8"/>
        <v>1.59</v>
      </c>
    </row>
    <row r="281" spans="1:7" x14ac:dyDescent="0.25">
      <c r="A281" s="2">
        <f>COUNTIF(Search!$F$2:F281,"+")</f>
        <v>9</v>
      </c>
      <c r="B281" s="4">
        <f>COUNTIF(Search!$F$2:F281,"-")</f>
        <v>271</v>
      </c>
      <c r="C281" s="4">
        <f>COUNTIF(Search!$F281:F$668,"+")</f>
        <v>0</v>
      </c>
      <c r="D281" s="2">
        <f>COUNTIF(Search!$F281:F$668,"-")</f>
        <v>388</v>
      </c>
      <c r="E281" s="4">
        <f t="shared" si="9"/>
        <v>0.41</v>
      </c>
      <c r="F281" s="4">
        <f xml:space="preserve"> ROUND(A281/(A281+C281),2)</f>
        <v>1</v>
      </c>
      <c r="G281" s="4">
        <f t="shared" si="8"/>
        <v>1.59</v>
      </c>
    </row>
    <row r="282" spans="1:7" x14ac:dyDescent="0.25">
      <c r="A282" s="2">
        <f>COUNTIF(Search!$F$2:F282,"+")</f>
        <v>9</v>
      </c>
      <c r="B282" s="4">
        <f>COUNTIF(Search!$F$2:F282,"-")</f>
        <v>272</v>
      </c>
      <c r="C282" s="4">
        <f>COUNTIF(Search!$F282:F$668,"+")</f>
        <v>0</v>
      </c>
      <c r="D282" s="2">
        <f>COUNTIF(Search!$F282:F$668,"-")</f>
        <v>387</v>
      </c>
      <c r="E282" s="4">
        <f t="shared" si="9"/>
        <v>0.41</v>
      </c>
      <c r="F282" s="4">
        <f xml:space="preserve"> ROUND(A282/(A282+C282),2)</f>
        <v>1</v>
      </c>
      <c r="G282" s="4">
        <f t="shared" si="8"/>
        <v>1.59</v>
      </c>
    </row>
    <row r="283" spans="1:7" x14ac:dyDescent="0.25">
      <c r="A283" s="2">
        <f>COUNTIF(Search!$F$2:F283,"+")</f>
        <v>9</v>
      </c>
      <c r="B283" s="4">
        <f>COUNTIF(Search!$F$2:F283,"-")</f>
        <v>273</v>
      </c>
      <c r="C283" s="4">
        <f>COUNTIF(Search!$F283:F$668,"+")</f>
        <v>0</v>
      </c>
      <c r="D283" s="2">
        <f>COUNTIF(Search!$F283:F$668,"-")</f>
        <v>386</v>
      </c>
      <c r="E283" s="4">
        <f t="shared" si="9"/>
        <v>0.41</v>
      </c>
      <c r="F283" s="4">
        <f xml:space="preserve"> ROUND(A283/(A283+C283),2)</f>
        <v>1</v>
      </c>
      <c r="G283" s="4">
        <f t="shared" si="8"/>
        <v>1.59</v>
      </c>
    </row>
    <row r="284" spans="1:7" x14ac:dyDescent="0.25">
      <c r="A284" s="2">
        <f>COUNTIF(Search!$F$2:F284,"+")</f>
        <v>9</v>
      </c>
      <c r="B284" s="4">
        <f>COUNTIF(Search!$F$2:F284,"-")</f>
        <v>274</v>
      </c>
      <c r="C284" s="4">
        <f>COUNTIF(Search!$F284:F$668,"+")</f>
        <v>0</v>
      </c>
      <c r="D284" s="2">
        <f>COUNTIF(Search!$F284:F$668,"-")</f>
        <v>385</v>
      </c>
      <c r="E284" s="4">
        <f t="shared" si="9"/>
        <v>0.42</v>
      </c>
      <c r="F284" s="4">
        <f xml:space="preserve"> ROUND(A284/(A284+C284),2)</f>
        <v>1</v>
      </c>
      <c r="G284" s="4">
        <f t="shared" si="8"/>
        <v>1.58</v>
      </c>
    </row>
    <row r="285" spans="1:7" x14ac:dyDescent="0.25">
      <c r="A285" s="2">
        <f>COUNTIF(Search!$F$2:F285,"+")</f>
        <v>9</v>
      </c>
      <c r="B285" s="4">
        <f>COUNTIF(Search!$F$2:F285,"-")</f>
        <v>275</v>
      </c>
      <c r="C285" s="4">
        <f>COUNTIF(Search!$F285:F$668,"+")</f>
        <v>0</v>
      </c>
      <c r="D285" s="2">
        <f>COUNTIF(Search!$F285:F$668,"-")</f>
        <v>384</v>
      </c>
      <c r="E285" s="4">
        <f t="shared" si="9"/>
        <v>0.42</v>
      </c>
      <c r="F285" s="4">
        <f xml:space="preserve"> ROUND(A285/(A285+C285),2)</f>
        <v>1</v>
      </c>
      <c r="G285" s="4">
        <f t="shared" si="8"/>
        <v>1.58</v>
      </c>
    </row>
    <row r="286" spans="1:7" x14ac:dyDescent="0.25">
      <c r="A286" s="2">
        <f>COUNTIF(Search!$F$2:F286,"+")</f>
        <v>9</v>
      </c>
      <c r="B286" s="4">
        <f>COUNTIF(Search!$F$2:F286,"-")</f>
        <v>276</v>
      </c>
      <c r="C286" s="4">
        <f>COUNTIF(Search!$F286:F$668,"+")</f>
        <v>0</v>
      </c>
      <c r="D286" s="2">
        <f>COUNTIF(Search!$F286:F$668,"-")</f>
        <v>383</v>
      </c>
      <c r="E286" s="4">
        <f t="shared" si="9"/>
        <v>0.42</v>
      </c>
      <c r="F286" s="4">
        <f xml:space="preserve"> ROUND(A286/(A286+C286),2)</f>
        <v>1</v>
      </c>
      <c r="G286" s="4">
        <f t="shared" si="8"/>
        <v>1.58</v>
      </c>
    </row>
    <row r="287" spans="1:7" x14ac:dyDescent="0.25">
      <c r="A287" s="2">
        <f>COUNTIF(Search!$F$2:F287,"+")</f>
        <v>9</v>
      </c>
      <c r="B287" s="4">
        <f>COUNTIF(Search!$F$2:F287,"-")</f>
        <v>277</v>
      </c>
      <c r="C287" s="4">
        <f>COUNTIF(Search!$F287:F$668,"+")</f>
        <v>0</v>
      </c>
      <c r="D287" s="2">
        <f>COUNTIF(Search!$F287:F$668,"-")</f>
        <v>382</v>
      </c>
      <c r="E287" s="4">
        <f t="shared" si="9"/>
        <v>0.42</v>
      </c>
      <c r="F287" s="4">
        <f xml:space="preserve"> ROUND(A287/(A287+C287),2)</f>
        <v>1</v>
      </c>
      <c r="G287" s="4">
        <f t="shared" si="8"/>
        <v>1.58</v>
      </c>
    </row>
    <row r="288" spans="1:7" x14ac:dyDescent="0.25">
      <c r="A288" s="2">
        <f>COUNTIF(Search!$F$2:F288,"+")</f>
        <v>9</v>
      </c>
      <c r="B288" s="4">
        <f>COUNTIF(Search!$F$2:F288,"-")</f>
        <v>278</v>
      </c>
      <c r="C288" s="4">
        <f>COUNTIF(Search!$F288:F$668,"+")</f>
        <v>0</v>
      </c>
      <c r="D288" s="2">
        <f>COUNTIF(Search!$F288:F$668,"-")</f>
        <v>381</v>
      </c>
      <c r="E288" s="4">
        <f t="shared" si="9"/>
        <v>0.42</v>
      </c>
      <c r="F288" s="4">
        <f xml:space="preserve"> ROUND(A288/(A288+C288),2)</f>
        <v>1</v>
      </c>
      <c r="G288" s="4">
        <f t="shared" si="8"/>
        <v>1.58</v>
      </c>
    </row>
    <row r="289" spans="1:7" x14ac:dyDescent="0.25">
      <c r="A289" s="2">
        <f>COUNTIF(Search!$F$2:F289,"+")</f>
        <v>9</v>
      </c>
      <c r="B289" s="4">
        <f>COUNTIF(Search!$F$2:F289,"-")</f>
        <v>279</v>
      </c>
      <c r="C289" s="4">
        <f>COUNTIF(Search!$F289:F$668,"+")</f>
        <v>0</v>
      </c>
      <c r="D289" s="2">
        <f>COUNTIF(Search!$F289:F$668,"-")</f>
        <v>380</v>
      </c>
      <c r="E289" s="4">
        <f t="shared" si="9"/>
        <v>0.42</v>
      </c>
      <c r="F289" s="4">
        <f xml:space="preserve"> ROUND(A289/(A289+C289),2)</f>
        <v>1</v>
      </c>
      <c r="G289" s="4">
        <f t="shared" si="8"/>
        <v>1.58</v>
      </c>
    </row>
    <row r="290" spans="1:7" x14ac:dyDescent="0.25">
      <c r="A290" s="2">
        <f>COUNTIF(Search!$F$2:F290,"+")</f>
        <v>9</v>
      </c>
      <c r="B290" s="4">
        <f>COUNTIF(Search!$F$2:F290,"-")</f>
        <v>280</v>
      </c>
      <c r="C290" s="4">
        <f>COUNTIF(Search!$F290:F$668,"+")</f>
        <v>0</v>
      </c>
      <c r="D290" s="2">
        <f>COUNTIF(Search!$F290:F$668,"-")</f>
        <v>379</v>
      </c>
      <c r="E290" s="4">
        <f t="shared" si="9"/>
        <v>0.42</v>
      </c>
      <c r="F290" s="4">
        <f xml:space="preserve"> ROUND(A290/(A290+C290),2)</f>
        <v>1</v>
      </c>
      <c r="G290" s="4">
        <f t="shared" si="8"/>
        <v>1.58</v>
      </c>
    </row>
    <row r="291" spans="1:7" x14ac:dyDescent="0.25">
      <c r="A291" s="2">
        <f>COUNTIF(Search!$F$2:F291,"+")</f>
        <v>9</v>
      </c>
      <c r="B291" s="4">
        <f>COUNTIF(Search!$F$2:F291,"-")</f>
        <v>281</v>
      </c>
      <c r="C291" s="4">
        <f>COUNTIF(Search!$F291:F$668,"+")</f>
        <v>0</v>
      </c>
      <c r="D291" s="2">
        <f>COUNTIF(Search!$F291:F$668,"-")</f>
        <v>378</v>
      </c>
      <c r="E291" s="4">
        <f t="shared" si="9"/>
        <v>0.43</v>
      </c>
      <c r="F291" s="4">
        <f xml:space="preserve"> ROUND(A291/(A291+C291),2)</f>
        <v>1</v>
      </c>
      <c r="G291" s="4">
        <f t="shared" si="8"/>
        <v>1.57</v>
      </c>
    </row>
    <row r="292" spans="1:7" x14ac:dyDescent="0.25">
      <c r="A292" s="2">
        <f>COUNTIF(Search!$F$2:F292,"+")</f>
        <v>9</v>
      </c>
      <c r="B292" s="4">
        <f>COUNTIF(Search!$F$2:F292,"-")</f>
        <v>282</v>
      </c>
      <c r="C292" s="4">
        <f>COUNTIF(Search!$F292:F$668,"+")</f>
        <v>0</v>
      </c>
      <c r="D292" s="2">
        <f>COUNTIF(Search!$F292:F$668,"-")</f>
        <v>377</v>
      </c>
      <c r="E292" s="4">
        <f t="shared" si="9"/>
        <v>0.43</v>
      </c>
      <c r="F292" s="4">
        <f xml:space="preserve"> ROUND(A292/(A292+C292),2)</f>
        <v>1</v>
      </c>
      <c r="G292" s="4">
        <f t="shared" si="8"/>
        <v>1.57</v>
      </c>
    </row>
    <row r="293" spans="1:7" x14ac:dyDescent="0.25">
      <c r="A293" s="2">
        <f>COUNTIF(Search!$F$2:F293,"+")</f>
        <v>9</v>
      </c>
      <c r="B293" s="4">
        <f>COUNTIF(Search!$F$2:F293,"-")</f>
        <v>283</v>
      </c>
      <c r="C293" s="4">
        <f>COUNTIF(Search!$F293:F$668,"+")</f>
        <v>0</v>
      </c>
      <c r="D293" s="2">
        <f>COUNTIF(Search!$F293:F$668,"-")</f>
        <v>376</v>
      </c>
      <c r="E293" s="4">
        <f t="shared" si="9"/>
        <v>0.43</v>
      </c>
      <c r="F293" s="4">
        <f xml:space="preserve"> ROUND(A293/(A293+C293),2)</f>
        <v>1</v>
      </c>
      <c r="G293" s="4">
        <f t="shared" si="8"/>
        <v>1.57</v>
      </c>
    </row>
    <row r="294" spans="1:7" x14ac:dyDescent="0.25">
      <c r="A294" s="2">
        <f>COUNTIF(Search!$F$2:F294,"+")</f>
        <v>9</v>
      </c>
      <c r="B294" s="4">
        <f>COUNTIF(Search!$F$2:F294,"-")</f>
        <v>284</v>
      </c>
      <c r="C294" s="4">
        <f>COUNTIF(Search!$F294:F$668,"+")</f>
        <v>0</v>
      </c>
      <c r="D294" s="2">
        <f>COUNTIF(Search!$F294:F$668,"-")</f>
        <v>375</v>
      </c>
      <c r="E294" s="4">
        <f t="shared" si="9"/>
        <v>0.43</v>
      </c>
      <c r="F294" s="4">
        <f xml:space="preserve"> ROUND(A294/(A294+C294),2)</f>
        <v>1</v>
      </c>
      <c r="G294" s="4">
        <f t="shared" si="8"/>
        <v>1.57</v>
      </c>
    </row>
    <row r="295" spans="1:7" x14ac:dyDescent="0.25">
      <c r="A295" s="2">
        <f>COUNTIF(Search!$F$2:F295,"+")</f>
        <v>9</v>
      </c>
      <c r="B295" s="4">
        <f>COUNTIF(Search!$F$2:F295,"-")</f>
        <v>285</v>
      </c>
      <c r="C295" s="4">
        <f>COUNTIF(Search!$F295:F$668,"+")</f>
        <v>0</v>
      </c>
      <c r="D295" s="2">
        <f>COUNTIF(Search!$F295:F$668,"-")</f>
        <v>374</v>
      </c>
      <c r="E295" s="4">
        <f t="shared" si="9"/>
        <v>0.43</v>
      </c>
      <c r="F295" s="4">
        <f xml:space="preserve"> ROUND(A295/(A295+C295),2)</f>
        <v>1</v>
      </c>
      <c r="G295" s="4">
        <f t="shared" si="8"/>
        <v>1.57</v>
      </c>
    </row>
    <row r="296" spans="1:7" x14ac:dyDescent="0.25">
      <c r="A296" s="2">
        <f>COUNTIF(Search!$F$2:F296,"+")</f>
        <v>9</v>
      </c>
      <c r="B296" s="4">
        <f>COUNTIF(Search!$F$2:F296,"-")</f>
        <v>286</v>
      </c>
      <c r="C296" s="4">
        <f>COUNTIF(Search!$F296:F$668,"+")</f>
        <v>0</v>
      </c>
      <c r="D296" s="2">
        <f>COUNTIF(Search!$F296:F$668,"-")</f>
        <v>373</v>
      </c>
      <c r="E296" s="4">
        <f t="shared" si="9"/>
        <v>0.43</v>
      </c>
      <c r="F296" s="4">
        <f xml:space="preserve"> ROUND(A296/(A296+C296),2)</f>
        <v>1</v>
      </c>
      <c r="G296" s="4">
        <f t="shared" si="8"/>
        <v>1.57</v>
      </c>
    </row>
    <row r="297" spans="1:7" x14ac:dyDescent="0.25">
      <c r="A297" s="2">
        <f>COUNTIF(Search!$F$2:F297,"+")</f>
        <v>9</v>
      </c>
      <c r="B297" s="4">
        <f>COUNTIF(Search!$F$2:F297,"-")</f>
        <v>287</v>
      </c>
      <c r="C297" s="4">
        <f>COUNTIF(Search!$F297:F$668,"+")</f>
        <v>0</v>
      </c>
      <c r="D297" s="2">
        <f>COUNTIF(Search!$F297:F$668,"-")</f>
        <v>372</v>
      </c>
      <c r="E297" s="4">
        <f t="shared" si="9"/>
        <v>0.44</v>
      </c>
      <c r="F297" s="4">
        <f xml:space="preserve"> ROUND(A297/(A297+C297),2)</f>
        <v>1</v>
      </c>
      <c r="G297" s="4">
        <f t="shared" si="8"/>
        <v>1.56</v>
      </c>
    </row>
    <row r="298" spans="1:7" x14ac:dyDescent="0.25">
      <c r="A298" s="2">
        <f>COUNTIF(Search!$F$2:F298,"+")</f>
        <v>9</v>
      </c>
      <c r="B298" s="4">
        <f>COUNTIF(Search!$F$2:F298,"-")</f>
        <v>288</v>
      </c>
      <c r="C298" s="4">
        <f>COUNTIF(Search!$F298:F$668,"+")</f>
        <v>0</v>
      </c>
      <c r="D298" s="2">
        <f>COUNTIF(Search!$F298:F$668,"-")</f>
        <v>371</v>
      </c>
      <c r="E298" s="4">
        <f t="shared" si="9"/>
        <v>0.44</v>
      </c>
      <c r="F298" s="4">
        <f xml:space="preserve"> ROUND(A298/(A298+C298),2)</f>
        <v>1</v>
      </c>
      <c r="G298" s="4">
        <f t="shared" si="8"/>
        <v>1.56</v>
      </c>
    </row>
    <row r="299" spans="1:7" x14ac:dyDescent="0.25">
      <c r="A299" s="2">
        <f>COUNTIF(Search!$F$2:F299,"+")</f>
        <v>9</v>
      </c>
      <c r="B299" s="4">
        <f>COUNTIF(Search!$F$2:F299,"-")</f>
        <v>289</v>
      </c>
      <c r="C299" s="4">
        <f>COUNTIF(Search!$F299:F$668,"+")</f>
        <v>0</v>
      </c>
      <c r="D299" s="2">
        <f>COUNTIF(Search!$F299:F$668,"-")</f>
        <v>370</v>
      </c>
      <c r="E299" s="4">
        <f t="shared" si="9"/>
        <v>0.44</v>
      </c>
      <c r="F299" s="4">
        <f xml:space="preserve"> ROUND(A299/(A299+C299),2)</f>
        <v>1</v>
      </c>
      <c r="G299" s="4">
        <f t="shared" si="8"/>
        <v>1.56</v>
      </c>
    </row>
    <row r="300" spans="1:7" x14ac:dyDescent="0.25">
      <c r="A300" s="2">
        <f>COUNTIF(Search!$F$2:F300,"+")</f>
        <v>9</v>
      </c>
      <c r="B300" s="4">
        <f>COUNTIF(Search!$F$2:F300,"-")</f>
        <v>290</v>
      </c>
      <c r="C300" s="4">
        <f>COUNTIF(Search!$F300:F$668,"+")</f>
        <v>0</v>
      </c>
      <c r="D300" s="2">
        <f>COUNTIF(Search!$F300:F$668,"-")</f>
        <v>369</v>
      </c>
      <c r="E300" s="4">
        <f t="shared" si="9"/>
        <v>0.44</v>
      </c>
      <c r="F300" s="4">
        <f xml:space="preserve"> ROUND(A300/(A300+C300),2)</f>
        <v>1</v>
      </c>
      <c r="G300" s="4">
        <f t="shared" si="8"/>
        <v>1.56</v>
      </c>
    </row>
    <row r="301" spans="1:7" x14ac:dyDescent="0.25">
      <c r="A301" s="2">
        <f>COUNTIF(Search!$F$2:F301,"+")</f>
        <v>9</v>
      </c>
      <c r="B301" s="4">
        <f>COUNTIF(Search!$F$2:F301,"-")</f>
        <v>291</v>
      </c>
      <c r="C301" s="4">
        <f>COUNTIF(Search!$F301:F$668,"+")</f>
        <v>0</v>
      </c>
      <c r="D301" s="2">
        <f>COUNTIF(Search!$F301:F$668,"-")</f>
        <v>368</v>
      </c>
      <c r="E301" s="4">
        <f t="shared" si="9"/>
        <v>0.44</v>
      </c>
      <c r="F301" s="4">
        <f xml:space="preserve"> ROUND(A301/(A301+C301),2)</f>
        <v>1</v>
      </c>
      <c r="G301" s="4">
        <f t="shared" si="8"/>
        <v>1.56</v>
      </c>
    </row>
    <row r="302" spans="1:7" x14ac:dyDescent="0.25">
      <c r="A302" s="2">
        <f>COUNTIF(Search!$F$2:F302,"+")</f>
        <v>9</v>
      </c>
      <c r="B302" s="4">
        <f>COUNTIF(Search!$F$2:F302,"-")</f>
        <v>292</v>
      </c>
      <c r="C302" s="4">
        <f>COUNTIF(Search!$F302:F$668,"+")</f>
        <v>0</v>
      </c>
      <c r="D302" s="2">
        <f>COUNTIF(Search!$F302:F$668,"-")</f>
        <v>367</v>
      </c>
      <c r="E302" s="4">
        <f t="shared" si="9"/>
        <v>0.44</v>
      </c>
      <c r="F302" s="4">
        <f xml:space="preserve"> ROUND(A302/(A302+C302),2)</f>
        <v>1</v>
      </c>
      <c r="G302" s="4">
        <f t="shared" si="8"/>
        <v>1.56</v>
      </c>
    </row>
    <row r="303" spans="1:7" x14ac:dyDescent="0.25">
      <c r="A303" s="2">
        <f>COUNTIF(Search!$F$2:F303,"+")</f>
        <v>9</v>
      </c>
      <c r="B303" s="4">
        <f>COUNTIF(Search!$F$2:F303,"-")</f>
        <v>293</v>
      </c>
      <c r="C303" s="4">
        <f>COUNTIF(Search!$F303:F$668,"+")</f>
        <v>0</v>
      </c>
      <c r="D303" s="2">
        <f>COUNTIF(Search!$F303:F$668,"-")</f>
        <v>366</v>
      </c>
      <c r="E303" s="4">
        <f t="shared" si="9"/>
        <v>0.44</v>
      </c>
      <c r="F303" s="4">
        <f xml:space="preserve"> ROUND(A303/(A303+C303),2)</f>
        <v>1</v>
      </c>
      <c r="G303" s="4">
        <f t="shared" si="8"/>
        <v>1.56</v>
      </c>
    </row>
    <row r="304" spans="1:7" x14ac:dyDescent="0.25">
      <c r="A304" s="2">
        <f>COUNTIF(Search!$F$2:F304,"+")</f>
        <v>9</v>
      </c>
      <c r="B304" s="4">
        <f>COUNTIF(Search!$F$2:F304,"-")</f>
        <v>294</v>
      </c>
      <c r="C304" s="4">
        <f>COUNTIF(Search!$F304:F$668,"+")</f>
        <v>0</v>
      </c>
      <c r="D304" s="2">
        <f>COUNTIF(Search!$F304:F$668,"-")</f>
        <v>365</v>
      </c>
      <c r="E304" s="4">
        <f t="shared" si="9"/>
        <v>0.45</v>
      </c>
      <c r="F304" s="4">
        <f xml:space="preserve"> ROUND(A304/(A304+C304),2)</f>
        <v>1</v>
      </c>
      <c r="G304" s="4">
        <f t="shared" si="8"/>
        <v>1.55</v>
      </c>
    </row>
    <row r="305" spans="1:7" x14ac:dyDescent="0.25">
      <c r="A305" s="2">
        <f>COUNTIF(Search!$F$2:F305,"+")</f>
        <v>9</v>
      </c>
      <c r="B305" s="4">
        <f>COUNTIF(Search!$F$2:F305,"-")</f>
        <v>295</v>
      </c>
      <c r="C305" s="4">
        <f>COUNTIF(Search!$F305:F$668,"+")</f>
        <v>0</v>
      </c>
      <c r="D305" s="2">
        <f>COUNTIF(Search!$F305:F$668,"-")</f>
        <v>364</v>
      </c>
      <c r="E305" s="4">
        <f t="shared" si="9"/>
        <v>0.45</v>
      </c>
      <c r="F305" s="4">
        <f xml:space="preserve"> ROUND(A305/(A305+C305),2)</f>
        <v>1</v>
      </c>
      <c r="G305" s="4">
        <f t="shared" si="8"/>
        <v>1.55</v>
      </c>
    </row>
    <row r="306" spans="1:7" x14ac:dyDescent="0.25">
      <c r="A306" s="2">
        <f>COUNTIF(Search!$F$2:F306,"+")</f>
        <v>9</v>
      </c>
      <c r="B306" s="4">
        <f>COUNTIF(Search!$F$2:F306,"-")</f>
        <v>296</v>
      </c>
      <c r="C306" s="4">
        <f>COUNTIF(Search!$F306:F$668,"+")</f>
        <v>0</v>
      </c>
      <c r="D306" s="2">
        <f>COUNTIF(Search!$F306:F$668,"-")</f>
        <v>363</v>
      </c>
      <c r="E306" s="4">
        <f t="shared" si="9"/>
        <v>0.45</v>
      </c>
      <c r="F306" s="4">
        <f xml:space="preserve"> ROUND(A306/(A306+C306),2)</f>
        <v>1</v>
      </c>
      <c r="G306" s="4">
        <f t="shared" si="8"/>
        <v>1.55</v>
      </c>
    </row>
    <row r="307" spans="1:7" x14ac:dyDescent="0.25">
      <c r="A307" s="2">
        <f>COUNTIF(Search!$F$2:F307,"+")</f>
        <v>9</v>
      </c>
      <c r="B307" s="4">
        <f>COUNTIF(Search!$F$2:F307,"-")</f>
        <v>297</v>
      </c>
      <c r="C307" s="4">
        <f>COUNTIF(Search!$F307:F$668,"+")</f>
        <v>0</v>
      </c>
      <c r="D307" s="2">
        <f>COUNTIF(Search!$F307:F$668,"-")</f>
        <v>362</v>
      </c>
      <c r="E307" s="4">
        <f t="shared" si="9"/>
        <v>0.45</v>
      </c>
      <c r="F307" s="4">
        <f xml:space="preserve"> ROUND(A307/(A307+C307),2)</f>
        <v>1</v>
      </c>
      <c r="G307" s="4">
        <f t="shared" si="8"/>
        <v>1.55</v>
      </c>
    </row>
    <row r="308" spans="1:7" x14ac:dyDescent="0.25">
      <c r="A308" s="2">
        <f>COUNTIF(Search!$F$2:F308,"+")</f>
        <v>9</v>
      </c>
      <c r="B308" s="4">
        <f>COUNTIF(Search!$F$2:F308,"-")</f>
        <v>298</v>
      </c>
      <c r="C308" s="4">
        <f>COUNTIF(Search!$F308:F$668,"+")</f>
        <v>0</v>
      </c>
      <c r="D308" s="2">
        <f>COUNTIF(Search!$F308:F$668,"-")</f>
        <v>361</v>
      </c>
      <c r="E308" s="4">
        <f t="shared" si="9"/>
        <v>0.45</v>
      </c>
      <c r="F308" s="4">
        <f xml:space="preserve"> ROUND(A308/(A308+C308),2)</f>
        <v>1</v>
      </c>
      <c r="G308" s="4">
        <f t="shared" si="8"/>
        <v>1.55</v>
      </c>
    </row>
    <row r="309" spans="1:7" x14ac:dyDescent="0.25">
      <c r="A309" s="2">
        <f>COUNTIF(Search!$F$2:F309,"+")</f>
        <v>9</v>
      </c>
      <c r="B309" s="4">
        <f>COUNTIF(Search!$F$2:F309,"-")</f>
        <v>299</v>
      </c>
      <c r="C309" s="4">
        <f>COUNTIF(Search!$F309:F$668,"+")</f>
        <v>0</v>
      </c>
      <c r="D309" s="2">
        <f>COUNTIF(Search!$F309:F$668,"-")</f>
        <v>360</v>
      </c>
      <c r="E309" s="4">
        <f t="shared" si="9"/>
        <v>0.45</v>
      </c>
      <c r="F309" s="4">
        <f xml:space="preserve"> ROUND(A309/(A309+C309),2)</f>
        <v>1</v>
      </c>
      <c r="G309" s="4">
        <f t="shared" si="8"/>
        <v>1.55</v>
      </c>
    </row>
    <row r="310" spans="1:7" x14ac:dyDescent="0.25">
      <c r="A310" s="2">
        <f>COUNTIF(Search!$F$2:F310,"+")</f>
        <v>9</v>
      </c>
      <c r="B310" s="4">
        <f>COUNTIF(Search!$F$2:F310,"-")</f>
        <v>300</v>
      </c>
      <c r="C310" s="4">
        <f>COUNTIF(Search!$F310:F$668,"+")</f>
        <v>0</v>
      </c>
      <c r="D310" s="2">
        <f>COUNTIF(Search!$F310:F$668,"-")</f>
        <v>359</v>
      </c>
      <c r="E310" s="4">
        <f t="shared" si="9"/>
        <v>0.46</v>
      </c>
      <c r="F310" s="4">
        <f xml:space="preserve"> ROUND(A310/(A310+C310),2)</f>
        <v>1</v>
      </c>
      <c r="G310" s="4">
        <f t="shared" si="8"/>
        <v>1.54</v>
      </c>
    </row>
    <row r="311" spans="1:7" x14ac:dyDescent="0.25">
      <c r="A311" s="2">
        <f>COUNTIF(Search!$F$2:F311,"+")</f>
        <v>9</v>
      </c>
      <c r="B311" s="4">
        <f>COUNTIF(Search!$F$2:F311,"-")</f>
        <v>301</v>
      </c>
      <c r="C311" s="4">
        <f>COUNTIF(Search!$F311:F$668,"+")</f>
        <v>0</v>
      </c>
      <c r="D311" s="2">
        <f>COUNTIF(Search!$F311:F$668,"-")</f>
        <v>358</v>
      </c>
      <c r="E311" s="4">
        <f t="shared" si="9"/>
        <v>0.46</v>
      </c>
      <c r="F311" s="4">
        <f xml:space="preserve"> ROUND(A311/(A311+C311),2)</f>
        <v>1</v>
      </c>
      <c r="G311" s="4">
        <f t="shared" si="8"/>
        <v>1.54</v>
      </c>
    </row>
    <row r="312" spans="1:7" x14ac:dyDescent="0.25">
      <c r="A312" s="2">
        <f>COUNTIF(Search!$F$2:F312,"+")</f>
        <v>9</v>
      </c>
      <c r="B312" s="4">
        <f>COUNTIF(Search!$F$2:F312,"-")</f>
        <v>302</v>
      </c>
      <c r="C312" s="4">
        <f>COUNTIF(Search!$F312:F$668,"+")</f>
        <v>0</v>
      </c>
      <c r="D312" s="2">
        <f>COUNTIF(Search!$F312:F$668,"-")</f>
        <v>357</v>
      </c>
      <c r="E312" s="4">
        <f t="shared" si="9"/>
        <v>0.46</v>
      </c>
      <c r="F312" s="4">
        <f xml:space="preserve"> ROUND(A312/(A312+C312),2)</f>
        <v>1</v>
      </c>
      <c r="G312" s="4">
        <f t="shared" si="8"/>
        <v>1.54</v>
      </c>
    </row>
    <row r="313" spans="1:7" x14ac:dyDescent="0.25">
      <c r="A313" s="2">
        <f>COUNTIF(Search!$F$2:F313,"+")</f>
        <v>9</v>
      </c>
      <c r="B313" s="4">
        <f>COUNTIF(Search!$F$2:F313,"-")</f>
        <v>303</v>
      </c>
      <c r="C313" s="4">
        <f>COUNTIF(Search!$F313:F$668,"+")</f>
        <v>0</v>
      </c>
      <c r="D313" s="2">
        <f>COUNTIF(Search!$F313:F$668,"-")</f>
        <v>356</v>
      </c>
      <c r="E313" s="4">
        <f t="shared" si="9"/>
        <v>0.46</v>
      </c>
      <c r="F313" s="4">
        <f xml:space="preserve"> ROUND(A313/(A313+C313),2)</f>
        <v>1</v>
      </c>
      <c r="G313" s="4">
        <f t="shared" si="8"/>
        <v>1.54</v>
      </c>
    </row>
    <row r="314" spans="1:7" x14ac:dyDescent="0.25">
      <c r="A314" s="2">
        <f>COUNTIF(Search!$F$2:F314,"+")</f>
        <v>9</v>
      </c>
      <c r="B314" s="4">
        <f>COUNTIF(Search!$F$2:F314,"-")</f>
        <v>304</v>
      </c>
      <c r="C314" s="4">
        <f>COUNTIF(Search!$F314:F$668,"+")</f>
        <v>0</v>
      </c>
      <c r="D314" s="2">
        <f>COUNTIF(Search!$F314:F$668,"-")</f>
        <v>355</v>
      </c>
      <c r="E314" s="4">
        <f t="shared" si="9"/>
        <v>0.46</v>
      </c>
      <c r="F314" s="4">
        <f xml:space="preserve"> ROUND(A314/(A314+C314),2)</f>
        <v>1</v>
      </c>
      <c r="G314" s="4">
        <f t="shared" si="8"/>
        <v>1.54</v>
      </c>
    </row>
    <row r="315" spans="1:7" x14ac:dyDescent="0.25">
      <c r="A315" s="2">
        <f>COUNTIF(Search!$F$2:F315,"+")</f>
        <v>9</v>
      </c>
      <c r="B315" s="4">
        <f>COUNTIF(Search!$F$2:F315,"-")</f>
        <v>305</v>
      </c>
      <c r="C315" s="4">
        <f>COUNTIF(Search!$F315:F$668,"+")</f>
        <v>0</v>
      </c>
      <c r="D315" s="2">
        <f>COUNTIF(Search!$F315:F$668,"-")</f>
        <v>354</v>
      </c>
      <c r="E315" s="4">
        <f t="shared" si="9"/>
        <v>0.46</v>
      </c>
      <c r="F315" s="4">
        <f xml:space="preserve"> ROUND(A315/(A315+C315),2)</f>
        <v>1</v>
      </c>
      <c r="G315" s="4">
        <f t="shared" si="8"/>
        <v>1.54</v>
      </c>
    </row>
    <row r="316" spans="1:7" x14ac:dyDescent="0.25">
      <c r="A316" s="2">
        <f>COUNTIF(Search!$F$2:F316,"+")</f>
        <v>9</v>
      </c>
      <c r="B316" s="4">
        <f>COUNTIF(Search!$F$2:F316,"-")</f>
        <v>306</v>
      </c>
      <c r="C316" s="4">
        <f>COUNTIF(Search!$F316:F$668,"+")</f>
        <v>0</v>
      </c>
      <c r="D316" s="2">
        <f>COUNTIF(Search!$F316:F$668,"-")</f>
        <v>353</v>
      </c>
      <c r="E316" s="4">
        <f t="shared" si="9"/>
        <v>0.46</v>
      </c>
      <c r="F316" s="4">
        <f xml:space="preserve"> ROUND(A316/(A316+C316),2)</f>
        <v>1</v>
      </c>
      <c r="G316" s="4">
        <f t="shared" si="8"/>
        <v>1.54</v>
      </c>
    </row>
    <row r="317" spans="1:7" x14ac:dyDescent="0.25">
      <c r="A317" s="2">
        <f>COUNTIF(Search!$F$2:F317,"+")</f>
        <v>9</v>
      </c>
      <c r="B317" s="4">
        <f>COUNTIF(Search!$F$2:F317,"-")</f>
        <v>307</v>
      </c>
      <c r="C317" s="4">
        <f>COUNTIF(Search!$F317:F$668,"+")</f>
        <v>0</v>
      </c>
      <c r="D317" s="2">
        <f>COUNTIF(Search!$F317:F$668,"-")</f>
        <v>352</v>
      </c>
      <c r="E317" s="4">
        <f t="shared" si="9"/>
        <v>0.47</v>
      </c>
      <c r="F317" s="4">
        <f xml:space="preserve"> ROUND(A317/(A317+C317),2)</f>
        <v>1</v>
      </c>
      <c r="G317" s="4">
        <f t="shared" si="8"/>
        <v>1.53</v>
      </c>
    </row>
    <row r="318" spans="1:7" x14ac:dyDescent="0.25">
      <c r="A318" s="2">
        <f>COUNTIF(Search!$F$2:F318,"+")</f>
        <v>9</v>
      </c>
      <c r="B318" s="4">
        <f>COUNTIF(Search!$F$2:F318,"-")</f>
        <v>308</v>
      </c>
      <c r="C318" s="4">
        <f>COUNTIF(Search!$F318:F$668,"+")</f>
        <v>0</v>
      </c>
      <c r="D318" s="2">
        <f>COUNTIF(Search!$F318:F$668,"-")</f>
        <v>351</v>
      </c>
      <c r="E318" s="4">
        <f t="shared" si="9"/>
        <v>0.47</v>
      </c>
      <c r="F318" s="4">
        <f xml:space="preserve"> ROUND(A318/(A318+C318),2)</f>
        <v>1</v>
      </c>
      <c r="G318" s="4">
        <f t="shared" si="8"/>
        <v>1.53</v>
      </c>
    </row>
    <row r="319" spans="1:7" x14ac:dyDescent="0.25">
      <c r="A319" s="2">
        <f>COUNTIF(Search!$F$2:F319,"+")</f>
        <v>9</v>
      </c>
      <c r="B319" s="4">
        <f>COUNTIF(Search!$F$2:F319,"-")</f>
        <v>309</v>
      </c>
      <c r="C319" s="4">
        <f>COUNTIF(Search!$F319:F$668,"+")</f>
        <v>0</v>
      </c>
      <c r="D319" s="2">
        <f>COUNTIF(Search!$F319:F$668,"-")</f>
        <v>350</v>
      </c>
      <c r="E319" s="4">
        <f t="shared" si="9"/>
        <v>0.47</v>
      </c>
      <c r="F319" s="4">
        <f xml:space="preserve"> ROUND(A319/(A319+C319),2)</f>
        <v>1</v>
      </c>
      <c r="G319" s="4">
        <f t="shared" si="8"/>
        <v>1.53</v>
      </c>
    </row>
    <row r="320" spans="1:7" x14ac:dyDescent="0.25">
      <c r="A320" s="2">
        <f>COUNTIF(Search!$F$2:F320,"+")</f>
        <v>9</v>
      </c>
      <c r="B320" s="4">
        <f>COUNTIF(Search!$F$2:F320,"-")</f>
        <v>310</v>
      </c>
      <c r="C320" s="4">
        <f>COUNTIF(Search!$F320:F$668,"+")</f>
        <v>0</v>
      </c>
      <c r="D320" s="2">
        <f>COUNTIF(Search!$F320:F$668,"-")</f>
        <v>349</v>
      </c>
      <c r="E320" s="4">
        <f t="shared" si="9"/>
        <v>0.47</v>
      </c>
      <c r="F320" s="4">
        <f xml:space="preserve"> ROUND(A320/(A320+C320),2)</f>
        <v>1</v>
      </c>
      <c r="G320" s="4">
        <f t="shared" si="8"/>
        <v>1.53</v>
      </c>
    </row>
    <row r="321" spans="1:7" x14ac:dyDescent="0.25">
      <c r="A321" s="2">
        <f>COUNTIF(Search!$F$2:F321,"+")</f>
        <v>9</v>
      </c>
      <c r="B321" s="4">
        <f>COUNTIF(Search!$F$2:F321,"-")</f>
        <v>311</v>
      </c>
      <c r="C321" s="4">
        <f>COUNTIF(Search!$F321:F$668,"+")</f>
        <v>0</v>
      </c>
      <c r="D321" s="2">
        <f>COUNTIF(Search!$F321:F$668,"-")</f>
        <v>348</v>
      </c>
      <c r="E321" s="4">
        <f t="shared" si="9"/>
        <v>0.47</v>
      </c>
      <c r="F321" s="4">
        <f xml:space="preserve"> ROUND(A321/(A321+C321),2)</f>
        <v>1</v>
      </c>
      <c r="G321" s="4">
        <f t="shared" si="8"/>
        <v>1.53</v>
      </c>
    </row>
    <row r="322" spans="1:7" x14ac:dyDescent="0.25">
      <c r="A322" s="2">
        <f>COUNTIF(Search!$F$2:F322,"+")</f>
        <v>9</v>
      </c>
      <c r="B322" s="4">
        <f>COUNTIF(Search!$F$2:F322,"-")</f>
        <v>312</v>
      </c>
      <c r="C322" s="4">
        <f>COUNTIF(Search!$F322:F$668,"+")</f>
        <v>0</v>
      </c>
      <c r="D322" s="2">
        <f>COUNTIF(Search!$F322:F$668,"-")</f>
        <v>347</v>
      </c>
      <c r="E322" s="4">
        <f t="shared" si="9"/>
        <v>0.47</v>
      </c>
      <c r="F322" s="4">
        <f xml:space="preserve"> ROUND(A322/(A322+C322),2)</f>
        <v>1</v>
      </c>
      <c r="G322" s="4">
        <f t="shared" ref="G322:G385" si="10">F322-E322+1</f>
        <v>1.53</v>
      </c>
    </row>
    <row r="323" spans="1:7" x14ac:dyDescent="0.25">
      <c r="A323" s="2">
        <f>COUNTIF(Search!$F$2:F323,"+")</f>
        <v>9</v>
      </c>
      <c r="B323" s="4">
        <f>COUNTIF(Search!$F$2:F323,"-")</f>
        <v>313</v>
      </c>
      <c r="C323" s="4">
        <f>COUNTIF(Search!$F323:F$668,"+")</f>
        <v>0</v>
      </c>
      <c r="D323" s="2">
        <f>COUNTIF(Search!$F323:F$668,"-")</f>
        <v>346</v>
      </c>
      <c r="E323" s="4">
        <f t="shared" ref="E323:E386" si="11">ROUND(B323/(B323+D323),2)</f>
        <v>0.47</v>
      </c>
      <c r="F323" s="4">
        <f xml:space="preserve"> ROUND(A323/(A323+C323),2)</f>
        <v>1</v>
      </c>
      <c r="G323" s="4">
        <f t="shared" si="10"/>
        <v>1.53</v>
      </c>
    </row>
    <row r="324" spans="1:7" x14ac:dyDescent="0.25">
      <c r="A324" s="2">
        <f>COUNTIF(Search!$F$2:F324,"+")</f>
        <v>9</v>
      </c>
      <c r="B324" s="4">
        <f>COUNTIF(Search!$F$2:F324,"-")</f>
        <v>314</v>
      </c>
      <c r="C324" s="4">
        <f>COUNTIF(Search!$F324:F$668,"+")</f>
        <v>0</v>
      </c>
      <c r="D324" s="2">
        <f>COUNTIF(Search!$F324:F$668,"-")</f>
        <v>345</v>
      </c>
      <c r="E324" s="4">
        <f t="shared" si="11"/>
        <v>0.48</v>
      </c>
      <c r="F324" s="4">
        <f xml:space="preserve"> ROUND(A324/(A324+C324),2)</f>
        <v>1</v>
      </c>
      <c r="G324" s="4">
        <f t="shared" si="10"/>
        <v>1.52</v>
      </c>
    </row>
    <row r="325" spans="1:7" x14ac:dyDescent="0.25">
      <c r="A325" s="2">
        <f>COUNTIF(Search!$F$2:F325,"+")</f>
        <v>9</v>
      </c>
      <c r="B325" s="4">
        <f>COUNTIF(Search!$F$2:F325,"-")</f>
        <v>315</v>
      </c>
      <c r="C325" s="4">
        <f>COUNTIF(Search!$F325:F$668,"+")</f>
        <v>0</v>
      </c>
      <c r="D325" s="2">
        <f>COUNTIF(Search!$F325:F$668,"-")</f>
        <v>344</v>
      </c>
      <c r="E325" s="4">
        <f t="shared" si="11"/>
        <v>0.48</v>
      </c>
      <c r="F325" s="4">
        <f xml:space="preserve"> ROUND(A325/(A325+C325),2)</f>
        <v>1</v>
      </c>
      <c r="G325" s="4">
        <f t="shared" si="10"/>
        <v>1.52</v>
      </c>
    </row>
    <row r="326" spans="1:7" x14ac:dyDescent="0.25">
      <c r="A326" s="2">
        <f>COUNTIF(Search!$F$2:F326,"+")</f>
        <v>9</v>
      </c>
      <c r="B326" s="4">
        <f>COUNTIF(Search!$F$2:F326,"-")</f>
        <v>316</v>
      </c>
      <c r="C326" s="4">
        <f>COUNTIF(Search!$F326:F$668,"+")</f>
        <v>0</v>
      </c>
      <c r="D326" s="2">
        <f>COUNTIF(Search!$F326:F$668,"-")</f>
        <v>343</v>
      </c>
      <c r="E326" s="4">
        <f t="shared" si="11"/>
        <v>0.48</v>
      </c>
      <c r="F326" s="4">
        <f xml:space="preserve"> ROUND(A326/(A326+C326),2)</f>
        <v>1</v>
      </c>
      <c r="G326" s="4">
        <f t="shared" si="10"/>
        <v>1.52</v>
      </c>
    </row>
    <row r="327" spans="1:7" x14ac:dyDescent="0.25">
      <c r="A327" s="2">
        <f>COUNTIF(Search!$F$2:F327,"+")</f>
        <v>9</v>
      </c>
      <c r="B327" s="4">
        <f>COUNTIF(Search!$F$2:F327,"-")</f>
        <v>317</v>
      </c>
      <c r="C327" s="4">
        <f>COUNTIF(Search!$F327:F$668,"+")</f>
        <v>0</v>
      </c>
      <c r="D327" s="2">
        <f>COUNTIF(Search!$F327:F$668,"-")</f>
        <v>342</v>
      </c>
      <c r="E327" s="4">
        <f t="shared" si="11"/>
        <v>0.48</v>
      </c>
      <c r="F327" s="4">
        <f xml:space="preserve"> ROUND(A327/(A327+C327),2)</f>
        <v>1</v>
      </c>
      <c r="G327" s="4">
        <f t="shared" si="10"/>
        <v>1.52</v>
      </c>
    </row>
    <row r="328" spans="1:7" x14ac:dyDescent="0.25">
      <c r="A328" s="2">
        <f>COUNTIF(Search!$F$2:F328,"+")</f>
        <v>9</v>
      </c>
      <c r="B328" s="4">
        <f>COUNTIF(Search!$F$2:F328,"-")</f>
        <v>318</v>
      </c>
      <c r="C328" s="4">
        <f>COUNTIF(Search!$F328:F$668,"+")</f>
        <v>0</v>
      </c>
      <c r="D328" s="2">
        <f>COUNTIF(Search!$F328:F$668,"-")</f>
        <v>341</v>
      </c>
      <c r="E328" s="4">
        <f t="shared" si="11"/>
        <v>0.48</v>
      </c>
      <c r="F328" s="4">
        <f xml:space="preserve"> ROUND(A328/(A328+C328),2)</f>
        <v>1</v>
      </c>
      <c r="G328" s="4">
        <f t="shared" si="10"/>
        <v>1.52</v>
      </c>
    </row>
    <row r="329" spans="1:7" x14ac:dyDescent="0.25">
      <c r="A329" s="2">
        <f>COUNTIF(Search!$F$2:F329,"+")</f>
        <v>9</v>
      </c>
      <c r="B329" s="4">
        <f>COUNTIF(Search!$F$2:F329,"-")</f>
        <v>319</v>
      </c>
      <c r="C329" s="4">
        <f>COUNTIF(Search!$F329:F$668,"+")</f>
        <v>0</v>
      </c>
      <c r="D329" s="2">
        <f>COUNTIF(Search!$F329:F$668,"-")</f>
        <v>340</v>
      </c>
      <c r="E329" s="4">
        <f t="shared" si="11"/>
        <v>0.48</v>
      </c>
      <c r="F329" s="4">
        <f xml:space="preserve"> ROUND(A329/(A329+C329),2)</f>
        <v>1</v>
      </c>
      <c r="G329" s="4">
        <f t="shared" si="10"/>
        <v>1.52</v>
      </c>
    </row>
    <row r="330" spans="1:7" x14ac:dyDescent="0.25">
      <c r="A330" s="2">
        <f>COUNTIF(Search!$F$2:F330,"+")</f>
        <v>9</v>
      </c>
      <c r="B330" s="4">
        <f>COUNTIF(Search!$F$2:F330,"-")</f>
        <v>320</v>
      </c>
      <c r="C330" s="4">
        <f>COUNTIF(Search!$F330:F$668,"+")</f>
        <v>0</v>
      </c>
      <c r="D330" s="2">
        <f>COUNTIF(Search!$F330:F$668,"-")</f>
        <v>339</v>
      </c>
      <c r="E330" s="4">
        <f t="shared" si="11"/>
        <v>0.49</v>
      </c>
      <c r="F330" s="4">
        <f xml:space="preserve"> ROUND(A330/(A330+C330),2)</f>
        <v>1</v>
      </c>
      <c r="G330" s="4">
        <f t="shared" si="10"/>
        <v>1.51</v>
      </c>
    </row>
    <row r="331" spans="1:7" x14ac:dyDescent="0.25">
      <c r="A331" s="2">
        <f>COUNTIF(Search!$F$2:F331,"+")</f>
        <v>9</v>
      </c>
      <c r="B331" s="4">
        <f>COUNTIF(Search!$F$2:F331,"-")</f>
        <v>321</v>
      </c>
      <c r="C331" s="4">
        <f>COUNTIF(Search!$F331:F$668,"+")</f>
        <v>0</v>
      </c>
      <c r="D331" s="2">
        <f>COUNTIF(Search!$F331:F$668,"-")</f>
        <v>338</v>
      </c>
      <c r="E331" s="4">
        <f t="shared" si="11"/>
        <v>0.49</v>
      </c>
      <c r="F331" s="4">
        <f xml:space="preserve"> ROUND(A331/(A331+C331),2)</f>
        <v>1</v>
      </c>
      <c r="G331" s="4">
        <f t="shared" si="10"/>
        <v>1.51</v>
      </c>
    </row>
    <row r="332" spans="1:7" x14ac:dyDescent="0.25">
      <c r="A332" s="2">
        <f>COUNTIF(Search!$F$2:F332,"+")</f>
        <v>9</v>
      </c>
      <c r="B332" s="4">
        <f>COUNTIF(Search!$F$2:F332,"-")</f>
        <v>322</v>
      </c>
      <c r="C332" s="4">
        <f>COUNTIF(Search!$F332:F$668,"+")</f>
        <v>0</v>
      </c>
      <c r="D332" s="2">
        <f>COUNTIF(Search!$F332:F$668,"-")</f>
        <v>337</v>
      </c>
      <c r="E332" s="4">
        <f t="shared" si="11"/>
        <v>0.49</v>
      </c>
      <c r="F332" s="4">
        <f xml:space="preserve"> ROUND(A332/(A332+C332),2)</f>
        <v>1</v>
      </c>
      <c r="G332" s="4">
        <f t="shared" si="10"/>
        <v>1.51</v>
      </c>
    </row>
    <row r="333" spans="1:7" x14ac:dyDescent="0.25">
      <c r="A333" s="2">
        <f>COUNTIF(Search!$F$2:F333,"+")</f>
        <v>9</v>
      </c>
      <c r="B333" s="4">
        <f>COUNTIF(Search!$F$2:F333,"-")</f>
        <v>323</v>
      </c>
      <c r="C333" s="4">
        <f>COUNTIF(Search!$F333:F$668,"+")</f>
        <v>0</v>
      </c>
      <c r="D333" s="2">
        <f>COUNTIF(Search!$F333:F$668,"-")</f>
        <v>336</v>
      </c>
      <c r="E333" s="4">
        <f t="shared" si="11"/>
        <v>0.49</v>
      </c>
      <c r="F333" s="4">
        <f xml:space="preserve"> ROUND(A333/(A333+C333),2)</f>
        <v>1</v>
      </c>
      <c r="G333" s="4">
        <f t="shared" si="10"/>
        <v>1.51</v>
      </c>
    </row>
    <row r="334" spans="1:7" x14ac:dyDescent="0.25">
      <c r="A334" s="2">
        <f>COUNTIF(Search!$F$2:F334,"+")</f>
        <v>9</v>
      </c>
      <c r="B334" s="4">
        <f>COUNTIF(Search!$F$2:F334,"-")</f>
        <v>324</v>
      </c>
      <c r="C334" s="4">
        <f>COUNTIF(Search!$F334:F$668,"+")</f>
        <v>0</v>
      </c>
      <c r="D334" s="2">
        <f>COUNTIF(Search!$F334:F$668,"-")</f>
        <v>335</v>
      </c>
      <c r="E334" s="4">
        <f t="shared" si="11"/>
        <v>0.49</v>
      </c>
      <c r="F334" s="4">
        <f xml:space="preserve"> ROUND(A334/(A334+C334),2)</f>
        <v>1</v>
      </c>
      <c r="G334" s="4">
        <f t="shared" si="10"/>
        <v>1.51</v>
      </c>
    </row>
    <row r="335" spans="1:7" x14ac:dyDescent="0.25">
      <c r="A335" s="2">
        <f>COUNTIF(Search!$F$2:F335,"+")</f>
        <v>9</v>
      </c>
      <c r="B335" s="4">
        <f>COUNTIF(Search!$F$2:F335,"-")</f>
        <v>325</v>
      </c>
      <c r="C335" s="4">
        <f>COUNTIF(Search!$F335:F$668,"+")</f>
        <v>0</v>
      </c>
      <c r="D335" s="2">
        <f>COUNTIF(Search!$F335:F$668,"-")</f>
        <v>334</v>
      </c>
      <c r="E335" s="4">
        <f t="shared" si="11"/>
        <v>0.49</v>
      </c>
      <c r="F335" s="4">
        <f xml:space="preserve"> ROUND(A335/(A335+C335),2)</f>
        <v>1</v>
      </c>
      <c r="G335" s="4">
        <f t="shared" si="10"/>
        <v>1.51</v>
      </c>
    </row>
    <row r="336" spans="1:7" x14ac:dyDescent="0.25">
      <c r="A336" s="2">
        <f>COUNTIF(Search!$F$2:F336,"+")</f>
        <v>9</v>
      </c>
      <c r="B336" s="4">
        <f>COUNTIF(Search!$F$2:F336,"-")</f>
        <v>326</v>
      </c>
      <c r="C336" s="4">
        <f>COUNTIF(Search!$F336:F$668,"+")</f>
        <v>0</v>
      </c>
      <c r="D336" s="2">
        <f>COUNTIF(Search!$F336:F$668,"-")</f>
        <v>333</v>
      </c>
      <c r="E336" s="4">
        <f t="shared" si="11"/>
        <v>0.49</v>
      </c>
      <c r="F336" s="4">
        <f xml:space="preserve"> ROUND(A336/(A336+C336),2)</f>
        <v>1</v>
      </c>
      <c r="G336" s="4">
        <f t="shared" si="10"/>
        <v>1.51</v>
      </c>
    </row>
    <row r="337" spans="1:7" x14ac:dyDescent="0.25">
      <c r="A337" s="2">
        <f>COUNTIF(Search!$F$2:F337,"+")</f>
        <v>9</v>
      </c>
      <c r="B337" s="4">
        <f>COUNTIF(Search!$F$2:F337,"-")</f>
        <v>327</v>
      </c>
      <c r="C337" s="4">
        <f>COUNTIF(Search!$F337:F$668,"+")</f>
        <v>0</v>
      </c>
      <c r="D337" s="2">
        <f>COUNTIF(Search!$F337:F$668,"-")</f>
        <v>332</v>
      </c>
      <c r="E337" s="4">
        <f t="shared" si="11"/>
        <v>0.5</v>
      </c>
      <c r="F337" s="4">
        <f xml:space="preserve"> ROUND(A337/(A337+C337),2)</f>
        <v>1</v>
      </c>
      <c r="G337" s="4">
        <f t="shared" si="10"/>
        <v>1.5</v>
      </c>
    </row>
    <row r="338" spans="1:7" x14ac:dyDescent="0.25">
      <c r="A338" s="2">
        <f>COUNTIF(Search!$F$2:F338,"+")</f>
        <v>9</v>
      </c>
      <c r="B338" s="4">
        <f>COUNTIF(Search!$F$2:F338,"-")</f>
        <v>328</v>
      </c>
      <c r="C338" s="4">
        <f>COUNTIF(Search!$F338:F$668,"+")</f>
        <v>0</v>
      </c>
      <c r="D338" s="2">
        <f>COUNTIF(Search!$F338:F$668,"-")</f>
        <v>331</v>
      </c>
      <c r="E338" s="4">
        <f t="shared" si="11"/>
        <v>0.5</v>
      </c>
      <c r="F338" s="4">
        <f xml:space="preserve"> ROUND(A338/(A338+C338),2)</f>
        <v>1</v>
      </c>
      <c r="G338" s="4">
        <f t="shared" si="10"/>
        <v>1.5</v>
      </c>
    </row>
    <row r="339" spans="1:7" x14ac:dyDescent="0.25">
      <c r="A339" s="2">
        <f>COUNTIF(Search!$F$2:F339,"+")</f>
        <v>9</v>
      </c>
      <c r="B339" s="4">
        <f>COUNTIF(Search!$F$2:F339,"-")</f>
        <v>329</v>
      </c>
      <c r="C339" s="4">
        <f>COUNTIF(Search!$F339:F$668,"+")</f>
        <v>0</v>
      </c>
      <c r="D339" s="2">
        <f>COUNTIF(Search!$F339:F$668,"-")</f>
        <v>330</v>
      </c>
      <c r="E339" s="4">
        <f t="shared" si="11"/>
        <v>0.5</v>
      </c>
      <c r="F339" s="4">
        <f xml:space="preserve"> ROUND(A339/(A339+C339),2)</f>
        <v>1</v>
      </c>
      <c r="G339" s="4">
        <f t="shared" si="10"/>
        <v>1.5</v>
      </c>
    </row>
    <row r="340" spans="1:7" x14ac:dyDescent="0.25">
      <c r="A340" s="2">
        <f>COUNTIF(Search!$F$2:F340,"+")</f>
        <v>9</v>
      </c>
      <c r="B340" s="4">
        <f>COUNTIF(Search!$F$2:F340,"-")</f>
        <v>330</v>
      </c>
      <c r="C340" s="4">
        <f>COUNTIF(Search!$F340:F$668,"+")</f>
        <v>0</v>
      </c>
      <c r="D340" s="2">
        <f>COUNTIF(Search!$F340:F$668,"-")</f>
        <v>329</v>
      </c>
      <c r="E340" s="4">
        <f t="shared" si="11"/>
        <v>0.5</v>
      </c>
      <c r="F340" s="4">
        <f xml:space="preserve"> ROUND(A340/(A340+C340),2)</f>
        <v>1</v>
      </c>
      <c r="G340" s="4">
        <f t="shared" si="10"/>
        <v>1.5</v>
      </c>
    </row>
    <row r="341" spans="1:7" x14ac:dyDescent="0.25">
      <c r="A341" s="2">
        <f>COUNTIF(Search!$F$2:F341,"+")</f>
        <v>9</v>
      </c>
      <c r="B341" s="4">
        <f>COUNTIF(Search!$F$2:F341,"-")</f>
        <v>331</v>
      </c>
      <c r="C341" s="4">
        <f>COUNTIF(Search!$F341:F$668,"+")</f>
        <v>0</v>
      </c>
      <c r="D341" s="2">
        <f>COUNTIF(Search!$F341:F$668,"-")</f>
        <v>328</v>
      </c>
      <c r="E341" s="4">
        <f t="shared" si="11"/>
        <v>0.5</v>
      </c>
      <c r="F341" s="4">
        <f xml:space="preserve"> ROUND(A341/(A341+C341),2)</f>
        <v>1</v>
      </c>
      <c r="G341" s="4">
        <f t="shared" si="10"/>
        <v>1.5</v>
      </c>
    </row>
    <row r="342" spans="1:7" x14ac:dyDescent="0.25">
      <c r="A342" s="2">
        <f>COUNTIF(Search!$F$2:F342,"+")</f>
        <v>9</v>
      </c>
      <c r="B342" s="4">
        <f>COUNTIF(Search!$F$2:F342,"-")</f>
        <v>332</v>
      </c>
      <c r="C342" s="4">
        <f>COUNTIF(Search!$F342:F$668,"+")</f>
        <v>0</v>
      </c>
      <c r="D342" s="2">
        <f>COUNTIF(Search!$F342:F$668,"-")</f>
        <v>327</v>
      </c>
      <c r="E342" s="4">
        <f t="shared" si="11"/>
        <v>0.5</v>
      </c>
      <c r="F342" s="4">
        <f xml:space="preserve"> ROUND(A342/(A342+C342),2)</f>
        <v>1</v>
      </c>
      <c r="G342" s="4">
        <f t="shared" si="10"/>
        <v>1.5</v>
      </c>
    </row>
    <row r="343" spans="1:7" x14ac:dyDescent="0.25">
      <c r="A343" s="2">
        <f>COUNTIF(Search!$F$2:F343,"+")</f>
        <v>9</v>
      </c>
      <c r="B343" s="4">
        <f>COUNTIF(Search!$F$2:F343,"-")</f>
        <v>333</v>
      </c>
      <c r="C343" s="4">
        <f>COUNTIF(Search!$F343:F$668,"+")</f>
        <v>0</v>
      </c>
      <c r="D343" s="2">
        <f>COUNTIF(Search!$F343:F$668,"-")</f>
        <v>326</v>
      </c>
      <c r="E343" s="4">
        <f t="shared" si="11"/>
        <v>0.51</v>
      </c>
      <c r="F343" s="4">
        <f xml:space="preserve"> ROUND(A343/(A343+C343),2)</f>
        <v>1</v>
      </c>
      <c r="G343" s="4">
        <f t="shared" si="10"/>
        <v>1.49</v>
      </c>
    </row>
    <row r="344" spans="1:7" x14ac:dyDescent="0.25">
      <c r="A344" s="2">
        <f>COUNTIF(Search!$F$2:F344,"+")</f>
        <v>9</v>
      </c>
      <c r="B344" s="4">
        <f>COUNTIF(Search!$F$2:F344,"-")</f>
        <v>334</v>
      </c>
      <c r="C344" s="4">
        <f>COUNTIF(Search!$F344:F$668,"+")</f>
        <v>0</v>
      </c>
      <c r="D344" s="2">
        <f>COUNTIF(Search!$F344:F$668,"-")</f>
        <v>325</v>
      </c>
      <c r="E344" s="4">
        <f t="shared" si="11"/>
        <v>0.51</v>
      </c>
      <c r="F344" s="4">
        <f xml:space="preserve"> ROUND(A344/(A344+C344),2)</f>
        <v>1</v>
      </c>
      <c r="G344" s="4">
        <f t="shared" si="10"/>
        <v>1.49</v>
      </c>
    </row>
    <row r="345" spans="1:7" x14ac:dyDescent="0.25">
      <c r="A345" s="2">
        <f>COUNTIF(Search!$F$2:F345,"+")</f>
        <v>9</v>
      </c>
      <c r="B345" s="4">
        <f>COUNTIF(Search!$F$2:F345,"-")</f>
        <v>335</v>
      </c>
      <c r="C345" s="4">
        <f>COUNTIF(Search!$F345:F$668,"+")</f>
        <v>0</v>
      </c>
      <c r="D345" s="2">
        <f>COUNTIF(Search!$F345:F$668,"-")</f>
        <v>324</v>
      </c>
      <c r="E345" s="4">
        <f t="shared" si="11"/>
        <v>0.51</v>
      </c>
      <c r="F345" s="4">
        <f xml:space="preserve"> ROUND(A345/(A345+C345),2)</f>
        <v>1</v>
      </c>
      <c r="G345" s="4">
        <f t="shared" si="10"/>
        <v>1.49</v>
      </c>
    </row>
    <row r="346" spans="1:7" x14ac:dyDescent="0.25">
      <c r="A346" s="2">
        <f>COUNTIF(Search!$F$2:F346,"+")</f>
        <v>9</v>
      </c>
      <c r="B346" s="4">
        <f>COUNTIF(Search!$F$2:F346,"-")</f>
        <v>336</v>
      </c>
      <c r="C346" s="4">
        <f>COUNTIF(Search!$F346:F$668,"+")</f>
        <v>0</v>
      </c>
      <c r="D346" s="2">
        <f>COUNTIF(Search!$F346:F$668,"-")</f>
        <v>323</v>
      </c>
      <c r="E346" s="4">
        <f t="shared" si="11"/>
        <v>0.51</v>
      </c>
      <c r="F346" s="4">
        <f xml:space="preserve"> ROUND(A346/(A346+C346),2)</f>
        <v>1</v>
      </c>
      <c r="G346" s="4">
        <f t="shared" si="10"/>
        <v>1.49</v>
      </c>
    </row>
    <row r="347" spans="1:7" x14ac:dyDescent="0.25">
      <c r="A347" s="2">
        <f>COUNTIF(Search!$F$2:F347,"+")</f>
        <v>9</v>
      </c>
      <c r="B347" s="4">
        <f>COUNTIF(Search!$F$2:F347,"-")</f>
        <v>337</v>
      </c>
      <c r="C347" s="4">
        <f>COUNTIF(Search!$F347:F$668,"+")</f>
        <v>0</v>
      </c>
      <c r="D347" s="2">
        <f>COUNTIF(Search!$F347:F$668,"-")</f>
        <v>322</v>
      </c>
      <c r="E347" s="4">
        <f t="shared" si="11"/>
        <v>0.51</v>
      </c>
      <c r="F347" s="4">
        <f xml:space="preserve"> ROUND(A347/(A347+C347),2)</f>
        <v>1</v>
      </c>
      <c r="G347" s="4">
        <f t="shared" si="10"/>
        <v>1.49</v>
      </c>
    </row>
    <row r="348" spans="1:7" x14ac:dyDescent="0.25">
      <c r="A348" s="2">
        <f>COUNTIF(Search!$F$2:F348,"+")</f>
        <v>9</v>
      </c>
      <c r="B348" s="4">
        <f>COUNTIF(Search!$F$2:F348,"-")</f>
        <v>338</v>
      </c>
      <c r="C348" s="4">
        <f>COUNTIF(Search!$F348:F$668,"+")</f>
        <v>0</v>
      </c>
      <c r="D348" s="2">
        <f>COUNTIF(Search!$F348:F$668,"-")</f>
        <v>321</v>
      </c>
      <c r="E348" s="4">
        <f t="shared" si="11"/>
        <v>0.51</v>
      </c>
      <c r="F348" s="4">
        <f xml:space="preserve"> ROUND(A348/(A348+C348),2)</f>
        <v>1</v>
      </c>
      <c r="G348" s="4">
        <f t="shared" si="10"/>
        <v>1.49</v>
      </c>
    </row>
    <row r="349" spans="1:7" x14ac:dyDescent="0.25">
      <c r="A349" s="2">
        <f>COUNTIF(Search!$F$2:F349,"+")</f>
        <v>9</v>
      </c>
      <c r="B349" s="4">
        <f>COUNTIF(Search!$F$2:F349,"-")</f>
        <v>339</v>
      </c>
      <c r="C349" s="4">
        <f>COUNTIF(Search!$F349:F$668,"+")</f>
        <v>0</v>
      </c>
      <c r="D349" s="2">
        <f>COUNTIF(Search!$F349:F$668,"-")</f>
        <v>320</v>
      </c>
      <c r="E349" s="4">
        <f t="shared" si="11"/>
        <v>0.51</v>
      </c>
      <c r="F349" s="4">
        <f xml:space="preserve"> ROUND(A349/(A349+C349),2)</f>
        <v>1</v>
      </c>
      <c r="G349" s="4">
        <f t="shared" si="10"/>
        <v>1.49</v>
      </c>
    </row>
    <row r="350" spans="1:7" x14ac:dyDescent="0.25">
      <c r="A350" s="2">
        <f>COUNTIF(Search!$F$2:F350,"+")</f>
        <v>9</v>
      </c>
      <c r="B350" s="4">
        <f>COUNTIF(Search!$F$2:F350,"-")</f>
        <v>340</v>
      </c>
      <c r="C350" s="4">
        <f>COUNTIF(Search!$F350:F$668,"+")</f>
        <v>0</v>
      </c>
      <c r="D350" s="2">
        <f>COUNTIF(Search!$F350:F$668,"-")</f>
        <v>319</v>
      </c>
      <c r="E350" s="4">
        <f t="shared" si="11"/>
        <v>0.52</v>
      </c>
      <c r="F350" s="4">
        <f xml:space="preserve"> ROUND(A350/(A350+C350),2)</f>
        <v>1</v>
      </c>
      <c r="G350" s="4">
        <f t="shared" si="10"/>
        <v>1.48</v>
      </c>
    </row>
    <row r="351" spans="1:7" x14ac:dyDescent="0.25">
      <c r="A351" s="2">
        <f>COUNTIF(Search!$F$2:F351,"+")</f>
        <v>9</v>
      </c>
      <c r="B351" s="4">
        <f>COUNTIF(Search!$F$2:F351,"-")</f>
        <v>341</v>
      </c>
      <c r="C351" s="4">
        <f>COUNTIF(Search!$F351:F$668,"+")</f>
        <v>0</v>
      </c>
      <c r="D351" s="2">
        <f>COUNTIF(Search!$F351:F$668,"-")</f>
        <v>318</v>
      </c>
      <c r="E351" s="4">
        <f t="shared" si="11"/>
        <v>0.52</v>
      </c>
      <c r="F351" s="4">
        <f xml:space="preserve"> ROUND(A351/(A351+C351),2)</f>
        <v>1</v>
      </c>
      <c r="G351" s="4">
        <f t="shared" si="10"/>
        <v>1.48</v>
      </c>
    </row>
    <row r="352" spans="1:7" x14ac:dyDescent="0.25">
      <c r="A352" s="2">
        <f>COUNTIF(Search!$F$2:F352,"+")</f>
        <v>9</v>
      </c>
      <c r="B352" s="4">
        <f>COUNTIF(Search!$F$2:F352,"-")</f>
        <v>342</v>
      </c>
      <c r="C352" s="4">
        <f>COUNTIF(Search!$F352:F$668,"+")</f>
        <v>0</v>
      </c>
      <c r="D352" s="2">
        <f>COUNTIF(Search!$F352:F$668,"-")</f>
        <v>317</v>
      </c>
      <c r="E352" s="4">
        <f t="shared" si="11"/>
        <v>0.52</v>
      </c>
      <c r="F352" s="4">
        <f xml:space="preserve"> ROUND(A352/(A352+C352),2)</f>
        <v>1</v>
      </c>
      <c r="G352" s="4">
        <f t="shared" si="10"/>
        <v>1.48</v>
      </c>
    </row>
    <row r="353" spans="1:7" x14ac:dyDescent="0.25">
      <c r="A353" s="2">
        <f>COUNTIF(Search!$F$2:F353,"+")</f>
        <v>9</v>
      </c>
      <c r="B353" s="4">
        <f>COUNTIF(Search!$F$2:F353,"-")</f>
        <v>343</v>
      </c>
      <c r="C353" s="4">
        <f>COUNTIF(Search!$F353:F$668,"+")</f>
        <v>0</v>
      </c>
      <c r="D353" s="2">
        <f>COUNTIF(Search!$F353:F$668,"-")</f>
        <v>316</v>
      </c>
      <c r="E353" s="4">
        <f t="shared" si="11"/>
        <v>0.52</v>
      </c>
      <c r="F353" s="4">
        <f xml:space="preserve"> ROUND(A353/(A353+C353),2)</f>
        <v>1</v>
      </c>
      <c r="G353" s="4">
        <f t="shared" si="10"/>
        <v>1.48</v>
      </c>
    </row>
    <row r="354" spans="1:7" x14ac:dyDescent="0.25">
      <c r="A354" s="2">
        <f>COUNTIF(Search!$F$2:F354,"+")</f>
        <v>9</v>
      </c>
      <c r="B354" s="4">
        <f>COUNTIF(Search!$F$2:F354,"-")</f>
        <v>344</v>
      </c>
      <c r="C354" s="4">
        <f>COUNTIF(Search!$F354:F$668,"+")</f>
        <v>0</v>
      </c>
      <c r="D354" s="2">
        <f>COUNTIF(Search!$F354:F$668,"-")</f>
        <v>315</v>
      </c>
      <c r="E354" s="4">
        <f t="shared" si="11"/>
        <v>0.52</v>
      </c>
      <c r="F354" s="4">
        <f xml:space="preserve"> ROUND(A354/(A354+C354),2)</f>
        <v>1</v>
      </c>
      <c r="G354" s="4">
        <f t="shared" si="10"/>
        <v>1.48</v>
      </c>
    </row>
    <row r="355" spans="1:7" x14ac:dyDescent="0.25">
      <c r="A355" s="2">
        <f>COUNTIF(Search!$F$2:F355,"+")</f>
        <v>9</v>
      </c>
      <c r="B355" s="4">
        <f>COUNTIF(Search!$F$2:F355,"-")</f>
        <v>345</v>
      </c>
      <c r="C355" s="4">
        <f>COUNTIF(Search!$F355:F$668,"+")</f>
        <v>0</v>
      </c>
      <c r="D355" s="2">
        <f>COUNTIF(Search!$F355:F$668,"-")</f>
        <v>314</v>
      </c>
      <c r="E355" s="4">
        <f t="shared" si="11"/>
        <v>0.52</v>
      </c>
      <c r="F355" s="4">
        <f xml:space="preserve"> ROUND(A355/(A355+C355),2)</f>
        <v>1</v>
      </c>
      <c r="G355" s="4">
        <f t="shared" si="10"/>
        <v>1.48</v>
      </c>
    </row>
    <row r="356" spans="1:7" x14ac:dyDescent="0.25">
      <c r="A356" s="2">
        <f>COUNTIF(Search!$F$2:F356,"+")</f>
        <v>9</v>
      </c>
      <c r="B356" s="4">
        <f>COUNTIF(Search!$F$2:F356,"-")</f>
        <v>346</v>
      </c>
      <c r="C356" s="4">
        <f>COUNTIF(Search!$F356:F$668,"+")</f>
        <v>0</v>
      </c>
      <c r="D356" s="2">
        <f>COUNTIF(Search!$F356:F$668,"-")</f>
        <v>313</v>
      </c>
      <c r="E356" s="4">
        <f t="shared" si="11"/>
        <v>0.53</v>
      </c>
      <c r="F356" s="4">
        <f xml:space="preserve"> ROUND(A356/(A356+C356),2)</f>
        <v>1</v>
      </c>
      <c r="G356" s="4">
        <f t="shared" si="10"/>
        <v>1.47</v>
      </c>
    </row>
    <row r="357" spans="1:7" x14ac:dyDescent="0.25">
      <c r="A357" s="2">
        <f>COUNTIF(Search!$F$2:F357,"+")</f>
        <v>9</v>
      </c>
      <c r="B357" s="4">
        <f>COUNTIF(Search!$F$2:F357,"-")</f>
        <v>347</v>
      </c>
      <c r="C357" s="4">
        <f>COUNTIF(Search!$F357:F$668,"+")</f>
        <v>0</v>
      </c>
      <c r="D357" s="2">
        <f>COUNTIF(Search!$F357:F$668,"-")</f>
        <v>312</v>
      </c>
      <c r="E357" s="4">
        <f t="shared" si="11"/>
        <v>0.53</v>
      </c>
      <c r="F357" s="4">
        <f xml:space="preserve"> ROUND(A357/(A357+C357),2)</f>
        <v>1</v>
      </c>
      <c r="G357" s="4">
        <f t="shared" si="10"/>
        <v>1.47</v>
      </c>
    </row>
    <row r="358" spans="1:7" x14ac:dyDescent="0.25">
      <c r="A358" s="2">
        <f>COUNTIF(Search!$F$2:F358,"+")</f>
        <v>9</v>
      </c>
      <c r="B358" s="4">
        <f>COUNTIF(Search!$F$2:F358,"-")</f>
        <v>348</v>
      </c>
      <c r="C358" s="4">
        <f>COUNTIF(Search!$F358:F$668,"+")</f>
        <v>0</v>
      </c>
      <c r="D358" s="2">
        <f>COUNTIF(Search!$F358:F$668,"-")</f>
        <v>311</v>
      </c>
      <c r="E358" s="4">
        <f t="shared" si="11"/>
        <v>0.53</v>
      </c>
      <c r="F358" s="4">
        <f xml:space="preserve"> ROUND(A358/(A358+C358),2)</f>
        <v>1</v>
      </c>
      <c r="G358" s="4">
        <f t="shared" si="10"/>
        <v>1.47</v>
      </c>
    </row>
    <row r="359" spans="1:7" x14ac:dyDescent="0.25">
      <c r="A359" s="2">
        <f>COUNTIF(Search!$F$2:F359,"+")</f>
        <v>9</v>
      </c>
      <c r="B359" s="4">
        <f>COUNTIF(Search!$F$2:F359,"-")</f>
        <v>349</v>
      </c>
      <c r="C359" s="4">
        <f>COUNTIF(Search!$F359:F$668,"+")</f>
        <v>0</v>
      </c>
      <c r="D359" s="2">
        <f>COUNTIF(Search!$F359:F$668,"-")</f>
        <v>310</v>
      </c>
      <c r="E359" s="4">
        <f t="shared" si="11"/>
        <v>0.53</v>
      </c>
      <c r="F359" s="4">
        <f xml:space="preserve"> ROUND(A359/(A359+C359),2)</f>
        <v>1</v>
      </c>
      <c r="G359" s="4">
        <f t="shared" si="10"/>
        <v>1.47</v>
      </c>
    </row>
    <row r="360" spans="1:7" x14ac:dyDescent="0.25">
      <c r="A360" s="2">
        <f>COUNTIF(Search!$F$2:F360,"+")</f>
        <v>9</v>
      </c>
      <c r="B360" s="4">
        <f>COUNTIF(Search!$F$2:F360,"-")</f>
        <v>350</v>
      </c>
      <c r="C360" s="4">
        <f>COUNTIF(Search!$F360:F$668,"+")</f>
        <v>0</v>
      </c>
      <c r="D360" s="2">
        <f>COUNTIF(Search!$F360:F$668,"-")</f>
        <v>309</v>
      </c>
      <c r="E360" s="4">
        <f t="shared" si="11"/>
        <v>0.53</v>
      </c>
      <c r="F360" s="4">
        <f xml:space="preserve"> ROUND(A360/(A360+C360),2)</f>
        <v>1</v>
      </c>
      <c r="G360" s="4">
        <f t="shared" si="10"/>
        <v>1.47</v>
      </c>
    </row>
    <row r="361" spans="1:7" x14ac:dyDescent="0.25">
      <c r="A361" s="2">
        <f>COUNTIF(Search!$F$2:F361,"+")</f>
        <v>9</v>
      </c>
      <c r="B361" s="4">
        <f>COUNTIF(Search!$F$2:F361,"-")</f>
        <v>351</v>
      </c>
      <c r="C361" s="4">
        <f>COUNTIF(Search!$F361:F$668,"+")</f>
        <v>0</v>
      </c>
      <c r="D361" s="2">
        <f>COUNTIF(Search!$F361:F$668,"-")</f>
        <v>308</v>
      </c>
      <c r="E361" s="4">
        <f t="shared" si="11"/>
        <v>0.53</v>
      </c>
      <c r="F361" s="4">
        <f xml:space="preserve"> ROUND(A361/(A361+C361),2)</f>
        <v>1</v>
      </c>
      <c r="G361" s="4">
        <f t="shared" si="10"/>
        <v>1.47</v>
      </c>
    </row>
    <row r="362" spans="1:7" x14ac:dyDescent="0.25">
      <c r="A362" s="2">
        <f>COUNTIF(Search!$F$2:F362,"+")</f>
        <v>9</v>
      </c>
      <c r="B362" s="4">
        <f>COUNTIF(Search!$F$2:F362,"-")</f>
        <v>352</v>
      </c>
      <c r="C362" s="4">
        <f>COUNTIF(Search!$F362:F$668,"+")</f>
        <v>0</v>
      </c>
      <c r="D362" s="2">
        <f>COUNTIF(Search!$F362:F$668,"-")</f>
        <v>307</v>
      </c>
      <c r="E362" s="4">
        <f t="shared" si="11"/>
        <v>0.53</v>
      </c>
      <c r="F362" s="4">
        <f xml:space="preserve"> ROUND(A362/(A362+C362),2)</f>
        <v>1</v>
      </c>
      <c r="G362" s="4">
        <f t="shared" si="10"/>
        <v>1.47</v>
      </c>
    </row>
    <row r="363" spans="1:7" x14ac:dyDescent="0.25">
      <c r="A363" s="2">
        <f>COUNTIF(Search!$F$2:F363,"+")</f>
        <v>9</v>
      </c>
      <c r="B363" s="4">
        <f>COUNTIF(Search!$F$2:F363,"-")</f>
        <v>353</v>
      </c>
      <c r="C363" s="4">
        <f>COUNTIF(Search!$F363:F$668,"+")</f>
        <v>0</v>
      </c>
      <c r="D363" s="2">
        <f>COUNTIF(Search!$F363:F$668,"-")</f>
        <v>306</v>
      </c>
      <c r="E363" s="4">
        <f t="shared" si="11"/>
        <v>0.54</v>
      </c>
      <c r="F363" s="4">
        <f xml:space="preserve"> ROUND(A363/(A363+C363),2)</f>
        <v>1</v>
      </c>
      <c r="G363" s="4">
        <f t="shared" si="10"/>
        <v>1.46</v>
      </c>
    </row>
    <row r="364" spans="1:7" x14ac:dyDescent="0.25">
      <c r="A364" s="2">
        <f>COUNTIF(Search!$F$2:F364,"+")</f>
        <v>9</v>
      </c>
      <c r="B364" s="4">
        <f>COUNTIF(Search!$F$2:F364,"-")</f>
        <v>354</v>
      </c>
      <c r="C364" s="4">
        <f>COUNTIF(Search!$F364:F$668,"+")</f>
        <v>0</v>
      </c>
      <c r="D364" s="2">
        <f>COUNTIF(Search!$F364:F$668,"-")</f>
        <v>305</v>
      </c>
      <c r="E364" s="4">
        <f t="shared" si="11"/>
        <v>0.54</v>
      </c>
      <c r="F364" s="4">
        <f xml:space="preserve"> ROUND(A364/(A364+C364),2)</f>
        <v>1</v>
      </c>
      <c r="G364" s="4">
        <f t="shared" si="10"/>
        <v>1.46</v>
      </c>
    </row>
    <row r="365" spans="1:7" x14ac:dyDescent="0.25">
      <c r="A365" s="2">
        <f>COUNTIF(Search!$F$2:F365,"+")</f>
        <v>9</v>
      </c>
      <c r="B365" s="4">
        <f>COUNTIF(Search!$F$2:F365,"-")</f>
        <v>355</v>
      </c>
      <c r="C365" s="4">
        <f>COUNTIF(Search!$F365:F$668,"+")</f>
        <v>0</v>
      </c>
      <c r="D365" s="2">
        <f>COUNTIF(Search!$F365:F$668,"-")</f>
        <v>304</v>
      </c>
      <c r="E365" s="4">
        <f t="shared" si="11"/>
        <v>0.54</v>
      </c>
      <c r="F365" s="4">
        <f xml:space="preserve"> ROUND(A365/(A365+C365),2)</f>
        <v>1</v>
      </c>
      <c r="G365" s="4">
        <f t="shared" si="10"/>
        <v>1.46</v>
      </c>
    </row>
    <row r="366" spans="1:7" x14ac:dyDescent="0.25">
      <c r="A366" s="2">
        <f>COUNTIF(Search!$F$2:F366,"+")</f>
        <v>9</v>
      </c>
      <c r="B366" s="4">
        <f>COUNTIF(Search!$F$2:F366,"-")</f>
        <v>356</v>
      </c>
      <c r="C366" s="4">
        <f>COUNTIF(Search!$F366:F$668,"+")</f>
        <v>0</v>
      </c>
      <c r="D366" s="2">
        <f>COUNTIF(Search!$F366:F$668,"-")</f>
        <v>303</v>
      </c>
      <c r="E366" s="4">
        <f t="shared" si="11"/>
        <v>0.54</v>
      </c>
      <c r="F366" s="4">
        <f xml:space="preserve"> ROUND(A366/(A366+C366),2)</f>
        <v>1</v>
      </c>
      <c r="G366" s="4">
        <f t="shared" si="10"/>
        <v>1.46</v>
      </c>
    </row>
    <row r="367" spans="1:7" x14ac:dyDescent="0.25">
      <c r="A367" s="2">
        <f>COUNTIF(Search!$F$2:F367,"+")</f>
        <v>9</v>
      </c>
      <c r="B367" s="4">
        <f>COUNTIF(Search!$F$2:F367,"-")</f>
        <v>357</v>
      </c>
      <c r="C367" s="4">
        <f>COUNTIF(Search!$F367:F$668,"+")</f>
        <v>0</v>
      </c>
      <c r="D367" s="2">
        <f>COUNTIF(Search!$F367:F$668,"-")</f>
        <v>302</v>
      </c>
      <c r="E367" s="4">
        <f t="shared" si="11"/>
        <v>0.54</v>
      </c>
      <c r="F367" s="4">
        <f xml:space="preserve"> ROUND(A367/(A367+C367),2)</f>
        <v>1</v>
      </c>
      <c r="G367" s="4">
        <f t="shared" si="10"/>
        <v>1.46</v>
      </c>
    </row>
    <row r="368" spans="1:7" x14ac:dyDescent="0.25">
      <c r="A368" s="2">
        <f>COUNTIF(Search!$F$2:F368,"+")</f>
        <v>9</v>
      </c>
      <c r="B368" s="4">
        <f>COUNTIF(Search!$F$2:F368,"-")</f>
        <v>358</v>
      </c>
      <c r="C368" s="4">
        <f>COUNTIF(Search!$F368:F$668,"+")</f>
        <v>0</v>
      </c>
      <c r="D368" s="2">
        <f>COUNTIF(Search!$F368:F$668,"-")</f>
        <v>301</v>
      </c>
      <c r="E368" s="4">
        <f t="shared" si="11"/>
        <v>0.54</v>
      </c>
      <c r="F368" s="4">
        <f xml:space="preserve"> ROUND(A368/(A368+C368),2)</f>
        <v>1</v>
      </c>
      <c r="G368" s="4">
        <f t="shared" si="10"/>
        <v>1.46</v>
      </c>
    </row>
    <row r="369" spans="1:7" x14ac:dyDescent="0.25">
      <c r="A369" s="2">
        <f>COUNTIF(Search!$F$2:F369,"+")</f>
        <v>9</v>
      </c>
      <c r="B369" s="4">
        <f>COUNTIF(Search!$F$2:F369,"-")</f>
        <v>359</v>
      </c>
      <c r="C369" s="4">
        <f>COUNTIF(Search!$F369:F$668,"+")</f>
        <v>0</v>
      </c>
      <c r="D369" s="2">
        <f>COUNTIF(Search!$F369:F$668,"-")</f>
        <v>300</v>
      </c>
      <c r="E369" s="4">
        <f t="shared" si="11"/>
        <v>0.54</v>
      </c>
      <c r="F369" s="4">
        <f xml:space="preserve"> ROUND(A369/(A369+C369),2)</f>
        <v>1</v>
      </c>
      <c r="G369" s="4">
        <f t="shared" si="10"/>
        <v>1.46</v>
      </c>
    </row>
    <row r="370" spans="1:7" x14ac:dyDescent="0.25">
      <c r="A370" s="2">
        <f>COUNTIF(Search!$F$2:F370,"+")</f>
        <v>9</v>
      </c>
      <c r="B370" s="4">
        <f>COUNTIF(Search!$F$2:F370,"-")</f>
        <v>360</v>
      </c>
      <c r="C370" s="4">
        <f>COUNTIF(Search!$F370:F$668,"+")</f>
        <v>0</v>
      </c>
      <c r="D370" s="2">
        <f>COUNTIF(Search!$F370:F$668,"-")</f>
        <v>299</v>
      </c>
      <c r="E370" s="4">
        <f t="shared" si="11"/>
        <v>0.55000000000000004</v>
      </c>
      <c r="F370" s="4">
        <f xml:space="preserve"> ROUND(A370/(A370+C370),2)</f>
        <v>1</v>
      </c>
      <c r="G370" s="4">
        <f t="shared" si="10"/>
        <v>1.45</v>
      </c>
    </row>
    <row r="371" spans="1:7" x14ac:dyDescent="0.25">
      <c r="A371" s="2">
        <f>COUNTIF(Search!$F$2:F371,"+")</f>
        <v>9</v>
      </c>
      <c r="B371" s="4">
        <f>COUNTIF(Search!$F$2:F371,"-")</f>
        <v>361</v>
      </c>
      <c r="C371" s="4">
        <f>COUNTIF(Search!$F371:F$668,"+")</f>
        <v>0</v>
      </c>
      <c r="D371" s="2">
        <f>COUNTIF(Search!$F371:F$668,"-")</f>
        <v>298</v>
      </c>
      <c r="E371" s="4">
        <f t="shared" si="11"/>
        <v>0.55000000000000004</v>
      </c>
      <c r="F371" s="4">
        <f xml:space="preserve"> ROUND(A371/(A371+C371),2)</f>
        <v>1</v>
      </c>
      <c r="G371" s="4">
        <f t="shared" si="10"/>
        <v>1.45</v>
      </c>
    </row>
    <row r="372" spans="1:7" x14ac:dyDescent="0.25">
      <c r="A372" s="2">
        <f>COUNTIF(Search!$F$2:F372,"+")</f>
        <v>9</v>
      </c>
      <c r="B372" s="4">
        <f>COUNTIF(Search!$F$2:F372,"-")</f>
        <v>362</v>
      </c>
      <c r="C372" s="4">
        <f>COUNTIF(Search!$F372:F$668,"+")</f>
        <v>0</v>
      </c>
      <c r="D372" s="2">
        <f>COUNTIF(Search!$F372:F$668,"-")</f>
        <v>297</v>
      </c>
      <c r="E372" s="4">
        <f t="shared" si="11"/>
        <v>0.55000000000000004</v>
      </c>
      <c r="F372" s="4">
        <f xml:space="preserve"> ROUND(A372/(A372+C372),2)</f>
        <v>1</v>
      </c>
      <c r="G372" s="4">
        <f t="shared" si="10"/>
        <v>1.45</v>
      </c>
    </row>
    <row r="373" spans="1:7" x14ac:dyDescent="0.25">
      <c r="A373" s="2">
        <f>COUNTIF(Search!$F$2:F373,"+")</f>
        <v>9</v>
      </c>
      <c r="B373" s="4">
        <f>COUNTIF(Search!$F$2:F373,"-")</f>
        <v>363</v>
      </c>
      <c r="C373" s="4">
        <f>COUNTIF(Search!$F373:F$668,"+")</f>
        <v>0</v>
      </c>
      <c r="D373" s="2">
        <f>COUNTIF(Search!$F373:F$668,"-")</f>
        <v>296</v>
      </c>
      <c r="E373" s="4">
        <f t="shared" si="11"/>
        <v>0.55000000000000004</v>
      </c>
      <c r="F373" s="4">
        <f xml:space="preserve"> ROUND(A373/(A373+C373),2)</f>
        <v>1</v>
      </c>
      <c r="G373" s="4">
        <f t="shared" si="10"/>
        <v>1.45</v>
      </c>
    </row>
    <row r="374" spans="1:7" x14ac:dyDescent="0.25">
      <c r="A374" s="2">
        <f>COUNTIF(Search!$F$2:F374,"+")</f>
        <v>9</v>
      </c>
      <c r="B374" s="4">
        <f>COUNTIF(Search!$F$2:F374,"-")</f>
        <v>364</v>
      </c>
      <c r="C374" s="4">
        <f>COUNTIF(Search!$F374:F$668,"+")</f>
        <v>0</v>
      </c>
      <c r="D374" s="2">
        <f>COUNTIF(Search!$F374:F$668,"-")</f>
        <v>295</v>
      </c>
      <c r="E374" s="4">
        <f t="shared" si="11"/>
        <v>0.55000000000000004</v>
      </c>
      <c r="F374" s="4">
        <f xml:space="preserve"> ROUND(A374/(A374+C374),2)</f>
        <v>1</v>
      </c>
      <c r="G374" s="4">
        <f t="shared" si="10"/>
        <v>1.45</v>
      </c>
    </row>
    <row r="375" spans="1:7" x14ac:dyDescent="0.25">
      <c r="A375" s="2">
        <f>COUNTIF(Search!$F$2:F375,"+")</f>
        <v>9</v>
      </c>
      <c r="B375" s="4">
        <f>COUNTIF(Search!$F$2:F375,"-")</f>
        <v>365</v>
      </c>
      <c r="C375" s="4">
        <f>COUNTIF(Search!$F375:F$668,"+")</f>
        <v>0</v>
      </c>
      <c r="D375" s="2">
        <f>COUNTIF(Search!$F375:F$668,"-")</f>
        <v>294</v>
      </c>
      <c r="E375" s="4">
        <f t="shared" si="11"/>
        <v>0.55000000000000004</v>
      </c>
      <c r="F375" s="4">
        <f xml:space="preserve"> ROUND(A375/(A375+C375),2)</f>
        <v>1</v>
      </c>
      <c r="G375" s="4">
        <f t="shared" si="10"/>
        <v>1.45</v>
      </c>
    </row>
    <row r="376" spans="1:7" x14ac:dyDescent="0.25">
      <c r="A376" s="2">
        <f>COUNTIF(Search!$F$2:F376,"+")</f>
        <v>9</v>
      </c>
      <c r="B376" s="4">
        <f>COUNTIF(Search!$F$2:F376,"-")</f>
        <v>366</v>
      </c>
      <c r="C376" s="4">
        <f>COUNTIF(Search!$F376:F$668,"+")</f>
        <v>0</v>
      </c>
      <c r="D376" s="2">
        <f>COUNTIF(Search!$F376:F$668,"-")</f>
        <v>293</v>
      </c>
      <c r="E376" s="4">
        <f t="shared" si="11"/>
        <v>0.56000000000000005</v>
      </c>
      <c r="F376" s="4">
        <f xml:space="preserve"> ROUND(A376/(A376+C376),2)</f>
        <v>1</v>
      </c>
      <c r="G376" s="4">
        <f t="shared" si="10"/>
        <v>1.44</v>
      </c>
    </row>
    <row r="377" spans="1:7" x14ac:dyDescent="0.25">
      <c r="A377" s="2">
        <f>COUNTIF(Search!$F$2:F377,"+")</f>
        <v>9</v>
      </c>
      <c r="B377" s="4">
        <f>COUNTIF(Search!$F$2:F377,"-")</f>
        <v>367</v>
      </c>
      <c r="C377" s="4">
        <f>COUNTIF(Search!$F377:F$668,"+")</f>
        <v>0</v>
      </c>
      <c r="D377" s="2">
        <f>COUNTIF(Search!$F377:F$668,"-")</f>
        <v>292</v>
      </c>
      <c r="E377" s="4">
        <f t="shared" si="11"/>
        <v>0.56000000000000005</v>
      </c>
      <c r="F377" s="4">
        <f xml:space="preserve"> ROUND(A377/(A377+C377),2)</f>
        <v>1</v>
      </c>
      <c r="G377" s="4">
        <f t="shared" si="10"/>
        <v>1.44</v>
      </c>
    </row>
    <row r="378" spans="1:7" x14ac:dyDescent="0.25">
      <c r="A378" s="2">
        <f>COUNTIF(Search!$F$2:F378,"+")</f>
        <v>9</v>
      </c>
      <c r="B378" s="4">
        <f>COUNTIF(Search!$F$2:F378,"-")</f>
        <v>368</v>
      </c>
      <c r="C378" s="4">
        <f>COUNTIF(Search!$F378:F$668,"+")</f>
        <v>0</v>
      </c>
      <c r="D378" s="2">
        <f>COUNTIF(Search!$F378:F$668,"-")</f>
        <v>291</v>
      </c>
      <c r="E378" s="4">
        <f t="shared" si="11"/>
        <v>0.56000000000000005</v>
      </c>
      <c r="F378" s="4">
        <f xml:space="preserve"> ROUND(A378/(A378+C378),2)</f>
        <v>1</v>
      </c>
      <c r="G378" s="4">
        <f t="shared" si="10"/>
        <v>1.44</v>
      </c>
    </row>
    <row r="379" spans="1:7" x14ac:dyDescent="0.25">
      <c r="A379" s="2">
        <f>COUNTIF(Search!$F$2:F379,"+")</f>
        <v>9</v>
      </c>
      <c r="B379" s="4">
        <f>COUNTIF(Search!$F$2:F379,"-")</f>
        <v>369</v>
      </c>
      <c r="C379" s="4">
        <f>COUNTIF(Search!$F379:F$668,"+")</f>
        <v>0</v>
      </c>
      <c r="D379" s="2">
        <f>COUNTIF(Search!$F379:F$668,"-")</f>
        <v>290</v>
      </c>
      <c r="E379" s="4">
        <f t="shared" si="11"/>
        <v>0.56000000000000005</v>
      </c>
      <c r="F379" s="4">
        <f xml:space="preserve"> ROUND(A379/(A379+C379),2)</f>
        <v>1</v>
      </c>
      <c r="G379" s="4">
        <f t="shared" si="10"/>
        <v>1.44</v>
      </c>
    </row>
    <row r="380" spans="1:7" x14ac:dyDescent="0.25">
      <c r="A380" s="2">
        <f>COUNTIF(Search!$F$2:F380,"+")</f>
        <v>9</v>
      </c>
      <c r="B380" s="4">
        <f>COUNTIF(Search!$F$2:F380,"-")</f>
        <v>370</v>
      </c>
      <c r="C380" s="4">
        <f>COUNTIF(Search!$F380:F$668,"+")</f>
        <v>0</v>
      </c>
      <c r="D380" s="2">
        <f>COUNTIF(Search!$F380:F$668,"-")</f>
        <v>289</v>
      </c>
      <c r="E380" s="4">
        <f t="shared" si="11"/>
        <v>0.56000000000000005</v>
      </c>
      <c r="F380" s="4">
        <f xml:space="preserve"> ROUND(A380/(A380+C380),2)</f>
        <v>1</v>
      </c>
      <c r="G380" s="4">
        <f t="shared" si="10"/>
        <v>1.44</v>
      </c>
    </row>
    <row r="381" spans="1:7" x14ac:dyDescent="0.25">
      <c r="A381" s="2">
        <f>COUNTIF(Search!$F$2:F381,"+")</f>
        <v>9</v>
      </c>
      <c r="B381" s="4">
        <f>COUNTIF(Search!$F$2:F381,"-")</f>
        <v>371</v>
      </c>
      <c r="C381" s="4">
        <f>COUNTIF(Search!$F381:F$668,"+")</f>
        <v>0</v>
      </c>
      <c r="D381" s="2">
        <f>COUNTIF(Search!$F381:F$668,"-")</f>
        <v>288</v>
      </c>
      <c r="E381" s="4">
        <f t="shared" si="11"/>
        <v>0.56000000000000005</v>
      </c>
      <c r="F381" s="4">
        <f xml:space="preserve"> ROUND(A381/(A381+C381),2)</f>
        <v>1</v>
      </c>
      <c r="G381" s="4">
        <f t="shared" si="10"/>
        <v>1.44</v>
      </c>
    </row>
    <row r="382" spans="1:7" x14ac:dyDescent="0.25">
      <c r="A382" s="2">
        <f>COUNTIF(Search!$F$2:F382,"+")</f>
        <v>9</v>
      </c>
      <c r="B382" s="4">
        <f>COUNTIF(Search!$F$2:F382,"-")</f>
        <v>372</v>
      </c>
      <c r="C382" s="4">
        <f>COUNTIF(Search!$F382:F$668,"+")</f>
        <v>0</v>
      </c>
      <c r="D382" s="2">
        <f>COUNTIF(Search!$F382:F$668,"-")</f>
        <v>287</v>
      </c>
      <c r="E382" s="4">
        <f t="shared" si="11"/>
        <v>0.56000000000000005</v>
      </c>
      <c r="F382" s="4">
        <f xml:space="preserve"> ROUND(A382/(A382+C382),2)</f>
        <v>1</v>
      </c>
      <c r="G382" s="4">
        <f t="shared" si="10"/>
        <v>1.44</v>
      </c>
    </row>
    <row r="383" spans="1:7" x14ac:dyDescent="0.25">
      <c r="A383" s="2">
        <f>COUNTIF(Search!$F$2:F383,"+")</f>
        <v>9</v>
      </c>
      <c r="B383" s="4">
        <f>COUNTIF(Search!$F$2:F383,"-")</f>
        <v>373</v>
      </c>
      <c r="C383" s="4">
        <f>COUNTIF(Search!$F383:F$668,"+")</f>
        <v>0</v>
      </c>
      <c r="D383" s="2">
        <f>COUNTIF(Search!$F383:F$668,"-")</f>
        <v>286</v>
      </c>
      <c r="E383" s="4">
        <f t="shared" si="11"/>
        <v>0.56999999999999995</v>
      </c>
      <c r="F383" s="4">
        <f xml:space="preserve"> ROUND(A383/(A383+C383),2)</f>
        <v>1</v>
      </c>
      <c r="G383" s="4">
        <f t="shared" si="10"/>
        <v>1.4300000000000002</v>
      </c>
    </row>
    <row r="384" spans="1:7" x14ac:dyDescent="0.25">
      <c r="A384" s="2">
        <f>COUNTIF(Search!$F$2:F384,"+")</f>
        <v>9</v>
      </c>
      <c r="B384" s="4">
        <f>COUNTIF(Search!$F$2:F384,"-")</f>
        <v>374</v>
      </c>
      <c r="C384" s="4">
        <f>COUNTIF(Search!$F384:F$668,"+")</f>
        <v>0</v>
      </c>
      <c r="D384" s="2">
        <f>COUNTIF(Search!$F384:F$668,"-")</f>
        <v>285</v>
      </c>
      <c r="E384" s="4">
        <f t="shared" si="11"/>
        <v>0.56999999999999995</v>
      </c>
      <c r="F384" s="4">
        <f xml:space="preserve"> ROUND(A384/(A384+C384),2)</f>
        <v>1</v>
      </c>
      <c r="G384" s="4">
        <f t="shared" si="10"/>
        <v>1.4300000000000002</v>
      </c>
    </row>
    <row r="385" spans="1:7" x14ac:dyDescent="0.25">
      <c r="A385" s="2">
        <f>COUNTIF(Search!$F$2:F385,"+")</f>
        <v>9</v>
      </c>
      <c r="B385" s="4">
        <f>COUNTIF(Search!$F$2:F385,"-")</f>
        <v>375</v>
      </c>
      <c r="C385" s="4">
        <f>COUNTIF(Search!$F385:F$668,"+")</f>
        <v>0</v>
      </c>
      <c r="D385" s="2">
        <f>COUNTIF(Search!$F385:F$668,"-")</f>
        <v>284</v>
      </c>
      <c r="E385" s="4">
        <f t="shared" si="11"/>
        <v>0.56999999999999995</v>
      </c>
      <c r="F385" s="4">
        <f xml:space="preserve"> ROUND(A385/(A385+C385),2)</f>
        <v>1</v>
      </c>
      <c r="G385" s="4">
        <f t="shared" si="10"/>
        <v>1.4300000000000002</v>
      </c>
    </row>
    <row r="386" spans="1:7" x14ac:dyDescent="0.25">
      <c r="A386" s="2">
        <f>COUNTIF(Search!$F$2:F386,"+")</f>
        <v>9</v>
      </c>
      <c r="B386" s="4">
        <f>COUNTIF(Search!$F$2:F386,"-")</f>
        <v>376</v>
      </c>
      <c r="C386" s="4">
        <f>COUNTIF(Search!$F386:F$668,"+")</f>
        <v>0</v>
      </c>
      <c r="D386" s="2">
        <f>COUNTIF(Search!$F386:F$668,"-")</f>
        <v>283</v>
      </c>
      <c r="E386" s="4">
        <f t="shared" si="11"/>
        <v>0.56999999999999995</v>
      </c>
      <c r="F386" s="4">
        <f xml:space="preserve"> ROUND(A386/(A386+C386),2)</f>
        <v>1</v>
      </c>
      <c r="G386" s="4">
        <f t="shared" ref="G386:G449" si="12">F386-E386+1</f>
        <v>1.4300000000000002</v>
      </c>
    </row>
    <row r="387" spans="1:7" x14ac:dyDescent="0.25">
      <c r="A387" s="2">
        <f>COUNTIF(Search!$F$2:F387,"+")</f>
        <v>9</v>
      </c>
      <c r="B387" s="4">
        <f>COUNTIF(Search!$F$2:F387,"-")</f>
        <v>377</v>
      </c>
      <c r="C387" s="4">
        <f>COUNTIF(Search!$F387:F$668,"+")</f>
        <v>0</v>
      </c>
      <c r="D387" s="2">
        <f>COUNTIF(Search!$F387:F$668,"-")</f>
        <v>282</v>
      </c>
      <c r="E387" s="4">
        <f t="shared" ref="E387:E450" si="13">ROUND(B387/(B387+D387),2)</f>
        <v>0.56999999999999995</v>
      </c>
      <c r="F387" s="4">
        <f xml:space="preserve"> ROUND(A387/(A387+C387),2)</f>
        <v>1</v>
      </c>
      <c r="G387" s="4">
        <f t="shared" si="12"/>
        <v>1.4300000000000002</v>
      </c>
    </row>
    <row r="388" spans="1:7" x14ac:dyDescent="0.25">
      <c r="A388" s="2">
        <f>COUNTIF(Search!$F$2:F388,"+")</f>
        <v>9</v>
      </c>
      <c r="B388" s="4">
        <f>COUNTIF(Search!$F$2:F388,"-")</f>
        <v>378</v>
      </c>
      <c r="C388" s="4">
        <f>COUNTIF(Search!$F388:F$668,"+")</f>
        <v>0</v>
      </c>
      <c r="D388" s="2">
        <f>COUNTIF(Search!$F388:F$668,"-")</f>
        <v>281</v>
      </c>
      <c r="E388" s="4">
        <f t="shared" si="13"/>
        <v>0.56999999999999995</v>
      </c>
      <c r="F388" s="4">
        <f xml:space="preserve"> ROUND(A388/(A388+C388),2)</f>
        <v>1</v>
      </c>
      <c r="G388" s="4">
        <f t="shared" si="12"/>
        <v>1.4300000000000002</v>
      </c>
    </row>
    <row r="389" spans="1:7" x14ac:dyDescent="0.25">
      <c r="A389" s="2">
        <f>COUNTIF(Search!$F$2:F389,"+")</f>
        <v>9</v>
      </c>
      <c r="B389" s="4">
        <f>COUNTIF(Search!$F$2:F389,"-")</f>
        <v>379</v>
      </c>
      <c r="C389" s="4">
        <f>COUNTIF(Search!$F389:F$668,"+")</f>
        <v>0</v>
      </c>
      <c r="D389" s="2">
        <f>COUNTIF(Search!$F389:F$668,"-")</f>
        <v>280</v>
      </c>
      <c r="E389" s="4">
        <f t="shared" si="13"/>
        <v>0.57999999999999996</v>
      </c>
      <c r="F389" s="4">
        <f xml:space="preserve"> ROUND(A389/(A389+C389),2)</f>
        <v>1</v>
      </c>
      <c r="G389" s="4">
        <f t="shared" si="12"/>
        <v>1.42</v>
      </c>
    </row>
    <row r="390" spans="1:7" x14ac:dyDescent="0.25">
      <c r="A390" s="2">
        <f>COUNTIF(Search!$F$2:F390,"+")</f>
        <v>9</v>
      </c>
      <c r="B390" s="4">
        <f>COUNTIF(Search!$F$2:F390,"-")</f>
        <v>380</v>
      </c>
      <c r="C390" s="4">
        <f>COUNTIF(Search!$F390:F$668,"+")</f>
        <v>0</v>
      </c>
      <c r="D390" s="2">
        <f>COUNTIF(Search!$F390:F$668,"-")</f>
        <v>279</v>
      </c>
      <c r="E390" s="4">
        <f t="shared" si="13"/>
        <v>0.57999999999999996</v>
      </c>
      <c r="F390" s="4">
        <f xml:space="preserve"> ROUND(A390/(A390+C390),2)</f>
        <v>1</v>
      </c>
      <c r="G390" s="4">
        <f t="shared" si="12"/>
        <v>1.42</v>
      </c>
    </row>
    <row r="391" spans="1:7" x14ac:dyDescent="0.25">
      <c r="A391" s="2">
        <f>COUNTIF(Search!$F$2:F391,"+")</f>
        <v>9</v>
      </c>
      <c r="B391" s="4">
        <f>COUNTIF(Search!$F$2:F391,"-")</f>
        <v>381</v>
      </c>
      <c r="C391" s="4">
        <f>COUNTIF(Search!$F391:F$668,"+")</f>
        <v>0</v>
      </c>
      <c r="D391" s="2">
        <f>COUNTIF(Search!$F391:F$668,"-")</f>
        <v>278</v>
      </c>
      <c r="E391" s="4">
        <f t="shared" si="13"/>
        <v>0.57999999999999996</v>
      </c>
      <c r="F391" s="4">
        <f xml:space="preserve"> ROUND(A391/(A391+C391),2)</f>
        <v>1</v>
      </c>
      <c r="G391" s="4">
        <f t="shared" si="12"/>
        <v>1.42</v>
      </c>
    </row>
    <row r="392" spans="1:7" x14ac:dyDescent="0.25">
      <c r="A392" s="2">
        <f>COUNTIF(Search!$F$2:F392,"+")</f>
        <v>9</v>
      </c>
      <c r="B392" s="4">
        <f>COUNTIF(Search!$F$2:F392,"-")</f>
        <v>382</v>
      </c>
      <c r="C392" s="4">
        <f>COUNTIF(Search!$F392:F$668,"+")</f>
        <v>0</v>
      </c>
      <c r="D392" s="2">
        <f>COUNTIF(Search!$F392:F$668,"-")</f>
        <v>277</v>
      </c>
      <c r="E392" s="4">
        <f t="shared" si="13"/>
        <v>0.57999999999999996</v>
      </c>
      <c r="F392" s="4">
        <f xml:space="preserve"> ROUND(A392/(A392+C392),2)</f>
        <v>1</v>
      </c>
      <c r="G392" s="4">
        <f t="shared" si="12"/>
        <v>1.42</v>
      </c>
    </row>
    <row r="393" spans="1:7" x14ac:dyDescent="0.25">
      <c r="A393" s="2">
        <f>COUNTIF(Search!$F$2:F393,"+")</f>
        <v>9</v>
      </c>
      <c r="B393" s="4">
        <f>COUNTIF(Search!$F$2:F393,"-")</f>
        <v>383</v>
      </c>
      <c r="C393" s="4">
        <f>COUNTIF(Search!$F393:F$668,"+")</f>
        <v>0</v>
      </c>
      <c r="D393" s="2">
        <f>COUNTIF(Search!$F393:F$668,"-")</f>
        <v>276</v>
      </c>
      <c r="E393" s="4">
        <f t="shared" si="13"/>
        <v>0.57999999999999996</v>
      </c>
      <c r="F393" s="4">
        <f xml:space="preserve"> ROUND(A393/(A393+C393),2)</f>
        <v>1</v>
      </c>
      <c r="G393" s="4">
        <f t="shared" si="12"/>
        <v>1.42</v>
      </c>
    </row>
    <row r="394" spans="1:7" x14ac:dyDescent="0.25">
      <c r="A394" s="2">
        <f>COUNTIF(Search!$F$2:F394,"+")</f>
        <v>9</v>
      </c>
      <c r="B394" s="4">
        <f>COUNTIF(Search!$F$2:F394,"-")</f>
        <v>384</v>
      </c>
      <c r="C394" s="4">
        <f>COUNTIF(Search!$F394:F$668,"+")</f>
        <v>0</v>
      </c>
      <c r="D394" s="2">
        <f>COUNTIF(Search!$F394:F$668,"-")</f>
        <v>275</v>
      </c>
      <c r="E394" s="4">
        <f t="shared" si="13"/>
        <v>0.57999999999999996</v>
      </c>
      <c r="F394" s="4">
        <f xml:space="preserve"> ROUND(A394/(A394+C394),2)</f>
        <v>1</v>
      </c>
      <c r="G394" s="4">
        <f t="shared" si="12"/>
        <v>1.42</v>
      </c>
    </row>
    <row r="395" spans="1:7" x14ac:dyDescent="0.25">
      <c r="A395" s="2">
        <f>COUNTIF(Search!$F$2:F395,"+")</f>
        <v>9</v>
      </c>
      <c r="B395" s="4">
        <f>COUNTIF(Search!$F$2:F395,"-")</f>
        <v>385</v>
      </c>
      <c r="C395" s="4">
        <f>COUNTIF(Search!$F395:F$668,"+")</f>
        <v>0</v>
      </c>
      <c r="D395" s="2">
        <f>COUNTIF(Search!$F395:F$668,"-")</f>
        <v>274</v>
      </c>
      <c r="E395" s="4">
        <f t="shared" si="13"/>
        <v>0.57999999999999996</v>
      </c>
      <c r="F395" s="4">
        <f xml:space="preserve"> ROUND(A395/(A395+C395),2)</f>
        <v>1</v>
      </c>
      <c r="G395" s="4">
        <f t="shared" si="12"/>
        <v>1.42</v>
      </c>
    </row>
    <row r="396" spans="1:7" x14ac:dyDescent="0.25">
      <c r="A396" s="2">
        <f>COUNTIF(Search!$F$2:F396,"+")</f>
        <v>9</v>
      </c>
      <c r="B396" s="4">
        <f>COUNTIF(Search!$F$2:F396,"-")</f>
        <v>386</v>
      </c>
      <c r="C396" s="4">
        <f>COUNTIF(Search!$F396:F$668,"+")</f>
        <v>0</v>
      </c>
      <c r="D396" s="2">
        <f>COUNTIF(Search!$F396:F$668,"-")</f>
        <v>273</v>
      </c>
      <c r="E396" s="4">
        <f t="shared" si="13"/>
        <v>0.59</v>
      </c>
      <c r="F396" s="4">
        <f xml:space="preserve"> ROUND(A396/(A396+C396),2)</f>
        <v>1</v>
      </c>
      <c r="G396" s="4">
        <f t="shared" si="12"/>
        <v>1.4100000000000001</v>
      </c>
    </row>
    <row r="397" spans="1:7" x14ac:dyDescent="0.25">
      <c r="A397" s="2">
        <f>COUNTIF(Search!$F$2:F397,"+")</f>
        <v>9</v>
      </c>
      <c r="B397" s="4">
        <f>COUNTIF(Search!$F$2:F397,"-")</f>
        <v>387</v>
      </c>
      <c r="C397" s="4">
        <f>COUNTIF(Search!$F397:F$668,"+")</f>
        <v>0</v>
      </c>
      <c r="D397" s="2">
        <f>COUNTIF(Search!$F397:F$668,"-")</f>
        <v>272</v>
      </c>
      <c r="E397" s="4">
        <f t="shared" si="13"/>
        <v>0.59</v>
      </c>
      <c r="F397" s="4">
        <f xml:space="preserve"> ROUND(A397/(A397+C397),2)</f>
        <v>1</v>
      </c>
      <c r="G397" s="4">
        <f t="shared" si="12"/>
        <v>1.4100000000000001</v>
      </c>
    </row>
    <row r="398" spans="1:7" x14ac:dyDescent="0.25">
      <c r="A398" s="2">
        <f>COUNTIF(Search!$F$2:F398,"+")</f>
        <v>9</v>
      </c>
      <c r="B398" s="4">
        <f>COUNTIF(Search!$F$2:F398,"-")</f>
        <v>388</v>
      </c>
      <c r="C398" s="4">
        <f>COUNTIF(Search!$F398:F$668,"+")</f>
        <v>0</v>
      </c>
      <c r="D398" s="2">
        <f>COUNTIF(Search!$F398:F$668,"-")</f>
        <v>271</v>
      </c>
      <c r="E398" s="4">
        <f t="shared" si="13"/>
        <v>0.59</v>
      </c>
      <c r="F398" s="4">
        <f xml:space="preserve"> ROUND(A398/(A398+C398),2)</f>
        <v>1</v>
      </c>
      <c r="G398" s="4">
        <f t="shared" si="12"/>
        <v>1.4100000000000001</v>
      </c>
    </row>
    <row r="399" spans="1:7" x14ac:dyDescent="0.25">
      <c r="A399" s="2">
        <f>COUNTIF(Search!$F$2:F399,"+")</f>
        <v>9</v>
      </c>
      <c r="B399" s="4">
        <f>COUNTIF(Search!$F$2:F399,"-")</f>
        <v>389</v>
      </c>
      <c r="C399" s="4">
        <f>COUNTIF(Search!$F399:F$668,"+")</f>
        <v>0</v>
      </c>
      <c r="D399" s="2">
        <f>COUNTIF(Search!$F399:F$668,"-")</f>
        <v>270</v>
      </c>
      <c r="E399" s="4">
        <f t="shared" si="13"/>
        <v>0.59</v>
      </c>
      <c r="F399" s="4">
        <f xml:space="preserve"> ROUND(A399/(A399+C399),2)</f>
        <v>1</v>
      </c>
      <c r="G399" s="4">
        <f t="shared" si="12"/>
        <v>1.4100000000000001</v>
      </c>
    </row>
    <row r="400" spans="1:7" x14ac:dyDescent="0.25">
      <c r="A400" s="2">
        <f>COUNTIF(Search!$F$2:F400,"+")</f>
        <v>9</v>
      </c>
      <c r="B400" s="4">
        <f>COUNTIF(Search!$F$2:F400,"-")</f>
        <v>390</v>
      </c>
      <c r="C400" s="4">
        <f>COUNTIF(Search!$F400:F$668,"+")</f>
        <v>0</v>
      </c>
      <c r="D400" s="2">
        <f>COUNTIF(Search!$F400:F$668,"-")</f>
        <v>269</v>
      </c>
      <c r="E400" s="4">
        <f t="shared" si="13"/>
        <v>0.59</v>
      </c>
      <c r="F400" s="4">
        <f xml:space="preserve"> ROUND(A400/(A400+C400),2)</f>
        <v>1</v>
      </c>
      <c r="G400" s="4">
        <f t="shared" si="12"/>
        <v>1.4100000000000001</v>
      </c>
    </row>
    <row r="401" spans="1:7" x14ac:dyDescent="0.25">
      <c r="A401" s="2">
        <f>COUNTIF(Search!$F$2:F401,"+")</f>
        <v>9</v>
      </c>
      <c r="B401" s="4">
        <f>COUNTIF(Search!$F$2:F401,"-")</f>
        <v>391</v>
      </c>
      <c r="C401" s="4">
        <f>COUNTIF(Search!$F401:F$668,"+")</f>
        <v>0</v>
      </c>
      <c r="D401" s="2">
        <f>COUNTIF(Search!$F401:F$668,"-")</f>
        <v>268</v>
      </c>
      <c r="E401" s="4">
        <f t="shared" si="13"/>
        <v>0.59</v>
      </c>
      <c r="F401" s="4">
        <f xml:space="preserve"> ROUND(A401/(A401+C401),2)</f>
        <v>1</v>
      </c>
      <c r="G401" s="4">
        <f t="shared" si="12"/>
        <v>1.4100000000000001</v>
      </c>
    </row>
    <row r="402" spans="1:7" x14ac:dyDescent="0.25">
      <c r="A402" s="2">
        <f>COUNTIF(Search!$F$2:F402,"+")</f>
        <v>9</v>
      </c>
      <c r="B402" s="4">
        <f>COUNTIF(Search!$F$2:F402,"-")</f>
        <v>392</v>
      </c>
      <c r="C402" s="4">
        <f>COUNTIF(Search!$F402:F$668,"+")</f>
        <v>0</v>
      </c>
      <c r="D402" s="2">
        <f>COUNTIF(Search!$F402:F$668,"-")</f>
        <v>267</v>
      </c>
      <c r="E402" s="4">
        <f t="shared" si="13"/>
        <v>0.59</v>
      </c>
      <c r="F402" s="4">
        <f xml:space="preserve"> ROUND(A402/(A402+C402),2)</f>
        <v>1</v>
      </c>
      <c r="G402" s="4">
        <f t="shared" si="12"/>
        <v>1.4100000000000001</v>
      </c>
    </row>
    <row r="403" spans="1:7" x14ac:dyDescent="0.25">
      <c r="A403" s="2">
        <f>COUNTIF(Search!$F$2:F403,"+")</f>
        <v>9</v>
      </c>
      <c r="B403" s="4">
        <f>COUNTIF(Search!$F$2:F403,"-")</f>
        <v>393</v>
      </c>
      <c r="C403" s="4">
        <f>COUNTIF(Search!$F403:F$668,"+")</f>
        <v>0</v>
      </c>
      <c r="D403" s="2">
        <f>COUNTIF(Search!$F403:F$668,"-")</f>
        <v>266</v>
      </c>
      <c r="E403" s="4">
        <f t="shared" si="13"/>
        <v>0.6</v>
      </c>
      <c r="F403" s="4">
        <f xml:space="preserve"> ROUND(A403/(A403+C403),2)</f>
        <v>1</v>
      </c>
      <c r="G403" s="4">
        <f t="shared" si="12"/>
        <v>1.4</v>
      </c>
    </row>
    <row r="404" spans="1:7" x14ac:dyDescent="0.25">
      <c r="A404" s="2">
        <f>COUNTIF(Search!$F$2:F404,"+")</f>
        <v>9</v>
      </c>
      <c r="B404" s="4">
        <f>COUNTIF(Search!$F$2:F404,"-")</f>
        <v>394</v>
      </c>
      <c r="C404" s="4">
        <f>COUNTIF(Search!$F404:F$668,"+")</f>
        <v>0</v>
      </c>
      <c r="D404" s="2">
        <f>COUNTIF(Search!$F404:F$668,"-")</f>
        <v>265</v>
      </c>
      <c r="E404" s="4">
        <f t="shared" si="13"/>
        <v>0.6</v>
      </c>
      <c r="F404" s="4">
        <f xml:space="preserve"> ROUND(A404/(A404+C404),2)</f>
        <v>1</v>
      </c>
      <c r="G404" s="4">
        <f t="shared" si="12"/>
        <v>1.4</v>
      </c>
    </row>
    <row r="405" spans="1:7" x14ac:dyDescent="0.25">
      <c r="A405" s="2">
        <f>COUNTIF(Search!$F$2:F405,"+")</f>
        <v>9</v>
      </c>
      <c r="B405" s="4">
        <f>COUNTIF(Search!$F$2:F405,"-")</f>
        <v>395</v>
      </c>
      <c r="C405" s="4">
        <f>COUNTIF(Search!$F405:F$668,"+")</f>
        <v>0</v>
      </c>
      <c r="D405" s="2">
        <f>COUNTIF(Search!$F405:F$668,"-")</f>
        <v>264</v>
      </c>
      <c r="E405" s="4">
        <f t="shared" si="13"/>
        <v>0.6</v>
      </c>
      <c r="F405" s="4">
        <f xml:space="preserve"> ROUND(A405/(A405+C405),2)</f>
        <v>1</v>
      </c>
      <c r="G405" s="4">
        <f t="shared" si="12"/>
        <v>1.4</v>
      </c>
    </row>
    <row r="406" spans="1:7" x14ac:dyDescent="0.25">
      <c r="A406" s="2">
        <f>COUNTIF(Search!$F$2:F406,"+")</f>
        <v>9</v>
      </c>
      <c r="B406" s="4">
        <f>COUNTIF(Search!$F$2:F406,"-")</f>
        <v>396</v>
      </c>
      <c r="C406" s="4">
        <f>COUNTIF(Search!$F406:F$668,"+")</f>
        <v>0</v>
      </c>
      <c r="D406" s="2">
        <f>COUNTIF(Search!$F406:F$668,"-")</f>
        <v>263</v>
      </c>
      <c r="E406" s="4">
        <f t="shared" si="13"/>
        <v>0.6</v>
      </c>
      <c r="F406" s="4">
        <f xml:space="preserve"> ROUND(A406/(A406+C406),2)</f>
        <v>1</v>
      </c>
      <c r="G406" s="4">
        <f t="shared" si="12"/>
        <v>1.4</v>
      </c>
    </row>
    <row r="407" spans="1:7" x14ac:dyDescent="0.25">
      <c r="A407" s="2">
        <f>COUNTIF(Search!$F$2:F407,"+")</f>
        <v>9</v>
      </c>
      <c r="B407" s="4">
        <f>COUNTIF(Search!$F$2:F407,"-")</f>
        <v>397</v>
      </c>
      <c r="C407" s="4">
        <f>COUNTIF(Search!$F407:F$668,"+")</f>
        <v>0</v>
      </c>
      <c r="D407" s="2">
        <f>COUNTIF(Search!$F407:F$668,"-")</f>
        <v>262</v>
      </c>
      <c r="E407" s="4">
        <f t="shared" si="13"/>
        <v>0.6</v>
      </c>
      <c r="F407" s="4">
        <f xml:space="preserve"> ROUND(A407/(A407+C407),2)</f>
        <v>1</v>
      </c>
      <c r="G407" s="4">
        <f t="shared" si="12"/>
        <v>1.4</v>
      </c>
    </row>
    <row r="408" spans="1:7" x14ac:dyDescent="0.25">
      <c r="A408" s="2">
        <f>COUNTIF(Search!$F$2:F408,"+")</f>
        <v>9</v>
      </c>
      <c r="B408" s="4">
        <f>COUNTIF(Search!$F$2:F408,"-")</f>
        <v>398</v>
      </c>
      <c r="C408" s="4">
        <f>COUNTIF(Search!$F408:F$668,"+")</f>
        <v>0</v>
      </c>
      <c r="D408" s="2">
        <f>COUNTIF(Search!$F408:F$668,"-")</f>
        <v>261</v>
      </c>
      <c r="E408" s="4">
        <f t="shared" si="13"/>
        <v>0.6</v>
      </c>
      <c r="F408" s="4">
        <f xml:space="preserve"> ROUND(A408/(A408+C408),2)</f>
        <v>1</v>
      </c>
      <c r="G408" s="4">
        <f t="shared" si="12"/>
        <v>1.4</v>
      </c>
    </row>
    <row r="409" spans="1:7" x14ac:dyDescent="0.25">
      <c r="A409" s="2">
        <f>COUNTIF(Search!$F$2:F409,"+")</f>
        <v>9</v>
      </c>
      <c r="B409" s="4">
        <f>COUNTIF(Search!$F$2:F409,"-")</f>
        <v>399</v>
      </c>
      <c r="C409" s="4">
        <f>COUNTIF(Search!$F409:F$668,"+")</f>
        <v>0</v>
      </c>
      <c r="D409" s="2">
        <f>COUNTIF(Search!$F409:F$668,"-")</f>
        <v>260</v>
      </c>
      <c r="E409" s="4">
        <f t="shared" si="13"/>
        <v>0.61</v>
      </c>
      <c r="F409" s="4">
        <f xml:space="preserve"> ROUND(A409/(A409+C409),2)</f>
        <v>1</v>
      </c>
      <c r="G409" s="4">
        <f t="shared" si="12"/>
        <v>1.3900000000000001</v>
      </c>
    </row>
    <row r="410" spans="1:7" x14ac:dyDescent="0.25">
      <c r="A410" s="2">
        <f>COUNTIF(Search!$F$2:F410,"+")</f>
        <v>9</v>
      </c>
      <c r="B410" s="4">
        <f>COUNTIF(Search!$F$2:F410,"-")</f>
        <v>400</v>
      </c>
      <c r="C410" s="4">
        <f>COUNTIF(Search!$F410:F$668,"+")</f>
        <v>0</v>
      </c>
      <c r="D410" s="2">
        <f>COUNTIF(Search!$F410:F$668,"-")</f>
        <v>259</v>
      </c>
      <c r="E410" s="4">
        <f t="shared" si="13"/>
        <v>0.61</v>
      </c>
      <c r="F410" s="4">
        <f xml:space="preserve"> ROUND(A410/(A410+C410),2)</f>
        <v>1</v>
      </c>
      <c r="G410" s="4">
        <f t="shared" si="12"/>
        <v>1.3900000000000001</v>
      </c>
    </row>
    <row r="411" spans="1:7" x14ac:dyDescent="0.25">
      <c r="A411" s="2">
        <f>COUNTIF(Search!$F$2:F411,"+")</f>
        <v>9</v>
      </c>
      <c r="B411" s="4">
        <f>COUNTIF(Search!$F$2:F411,"-")</f>
        <v>401</v>
      </c>
      <c r="C411" s="4">
        <f>COUNTIF(Search!$F411:F$668,"+")</f>
        <v>0</v>
      </c>
      <c r="D411" s="2">
        <f>COUNTIF(Search!$F411:F$668,"-")</f>
        <v>258</v>
      </c>
      <c r="E411" s="4">
        <f t="shared" si="13"/>
        <v>0.61</v>
      </c>
      <c r="F411" s="4">
        <f xml:space="preserve"> ROUND(A411/(A411+C411),2)</f>
        <v>1</v>
      </c>
      <c r="G411" s="4">
        <f t="shared" si="12"/>
        <v>1.3900000000000001</v>
      </c>
    </row>
    <row r="412" spans="1:7" x14ac:dyDescent="0.25">
      <c r="A412" s="2">
        <f>COUNTIF(Search!$F$2:F412,"+")</f>
        <v>9</v>
      </c>
      <c r="B412" s="4">
        <f>COUNTIF(Search!$F$2:F412,"-")</f>
        <v>402</v>
      </c>
      <c r="C412" s="4">
        <f>COUNTIF(Search!$F412:F$668,"+")</f>
        <v>0</v>
      </c>
      <c r="D412" s="2">
        <f>COUNTIF(Search!$F412:F$668,"-")</f>
        <v>257</v>
      </c>
      <c r="E412" s="4">
        <f t="shared" si="13"/>
        <v>0.61</v>
      </c>
      <c r="F412" s="4">
        <f xml:space="preserve"> ROUND(A412/(A412+C412),2)</f>
        <v>1</v>
      </c>
      <c r="G412" s="4">
        <f t="shared" si="12"/>
        <v>1.3900000000000001</v>
      </c>
    </row>
    <row r="413" spans="1:7" x14ac:dyDescent="0.25">
      <c r="A413" s="2">
        <f>COUNTIF(Search!$F$2:F413,"+")</f>
        <v>9</v>
      </c>
      <c r="B413" s="4">
        <f>COUNTIF(Search!$F$2:F413,"-")</f>
        <v>403</v>
      </c>
      <c r="C413" s="4">
        <f>COUNTIF(Search!$F413:F$668,"+")</f>
        <v>0</v>
      </c>
      <c r="D413" s="2">
        <f>COUNTIF(Search!$F413:F$668,"-")</f>
        <v>256</v>
      </c>
      <c r="E413" s="4">
        <f t="shared" si="13"/>
        <v>0.61</v>
      </c>
      <c r="F413" s="4">
        <f xml:space="preserve"> ROUND(A413/(A413+C413),2)</f>
        <v>1</v>
      </c>
      <c r="G413" s="4">
        <f t="shared" si="12"/>
        <v>1.3900000000000001</v>
      </c>
    </row>
    <row r="414" spans="1:7" x14ac:dyDescent="0.25">
      <c r="A414" s="2">
        <f>COUNTIF(Search!$F$2:F414,"+")</f>
        <v>9</v>
      </c>
      <c r="B414" s="4">
        <f>COUNTIF(Search!$F$2:F414,"-")</f>
        <v>404</v>
      </c>
      <c r="C414" s="4">
        <f>COUNTIF(Search!$F414:F$668,"+")</f>
        <v>0</v>
      </c>
      <c r="D414" s="2">
        <f>COUNTIF(Search!$F414:F$668,"-")</f>
        <v>255</v>
      </c>
      <c r="E414" s="4">
        <f t="shared" si="13"/>
        <v>0.61</v>
      </c>
      <c r="F414" s="4">
        <f xml:space="preserve"> ROUND(A414/(A414+C414),2)</f>
        <v>1</v>
      </c>
      <c r="G414" s="4">
        <f t="shared" si="12"/>
        <v>1.3900000000000001</v>
      </c>
    </row>
    <row r="415" spans="1:7" x14ac:dyDescent="0.25">
      <c r="A415" s="2">
        <f>COUNTIF(Search!$F$2:F415,"+")</f>
        <v>9</v>
      </c>
      <c r="B415" s="4">
        <f>COUNTIF(Search!$F$2:F415,"-")</f>
        <v>405</v>
      </c>
      <c r="C415" s="4">
        <f>COUNTIF(Search!$F415:F$668,"+")</f>
        <v>0</v>
      </c>
      <c r="D415" s="2">
        <f>COUNTIF(Search!$F415:F$668,"-")</f>
        <v>254</v>
      </c>
      <c r="E415" s="4">
        <f t="shared" si="13"/>
        <v>0.61</v>
      </c>
      <c r="F415" s="4">
        <f xml:space="preserve"> ROUND(A415/(A415+C415),2)</f>
        <v>1</v>
      </c>
      <c r="G415" s="4">
        <f t="shared" si="12"/>
        <v>1.3900000000000001</v>
      </c>
    </row>
    <row r="416" spans="1:7" x14ac:dyDescent="0.25">
      <c r="A416" s="2">
        <f>COUNTIF(Search!$F$2:F416,"+")</f>
        <v>9</v>
      </c>
      <c r="B416" s="4">
        <f>COUNTIF(Search!$F$2:F416,"-")</f>
        <v>406</v>
      </c>
      <c r="C416" s="4">
        <f>COUNTIF(Search!$F416:F$668,"+")</f>
        <v>0</v>
      </c>
      <c r="D416" s="2">
        <f>COUNTIF(Search!$F416:F$668,"-")</f>
        <v>253</v>
      </c>
      <c r="E416" s="4">
        <f t="shared" si="13"/>
        <v>0.62</v>
      </c>
      <c r="F416" s="4">
        <f xml:space="preserve"> ROUND(A416/(A416+C416),2)</f>
        <v>1</v>
      </c>
      <c r="G416" s="4">
        <f t="shared" si="12"/>
        <v>1.38</v>
      </c>
    </row>
    <row r="417" spans="1:7" x14ac:dyDescent="0.25">
      <c r="A417" s="2">
        <f>COUNTIF(Search!$F$2:F417,"+")</f>
        <v>9</v>
      </c>
      <c r="B417" s="4">
        <f>COUNTIF(Search!$F$2:F417,"-")</f>
        <v>407</v>
      </c>
      <c r="C417" s="4">
        <f>COUNTIF(Search!$F417:F$668,"+")</f>
        <v>0</v>
      </c>
      <c r="D417" s="2">
        <f>COUNTIF(Search!$F417:F$668,"-")</f>
        <v>252</v>
      </c>
      <c r="E417" s="4">
        <f t="shared" si="13"/>
        <v>0.62</v>
      </c>
      <c r="F417" s="4">
        <f xml:space="preserve"> ROUND(A417/(A417+C417),2)</f>
        <v>1</v>
      </c>
      <c r="G417" s="4">
        <f t="shared" si="12"/>
        <v>1.38</v>
      </c>
    </row>
    <row r="418" spans="1:7" x14ac:dyDescent="0.25">
      <c r="A418" s="2">
        <f>COUNTIF(Search!$F$2:F418,"+")</f>
        <v>9</v>
      </c>
      <c r="B418" s="4">
        <f>COUNTIF(Search!$F$2:F418,"-")</f>
        <v>408</v>
      </c>
      <c r="C418" s="4">
        <f>COUNTIF(Search!$F418:F$668,"+")</f>
        <v>0</v>
      </c>
      <c r="D418" s="2">
        <f>COUNTIF(Search!$F418:F$668,"-")</f>
        <v>251</v>
      </c>
      <c r="E418" s="4">
        <f t="shared" si="13"/>
        <v>0.62</v>
      </c>
      <c r="F418" s="4">
        <f xml:space="preserve"> ROUND(A418/(A418+C418),2)</f>
        <v>1</v>
      </c>
      <c r="G418" s="4">
        <f t="shared" si="12"/>
        <v>1.38</v>
      </c>
    </row>
    <row r="419" spans="1:7" x14ac:dyDescent="0.25">
      <c r="A419" s="2">
        <f>COUNTIF(Search!$F$2:F419,"+")</f>
        <v>9</v>
      </c>
      <c r="B419" s="4">
        <f>COUNTIF(Search!$F$2:F419,"-")</f>
        <v>409</v>
      </c>
      <c r="C419" s="4">
        <f>COUNTIF(Search!$F419:F$668,"+")</f>
        <v>0</v>
      </c>
      <c r="D419" s="2">
        <f>COUNTIF(Search!$F419:F$668,"-")</f>
        <v>250</v>
      </c>
      <c r="E419" s="4">
        <f t="shared" si="13"/>
        <v>0.62</v>
      </c>
      <c r="F419" s="4">
        <f xml:space="preserve"> ROUND(A419/(A419+C419),2)</f>
        <v>1</v>
      </c>
      <c r="G419" s="4">
        <f t="shared" si="12"/>
        <v>1.38</v>
      </c>
    </row>
    <row r="420" spans="1:7" x14ac:dyDescent="0.25">
      <c r="A420" s="2">
        <f>COUNTIF(Search!$F$2:F420,"+")</f>
        <v>9</v>
      </c>
      <c r="B420" s="4">
        <f>COUNTIF(Search!$F$2:F420,"-")</f>
        <v>410</v>
      </c>
      <c r="C420" s="4">
        <f>COUNTIF(Search!$F420:F$668,"+")</f>
        <v>0</v>
      </c>
      <c r="D420" s="2">
        <f>COUNTIF(Search!$F420:F$668,"-")</f>
        <v>249</v>
      </c>
      <c r="E420" s="4">
        <f t="shared" si="13"/>
        <v>0.62</v>
      </c>
      <c r="F420" s="4">
        <f xml:space="preserve"> ROUND(A420/(A420+C420),2)</f>
        <v>1</v>
      </c>
      <c r="G420" s="4">
        <f t="shared" si="12"/>
        <v>1.38</v>
      </c>
    </row>
    <row r="421" spans="1:7" x14ac:dyDescent="0.25">
      <c r="A421" s="2">
        <f>COUNTIF(Search!$F$2:F421,"+")</f>
        <v>9</v>
      </c>
      <c r="B421" s="4">
        <f>COUNTIF(Search!$F$2:F421,"-")</f>
        <v>411</v>
      </c>
      <c r="C421" s="4">
        <f>COUNTIF(Search!$F421:F$668,"+")</f>
        <v>0</v>
      </c>
      <c r="D421" s="2">
        <f>COUNTIF(Search!$F421:F$668,"-")</f>
        <v>248</v>
      </c>
      <c r="E421" s="4">
        <f t="shared" si="13"/>
        <v>0.62</v>
      </c>
      <c r="F421" s="4">
        <f xml:space="preserve"> ROUND(A421/(A421+C421),2)</f>
        <v>1</v>
      </c>
      <c r="G421" s="4">
        <f t="shared" si="12"/>
        <v>1.38</v>
      </c>
    </row>
    <row r="422" spans="1:7" x14ac:dyDescent="0.25">
      <c r="A422" s="2">
        <f>COUNTIF(Search!$F$2:F422,"+")</f>
        <v>9</v>
      </c>
      <c r="B422" s="4">
        <f>COUNTIF(Search!$F$2:F422,"-")</f>
        <v>412</v>
      </c>
      <c r="C422" s="4">
        <f>COUNTIF(Search!$F422:F$668,"+")</f>
        <v>0</v>
      </c>
      <c r="D422" s="2">
        <f>COUNTIF(Search!$F422:F$668,"-")</f>
        <v>247</v>
      </c>
      <c r="E422" s="4">
        <f t="shared" si="13"/>
        <v>0.63</v>
      </c>
      <c r="F422" s="4">
        <f xml:space="preserve"> ROUND(A422/(A422+C422),2)</f>
        <v>1</v>
      </c>
      <c r="G422" s="4">
        <f t="shared" si="12"/>
        <v>1.37</v>
      </c>
    </row>
    <row r="423" spans="1:7" x14ac:dyDescent="0.25">
      <c r="A423" s="2">
        <f>COUNTIF(Search!$F$2:F423,"+")</f>
        <v>9</v>
      </c>
      <c r="B423" s="4">
        <f>COUNTIF(Search!$F$2:F423,"-")</f>
        <v>413</v>
      </c>
      <c r="C423" s="4">
        <f>COUNTIF(Search!$F423:F$668,"+")</f>
        <v>0</v>
      </c>
      <c r="D423" s="2">
        <f>COUNTIF(Search!$F423:F$668,"-")</f>
        <v>246</v>
      </c>
      <c r="E423" s="4">
        <f t="shared" si="13"/>
        <v>0.63</v>
      </c>
      <c r="F423" s="4">
        <f xml:space="preserve"> ROUND(A423/(A423+C423),2)</f>
        <v>1</v>
      </c>
      <c r="G423" s="4">
        <f t="shared" si="12"/>
        <v>1.37</v>
      </c>
    </row>
    <row r="424" spans="1:7" x14ac:dyDescent="0.25">
      <c r="A424" s="2">
        <f>COUNTIF(Search!$F$2:F424,"+")</f>
        <v>9</v>
      </c>
      <c r="B424" s="4">
        <f>COUNTIF(Search!$F$2:F424,"-")</f>
        <v>414</v>
      </c>
      <c r="C424" s="4">
        <f>COUNTIF(Search!$F424:F$668,"+")</f>
        <v>0</v>
      </c>
      <c r="D424" s="2">
        <f>COUNTIF(Search!$F424:F$668,"-")</f>
        <v>245</v>
      </c>
      <c r="E424" s="4">
        <f t="shared" si="13"/>
        <v>0.63</v>
      </c>
      <c r="F424" s="4">
        <f xml:space="preserve"> ROUND(A424/(A424+C424),2)</f>
        <v>1</v>
      </c>
      <c r="G424" s="4">
        <f t="shared" si="12"/>
        <v>1.37</v>
      </c>
    </row>
    <row r="425" spans="1:7" x14ac:dyDescent="0.25">
      <c r="A425" s="2">
        <f>COUNTIF(Search!$F$2:F425,"+")</f>
        <v>9</v>
      </c>
      <c r="B425" s="4">
        <f>COUNTIF(Search!$F$2:F425,"-")</f>
        <v>415</v>
      </c>
      <c r="C425" s="4">
        <f>COUNTIF(Search!$F425:F$668,"+")</f>
        <v>0</v>
      </c>
      <c r="D425" s="2">
        <f>COUNTIF(Search!$F425:F$668,"-")</f>
        <v>244</v>
      </c>
      <c r="E425" s="4">
        <f t="shared" si="13"/>
        <v>0.63</v>
      </c>
      <c r="F425" s="4">
        <f xml:space="preserve"> ROUND(A425/(A425+C425),2)</f>
        <v>1</v>
      </c>
      <c r="G425" s="4">
        <f t="shared" si="12"/>
        <v>1.37</v>
      </c>
    </row>
    <row r="426" spans="1:7" x14ac:dyDescent="0.25">
      <c r="A426" s="2">
        <f>COUNTIF(Search!$F$2:F426,"+")</f>
        <v>9</v>
      </c>
      <c r="B426" s="4">
        <f>COUNTIF(Search!$F$2:F426,"-")</f>
        <v>416</v>
      </c>
      <c r="C426" s="4">
        <f>COUNTIF(Search!$F426:F$668,"+")</f>
        <v>0</v>
      </c>
      <c r="D426" s="2">
        <f>COUNTIF(Search!$F426:F$668,"-")</f>
        <v>243</v>
      </c>
      <c r="E426" s="4">
        <f t="shared" si="13"/>
        <v>0.63</v>
      </c>
      <c r="F426" s="4">
        <f xml:space="preserve"> ROUND(A426/(A426+C426),2)</f>
        <v>1</v>
      </c>
      <c r="G426" s="4">
        <f t="shared" si="12"/>
        <v>1.37</v>
      </c>
    </row>
    <row r="427" spans="1:7" x14ac:dyDescent="0.25">
      <c r="A427" s="2">
        <f>COUNTIF(Search!$F$2:F427,"+")</f>
        <v>9</v>
      </c>
      <c r="B427" s="4">
        <f>COUNTIF(Search!$F$2:F427,"-")</f>
        <v>417</v>
      </c>
      <c r="C427" s="4">
        <f>COUNTIF(Search!$F427:F$668,"+")</f>
        <v>0</v>
      </c>
      <c r="D427" s="2">
        <f>COUNTIF(Search!$F427:F$668,"-")</f>
        <v>242</v>
      </c>
      <c r="E427" s="4">
        <f t="shared" si="13"/>
        <v>0.63</v>
      </c>
      <c r="F427" s="4">
        <f xml:space="preserve"> ROUND(A427/(A427+C427),2)</f>
        <v>1</v>
      </c>
      <c r="G427" s="4">
        <f t="shared" si="12"/>
        <v>1.37</v>
      </c>
    </row>
    <row r="428" spans="1:7" x14ac:dyDescent="0.25">
      <c r="A428" s="2">
        <f>COUNTIF(Search!$F$2:F428,"+")</f>
        <v>9</v>
      </c>
      <c r="B428" s="4">
        <f>COUNTIF(Search!$F$2:F428,"-")</f>
        <v>418</v>
      </c>
      <c r="C428" s="4">
        <f>COUNTIF(Search!$F428:F$668,"+")</f>
        <v>0</v>
      </c>
      <c r="D428" s="2">
        <f>COUNTIF(Search!$F428:F$668,"-")</f>
        <v>241</v>
      </c>
      <c r="E428" s="4">
        <f t="shared" si="13"/>
        <v>0.63</v>
      </c>
      <c r="F428" s="4">
        <f xml:space="preserve"> ROUND(A428/(A428+C428),2)</f>
        <v>1</v>
      </c>
      <c r="G428" s="4">
        <f t="shared" si="12"/>
        <v>1.37</v>
      </c>
    </row>
    <row r="429" spans="1:7" x14ac:dyDescent="0.25">
      <c r="A429" s="2">
        <f>COUNTIF(Search!$F$2:F429,"+")</f>
        <v>9</v>
      </c>
      <c r="B429" s="4">
        <f>COUNTIF(Search!$F$2:F429,"-")</f>
        <v>419</v>
      </c>
      <c r="C429" s="4">
        <f>COUNTIF(Search!$F429:F$668,"+")</f>
        <v>0</v>
      </c>
      <c r="D429" s="2">
        <f>COUNTIF(Search!$F429:F$668,"-")</f>
        <v>240</v>
      </c>
      <c r="E429" s="4">
        <f t="shared" si="13"/>
        <v>0.64</v>
      </c>
      <c r="F429" s="4">
        <f xml:space="preserve"> ROUND(A429/(A429+C429),2)</f>
        <v>1</v>
      </c>
      <c r="G429" s="4">
        <f t="shared" si="12"/>
        <v>1.3599999999999999</v>
      </c>
    </row>
    <row r="430" spans="1:7" x14ac:dyDescent="0.25">
      <c r="A430" s="2">
        <f>COUNTIF(Search!$F$2:F430,"+")</f>
        <v>9</v>
      </c>
      <c r="B430" s="4">
        <f>COUNTIF(Search!$F$2:F430,"-")</f>
        <v>420</v>
      </c>
      <c r="C430" s="4">
        <f>COUNTIF(Search!$F430:F$668,"+")</f>
        <v>0</v>
      </c>
      <c r="D430" s="2">
        <f>COUNTIF(Search!$F430:F$668,"-")</f>
        <v>239</v>
      </c>
      <c r="E430" s="4">
        <f t="shared" si="13"/>
        <v>0.64</v>
      </c>
      <c r="F430" s="4">
        <f xml:space="preserve"> ROUND(A430/(A430+C430),2)</f>
        <v>1</v>
      </c>
      <c r="G430" s="4">
        <f t="shared" si="12"/>
        <v>1.3599999999999999</v>
      </c>
    </row>
    <row r="431" spans="1:7" x14ac:dyDescent="0.25">
      <c r="A431" s="2">
        <f>COUNTIF(Search!$F$2:F431,"+")</f>
        <v>9</v>
      </c>
      <c r="B431" s="4">
        <f>COUNTIF(Search!$F$2:F431,"-")</f>
        <v>421</v>
      </c>
      <c r="C431" s="4">
        <f>COUNTIF(Search!$F431:F$668,"+")</f>
        <v>0</v>
      </c>
      <c r="D431" s="2">
        <f>COUNTIF(Search!$F431:F$668,"-")</f>
        <v>238</v>
      </c>
      <c r="E431" s="4">
        <f t="shared" si="13"/>
        <v>0.64</v>
      </c>
      <c r="F431" s="4">
        <f xml:space="preserve"> ROUND(A431/(A431+C431),2)</f>
        <v>1</v>
      </c>
      <c r="G431" s="4">
        <f t="shared" si="12"/>
        <v>1.3599999999999999</v>
      </c>
    </row>
    <row r="432" spans="1:7" x14ac:dyDescent="0.25">
      <c r="A432" s="2">
        <f>COUNTIF(Search!$F$2:F432,"+")</f>
        <v>9</v>
      </c>
      <c r="B432" s="4">
        <f>COUNTIF(Search!$F$2:F432,"-")</f>
        <v>422</v>
      </c>
      <c r="C432" s="4">
        <f>COUNTIF(Search!$F432:F$668,"+")</f>
        <v>0</v>
      </c>
      <c r="D432" s="2">
        <f>COUNTIF(Search!$F432:F$668,"-")</f>
        <v>237</v>
      </c>
      <c r="E432" s="4">
        <f t="shared" si="13"/>
        <v>0.64</v>
      </c>
      <c r="F432" s="4">
        <f xml:space="preserve"> ROUND(A432/(A432+C432),2)</f>
        <v>1</v>
      </c>
      <c r="G432" s="4">
        <f t="shared" si="12"/>
        <v>1.3599999999999999</v>
      </c>
    </row>
    <row r="433" spans="1:7" x14ac:dyDescent="0.25">
      <c r="A433" s="2">
        <f>COUNTIF(Search!$F$2:F433,"+")</f>
        <v>9</v>
      </c>
      <c r="B433" s="4">
        <f>COUNTIF(Search!$F$2:F433,"-")</f>
        <v>423</v>
      </c>
      <c r="C433" s="4">
        <f>COUNTIF(Search!$F433:F$668,"+")</f>
        <v>0</v>
      </c>
      <c r="D433" s="2">
        <f>COUNTIF(Search!$F433:F$668,"-")</f>
        <v>236</v>
      </c>
      <c r="E433" s="4">
        <f t="shared" si="13"/>
        <v>0.64</v>
      </c>
      <c r="F433" s="4">
        <f xml:space="preserve"> ROUND(A433/(A433+C433),2)</f>
        <v>1</v>
      </c>
      <c r="G433" s="4">
        <f t="shared" si="12"/>
        <v>1.3599999999999999</v>
      </c>
    </row>
    <row r="434" spans="1:7" x14ac:dyDescent="0.25">
      <c r="A434" s="2">
        <f>COUNTIF(Search!$F$2:F434,"+")</f>
        <v>9</v>
      </c>
      <c r="B434" s="4">
        <f>COUNTIF(Search!$F$2:F434,"-")</f>
        <v>424</v>
      </c>
      <c r="C434" s="4">
        <f>COUNTIF(Search!$F434:F$668,"+")</f>
        <v>0</v>
      </c>
      <c r="D434" s="2">
        <f>COUNTIF(Search!$F434:F$668,"-")</f>
        <v>235</v>
      </c>
      <c r="E434" s="4">
        <f t="shared" si="13"/>
        <v>0.64</v>
      </c>
      <c r="F434" s="4">
        <f xml:space="preserve"> ROUND(A434/(A434+C434),2)</f>
        <v>1</v>
      </c>
      <c r="G434" s="4">
        <f t="shared" si="12"/>
        <v>1.3599999999999999</v>
      </c>
    </row>
    <row r="435" spans="1:7" x14ac:dyDescent="0.25">
      <c r="A435" s="2">
        <f>COUNTIF(Search!$F$2:F435,"+")</f>
        <v>9</v>
      </c>
      <c r="B435" s="4">
        <f>COUNTIF(Search!$F$2:F435,"-")</f>
        <v>425</v>
      </c>
      <c r="C435" s="4">
        <f>COUNTIF(Search!$F435:F$668,"+")</f>
        <v>0</v>
      </c>
      <c r="D435" s="2">
        <f>COUNTIF(Search!$F435:F$668,"-")</f>
        <v>234</v>
      </c>
      <c r="E435" s="4">
        <f t="shared" si="13"/>
        <v>0.64</v>
      </c>
      <c r="F435" s="4">
        <f xml:space="preserve"> ROUND(A435/(A435+C435),2)</f>
        <v>1</v>
      </c>
      <c r="G435" s="4">
        <f t="shared" si="12"/>
        <v>1.3599999999999999</v>
      </c>
    </row>
    <row r="436" spans="1:7" x14ac:dyDescent="0.25">
      <c r="A436" s="2">
        <f>COUNTIF(Search!$F$2:F436,"+")</f>
        <v>9</v>
      </c>
      <c r="B436" s="4">
        <f>COUNTIF(Search!$F$2:F436,"-")</f>
        <v>426</v>
      </c>
      <c r="C436" s="4">
        <f>COUNTIF(Search!$F436:F$668,"+")</f>
        <v>0</v>
      </c>
      <c r="D436" s="2">
        <f>COUNTIF(Search!$F436:F$668,"-")</f>
        <v>233</v>
      </c>
      <c r="E436" s="4">
        <f t="shared" si="13"/>
        <v>0.65</v>
      </c>
      <c r="F436" s="4">
        <f xml:space="preserve"> ROUND(A436/(A436+C436),2)</f>
        <v>1</v>
      </c>
      <c r="G436" s="4">
        <f t="shared" si="12"/>
        <v>1.35</v>
      </c>
    </row>
    <row r="437" spans="1:7" x14ac:dyDescent="0.25">
      <c r="A437" s="2">
        <f>COUNTIF(Search!$F$2:F437,"+")</f>
        <v>9</v>
      </c>
      <c r="B437" s="4">
        <f>COUNTIF(Search!$F$2:F437,"-")</f>
        <v>427</v>
      </c>
      <c r="C437" s="4">
        <f>COUNTIF(Search!$F437:F$668,"+")</f>
        <v>0</v>
      </c>
      <c r="D437" s="2">
        <f>COUNTIF(Search!$F437:F$668,"-")</f>
        <v>232</v>
      </c>
      <c r="E437" s="4">
        <f t="shared" si="13"/>
        <v>0.65</v>
      </c>
      <c r="F437" s="4">
        <f xml:space="preserve"> ROUND(A437/(A437+C437),2)</f>
        <v>1</v>
      </c>
      <c r="G437" s="4">
        <f t="shared" si="12"/>
        <v>1.35</v>
      </c>
    </row>
    <row r="438" spans="1:7" x14ac:dyDescent="0.25">
      <c r="A438" s="2">
        <f>COUNTIF(Search!$F$2:F438,"+")</f>
        <v>9</v>
      </c>
      <c r="B438" s="4">
        <f>COUNTIF(Search!$F$2:F438,"-")</f>
        <v>428</v>
      </c>
      <c r="C438" s="4">
        <f>COUNTIF(Search!$F438:F$668,"+")</f>
        <v>0</v>
      </c>
      <c r="D438" s="2">
        <f>COUNTIF(Search!$F438:F$668,"-")</f>
        <v>231</v>
      </c>
      <c r="E438" s="4">
        <f t="shared" si="13"/>
        <v>0.65</v>
      </c>
      <c r="F438" s="4">
        <f xml:space="preserve"> ROUND(A438/(A438+C438),2)</f>
        <v>1</v>
      </c>
      <c r="G438" s="4">
        <f t="shared" si="12"/>
        <v>1.35</v>
      </c>
    </row>
    <row r="439" spans="1:7" x14ac:dyDescent="0.25">
      <c r="A439" s="2">
        <f>COUNTIF(Search!$F$2:F439,"+")</f>
        <v>9</v>
      </c>
      <c r="B439" s="4">
        <f>COUNTIF(Search!$F$2:F439,"-")</f>
        <v>429</v>
      </c>
      <c r="C439" s="4">
        <f>COUNTIF(Search!$F439:F$668,"+")</f>
        <v>0</v>
      </c>
      <c r="D439" s="2">
        <f>COUNTIF(Search!$F439:F$668,"-")</f>
        <v>230</v>
      </c>
      <c r="E439" s="4">
        <f t="shared" si="13"/>
        <v>0.65</v>
      </c>
      <c r="F439" s="4">
        <f xml:space="preserve"> ROUND(A439/(A439+C439),2)</f>
        <v>1</v>
      </c>
      <c r="G439" s="4">
        <f t="shared" si="12"/>
        <v>1.35</v>
      </c>
    </row>
    <row r="440" spans="1:7" x14ac:dyDescent="0.25">
      <c r="A440" s="2">
        <f>COUNTIF(Search!$F$2:F440,"+")</f>
        <v>9</v>
      </c>
      <c r="B440" s="4">
        <f>COUNTIF(Search!$F$2:F440,"-")</f>
        <v>430</v>
      </c>
      <c r="C440" s="4">
        <f>COUNTIF(Search!$F440:F$668,"+")</f>
        <v>0</v>
      </c>
      <c r="D440" s="2">
        <f>COUNTIF(Search!$F440:F$668,"-")</f>
        <v>229</v>
      </c>
      <c r="E440" s="4">
        <f t="shared" si="13"/>
        <v>0.65</v>
      </c>
      <c r="F440" s="4">
        <f xml:space="preserve"> ROUND(A440/(A440+C440),2)</f>
        <v>1</v>
      </c>
      <c r="G440" s="4">
        <f t="shared" si="12"/>
        <v>1.35</v>
      </c>
    </row>
    <row r="441" spans="1:7" x14ac:dyDescent="0.25">
      <c r="A441" s="2">
        <f>COUNTIF(Search!$F$2:F441,"+")</f>
        <v>9</v>
      </c>
      <c r="B441" s="4">
        <f>COUNTIF(Search!$F$2:F441,"-")</f>
        <v>431</v>
      </c>
      <c r="C441" s="4">
        <f>COUNTIF(Search!$F441:F$668,"+")</f>
        <v>0</v>
      </c>
      <c r="D441" s="2">
        <f>COUNTIF(Search!$F441:F$668,"-")</f>
        <v>228</v>
      </c>
      <c r="E441" s="4">
        <f t="shared" si="13"/>
        <v>0.65</v>
      </c>
      <c r="F441" s="4">
        <f xml:space="preserve"> ROUND(A441/(A441+C441),2)</f>
        <v>1</v>
      </c>
      <c r="G441" s="4">
        <f t="shared" si="12"/>
        <v>1.35</v>
      </c>
    </row>
    <row r="442" spans="1:7" x14ac:dyDescent="0.25">
      <c r="A442" s="2">
        <f>COUNTIF(Search!$F$2:F442,"+")</f>
        <v>9</v>
      </c>
      <c r="B442" s="4">
        <f>COUNTIF(Search!$F$2:F442,"-")</f>
        <v>432</v>
      </c>
      <c r="C442" s="4">
        <f>COUNTIF(Search!$F442:F$668,"+")</f>
        <v>0</v>
      </c>
      <c r="D442" s="2">
        <f>COUNTIF(Search!$F442:F$668,"-")</f>
        <v>227</v>
      </c>
      <c r="E442" s="4">
        <f t="shared" si="13"/>
        <v>0.66</v>
      </c>
      <c r="F442" s="4">
        <f xml:space="preserve"> ROUND(A442/(A442+C442),2)</f>
        <v>1</v>
      </c>
      <c r="G442" s="4">
        <f t="shared" si="12"/>
        <v>1.3399999999999999</v>
      </c>
    </row>
    <row r="443" spans="1:7" x14ac:dyDescent="0.25">
      <c r="A443" s="2">
        <f>COUNTIF(Search!$F$2:F443,"+")</f>
        <v>9</v>
      </c>
      <c r="B443" s="4">
        <f>COUNTIF(Search!$F$2:F443,"-")</f>
        <v>433</v>
      </c>
      <c r="C443" s="4">
        <f>COUNTIF(Search!$F443:F$668,"+")</f>
        <v>0</v>
      </c>
      <c r="D443" s="2">
        <f>COUNTIF(Search!$F443:F$668,"-")</f>
        <v>226</v>
      </c>
      <c r="E443" s="4">
        <f t="shared" si="13"/>
        <v>0.66</v>
      </c>
      <c r="F443" s="4">
        <f xml:space="preserve"> ROUND(A443/(A443+C443),2)</f>
        <v>1</v>
      </c>
      <c r="G443" s="4">
        <f t="shared" si="12"/>
        <v>1.3399999999999999</v>
      </c>
    </row>
    <row r="444" spans="1:7" x14ac:dyDescent="0.25">
      <c r="A444" s="2">
        <f>COUNTIF(Search!$F$2:F444,"+")</f>
        <v>9</v>
      </c>
      <c r="B444" s="4">
        <f>COUNTIF(Search!$F$2:F444,"-")</f>
        <v>434</v>
      </c>
      <c r="C444" s="4">
        <f>COUNTIF(Search!$F444:F$668,"+")</f>
        <v>0</v>
      </c>
      <c r="D444" s="2">
        <f>COUNTIF(Search!$F444:F$668,"-")</f>
        <v>225</v>
      </c>
      <c r="E444" s="4">
        <f t="shared" si="13"/>
        <v>0.66</v>
      </c>
      <c r="F444" s="4">
        <f xml:space="preserve"> ROUND(A444/(A444+C444),2)</f>
        <v>1</v>
      </c>
      <c r="G444" s="4">
        <f t="shared" si="12"/>
        <v>1.3399999999999999</v>
      </c>
    </row>
    <row r="445" spans="1:7" x14ac:dyDescent="0.25">
      <c r="A445" s="2">
        <f>COUNTIF(Search!$F$2:F445,"+")</f>
        <v>9</v>
      </c>
      <c r="B445" s="4">
        <f>COUNTIF(Search!$F$2:F445,"-")</f>
        <v>435</v>
      </c>
      <c r="C445" s="4">
        <f>COUNTIF(Search!$F445:F$668,"+")</f>
        <v>0</v>
      </c>
      <c r="D445" s="2">
        <f>COUNTIF(Search!$F445:F$668,"-")</f>
        <v>224</v>
      </c>
      <c r="E445" s="4">
        <f t="shared" si="13"/>
        <v>0.66</v>
      </c>
      <c r="F445" s="4">
        <f xml:space="preserve"> ROUND(A445/(A445+C445),2)</f>
        <v>1</v>
      </c>
      <c r="G445" s="4">
        <f t="shared" si="12"/>
        <v>1.3399999999999999</v>
      </c>
    </row>
    <row r="446" spans="1:7" x14ac:dyDescent="0.25">
      <c r="A446" s="2">
        <f>COUNTIF(Search!$F$2:F446,"+")</f>
        <v>9</v>
      </c>
      <c r="B446" s="4">
        <f>COUNTIF(Search!$F$2:F446,"-")</f>
        <v>436</v>
      </c>
      <c r="C446" s="4">
        <f>COUNTIF(Search!$F446:F$668,"+")</f>
        <v>0</v>
      </c>
      <c r="D446" s="2">
        <f>COUNTIF(Search!$F446:F$668,"-")</f>
        <v>223</v>
      </c>
      <c r="E446" s="4">
        <f t="shared" si="13"/>
        <v>0.66</v>
      </c>
      <c r="F446" s="4">
        <f xml:space="preserve"> ROUND(A446/(A446+C446),2)</f>
        <v>1</v>
      </c>
      <c r="G446" s="4">
        <f t="shared" si="12"/>
        <v>1.3399999999999999</v>
      </c>
    </row>
    <row r="447" spans="1:7" x14ac:dyDescent="0.25">
      <c r="A447" s="2">
        <f>COUNTIF(Search!$F$2:F447,"+")</f>
        <v>9</v>
      </c>
      <c r="B447" s="4">
        <f>COUNTIF(Search!$F$2:F447,"-")</f>
        <v>437</v>
      </c>
      <c r="C447" s="4">
        <f>COUNTIF(Search!$F447:F$668,"+")</f>
        <v>0</v>
      </c>
      <c r="D447" s="2">
        <f>COUNTIF(Search!$F447:F$668,"-")</f>
        <v>222</v>
      </c>
      <c r="E447" s="4">
        <f t="shared" si="13"/>
        <v>0.66</v>
      </c>
      <c r="F447" s="4">
        <f xml:space="preserve"> ROUND(A447/(A447+C447),2)</f>
        <v>1</v>
      </c>
      <c r="G447" s="4">
        <f t="shared" si="12"/>
        <v>1.3399999999999999</v>
      </c>
    </row>
    <row r="448" spans="1:7" x14ac:dyDescent="0.25">
      <c r="A448" s="2">
        <f>COUNTIF(Search!$F$2:F448,"+")</f>
        <v>9</v>
      </c>
      <c r="B448" s="4">
        <f>COUNTIF(Search!$F$2:F448,"-")</f>
        <v>438</v>
      </c>
      <c r="C448" s="4">
        <f>COUNTIF(Search!$F448:F$668,"+")</f>
        <v>0</v>
      </c>
      <c r="D448" s="2">
        <f>COUNTIF(Search!$F448:F$668,"-")</f>
        <v>221</v>
      </c>
      <c r="E448" s="4">
        <f t="shared" si="13"/>
        <v>0.66</v>
      </c>
      <c r="F448" s="4">
        <f xml:space="preserve"> ROUND(A448/(A448+C448),2)</f>
        <v>1</v>
      </c>
      <c r="G448" s="4">
        <f t="shared" si="12"/>
        <v>1.3399999999999999</v>
      </c>
    </row>
    <row r="449" spans="1:7" x14ac:dyDescent="0.25">
      <c r="A449" s="2">
        <f>COUNTIF(Search!$F$2:F449,"+")</f>
        <v>9</v>
      </c>
      <c r="B449" s="4">
        <f>COUNTIF(Search!$F$2:F449,"-")</f>
        <v>439</v>
      </c>
      <c r="C449" s="4">
        <f>COUNTIF(Search!$F449:F$668,"+")</f>
        <v>0</v>
      </c>
      <c r="D449" s="2">
        <f>COUNTIF(Search!$F449:F$668,"-")</f>
        <v>220</v>
      </c>
      <c r="E449" s="4">
        <f t="shared" si="13"/>
        <v>0.67</v>
      </c>
      <c r="F449" s="4">
        <f xml:space="preserve"> ROUND(A449/(A449+C449),2)</f>
        <v>1</v>
      </c>
      <c r="G449" s="4">
        <f t="shared" si="12"/>
        <v>1.33</v>
      </c>
    </row>
    <row r="450" spans="1:7" x14ac:dyDescent="0.25">
      <c r="A450" s="2">
        <f>COUNTIF(Search!$F$2:F450,"+")</f>
        <v>9</v>
      </c>
      <c r="B450" s="4">
        <f>COUNTIF(Search!$F$2:F450,"-")</f>
        <v>440</v>
      </c>
      <c r="C450" s="4">
        <f>COUNTIF(Search!$F450:F$668,"+")</f>
        <v>0</v>
      </c>
      <c r="D450" s="2">
        <f>COUNTIF(Search!$F450:F$668,"-")</f>
        <v>219</v>
      </c>
      <c r="E450" s="4">
        <f t="shared" si="13"/>
        <v>0.67</v>
      </c>
      <c r="F450" s="4">
        <f xml:space="preserve"> ROUND(A450/(A450+C450),2)</f>
        <v>1</v>
      </c>
      <c r="G450" s="4">
        <f t="shared" ref="G450:G513" si="14">F450-E450+1</f>
        <v>1.33</v>
      </c>
    </row>
    <row r="451" spans="1:7" x14ac:dyDescent="0.25">
      <c r="A451" s="2">
        <f>COUNTIF(Search!$F$2:F451,"+")</f>
        <v>9</v>
      </c>
      <c r="B451" s="4">
        <f>COUNTIF(Search!$F$2:F451,"-")</f>
        <v>441</v>
      </c>
      <c r="C451" s="4">
        <f>COUNTIF(Search!$F451:F$668,"+")</f>
        <v>0</v>
      </c>
      <c r="D451" s="2">
        <f>COUNTIF(Search!$F451:F$668,"-")</f>
        <v>218</v>
      </c>
      <c r="E451" s="4">
        <f t="shared" ref="E451:E514" si="15">ROUND(B451/(B451+D451),2)</f>
        <v>0.67</v>
      </c>
      <c r="F451" s="4">
        <f xml:space="preserve"> ROUND(A451/(A451+C451),2)</f>
        <v>1</v>
      </c>
      <c r="G451" s="4">
        <f t="shared" si="14"/>
        <v>1.33</v>
      </c>
    </row>
    <row r="452" spans="1:7" x14ac:dyDescent="0.25">
      <c r="A452" s="2">
        <f>COUNTIF(Search!$F$2:F452,"+")</f>
        <v>9</v>
      </c>
      <c r="B452" s="4">
        <f>COUNTIF(Search!$F$2:F452,"-")</f>
        <v>442</v>
      </c>
      <c r="C452" s="4">
        <f>COUNTIF(Search!$F452:F$668,"+")</f>
        <v>0</v>
      </c>
      <c r="D452" s="2">
        <f>COUNTIF(Search!$F452:F$668,"-")</f>
        <v>217</v>
      </c>
      <c r="E452" s="4">
        <f t="shared" si="15"/>
        <v>0.67</v>
      </c>
      <c r="F452" s="4">
        <f xml:space="preserve"> ROUND(A452/(A452+C452),2)</f>
        <v>1</v>
      </c>
      <c r="G452" s="4">
        <f t="shared" si="14"/>
        <v>1.33</v>
      </c>
    </row>
    <row r="453" spans="1:7" x14ac:dyDescent="0.25">
      <c r="A453" s="2">
        <f>COUNTIF(Search!$F$2:F453,"+")</f>
        <v>9</v>
      </c>
      <c r="B453" s="4">
        <f>COUNTIF(Search!$F$2:F453,"-")</f>
        <v>443</v>
      </c>
      <c r="C453" s="4">
        <f>COUNTIF(Search!$F453:F$668,"+")</f>
        <v>0</v>
      </c>
      <c r="D453" s="2">
        <f>COUNTIF(Search!$F453:F$668,"-")</f>
        <v>216</v>
      </c>
      <c r="E453" s="4">
        <f t="shared" si="15"/>
        <v>0.67</v>
      </c>
      <c r="F453" s="4">
        <f xml:space="preserve"> ROUND(A453/(A453+C453),2)</f>
        <v>1</v>
      </c>
      <c r="G453" s="4">
        <f t="shared" si="14"/>
        <v>1.33</v>
      </c>
    </row>
    <row r="454" spans="1:7" x14ac:dyDescent="0.25">
      <c r="A454" s="2">
        <f>COUNTIF(Search!$F$2:F454,"+")</f>
        <v>9</v>
      </c>
      <c r="B454" s="4">
        <f>COUNTIF(Search!$F$2:F454,"-")</f>
        <v>444</v>
      </c>
      <c r="C454" s="4">
        <f>COUNTIF(Search!$F454:F$668,"+")</f>
        <v>0</v>
      </c>
      <c r="D454" s="2">
        <f>COUNTIF(Search!$F454:F$668,"-")</f>
        <v>215</v>
      </c>
      <c r="E454" s="4">
        <f t="shared" si="15"/>
        <v>0.67</v>
      </c>
      <c r="F454" s="4">
        <f xml:space="preserve"> ROUND(A454/(A454+C454),2)</f>
        <v>1</v>
      </c>
      <c r="G454" s="4">
        <f t="shared" si="14"/>
        <v>1.33</v>
      </c>
    </row>
    <row r="455" spans="1:7" x14ac:dyDescent="0.25">
      <c r="A455" s="2">
        <f>COUNTIF(Search!$F$2:F455,"+")</f>
        <v>9</v>
      </c>
      <c r="B455" s="4">
        <f>COUNTIF(Search!$F$2:F455,"-")</f>
        <v>445</v>
      </c>
      <c r="C455" s="4">
        <f>COUNTIF(Search!$F455:F$668,"+")</f>
        <v>0</v>
      </c>
      <c r="D455" s="2">
        <f>COUNTIF(Search!$F455:F$668,"-")</f>
        <v>214</v>
      </c>
      <c r="E455" s="4">
        <f t="shared" si="15"/>
        <v>0.68</v>
      </c>
      <c r="F455" s="4">
        <f xml:space="preserve"> ROUND(A455/(A455+C455),2)</f>
        <v>1</v>
      </c>
      <c r="G455" s="4">
        <f t="shared" si="14"/>
        <v>1.3199999999999998</v>
      </c>
    </row>
    <row r="456" spans="1:7" x14ac:dyDescent="0.25">
      <c r="A456" s="2">
        <f>COUNTIF(Search!$F$2:F456,"+")</f>
        <v>9</v>
      </c>
      <c r="B456" s="4">
        <f>COUNTIF(Search!$F$2:F456,"-")</f>
        <v>446</v>
      </c>
      <c r="C456" s="4">
        <f>COUNTIF(Search!$F456:F$668,"+")</f>
        <v>0</v>
      </c>
      <c r="D456" s="2">
        <f>COUNTIF(Search!$F456:F$668,"-")</f>
        <v>213</v>
      </c>
      <c r="E456" s="4">
        <f t="shared" si="15"/>
        <v>0.68</v>
      </c>
      <c r="F456" s="4">
        <f xml:space="preserve"> ROUND(A456/(A456+C456),2)</f>
        <v>1</v>
      </c>
      <c r="G456" s="4">
        <f t="shared" si="14"/>
        <v>1.3199999999999998</v>
      </c>
    </row>
    <row r="457" spans="1:7" x14ac:dyDescent="0.25">
      <c r="A457" s="2">
        <f>COUNTIF(Search!$F$2:F457,"+")</f>
        <v>9</v>
      </c>
      <c r="B457" s="4">
        <f>COUNTIF(Search!$F$2:F457,"-")</f>
        <v>447</v>
      </c>
      <c r="C457" s="4">
        <f>COUNTIF(Search!$F457:F$668,"+")</f>
        <v>0</v>
      </c>
      <c r="D457" s="2">
        <f>COUNTIF(Search!$F457:F$668,"-")</f>
        <v>212</v>
      </c>
      <c r="E457" s="4">
        <f t="shared" si="15"/>
        <v>0.68</v>
      </c>
      <c r="F457" s="4">
        <f xml:space="preserve"> ROUND(A457/(A457+C457),2)</f>
        <v>1</v>
      </c>
      <c r="G457" s="4">
        <f t="shared" si="14"/>
        <v>1.3199999999999998</v>
      </c>
    </row>
    <row r="458" spans="1:7" x14ac:dyDescent="0.25">
      <c r="A458" s="2">
        <f>COUNTIF(Search!$F$2:F458,"+")</f>
        <v>9</v>
      </c>
      <c r="B458" s="4">
        <f>COUNTIF(Search!$F$2:F458,"-")</f>
        <v>448</v>
      </c>
      <c r="C458" s="4">
        <f>COUNTIF(Search!$F458:F$668,"+")</f>
        <v>0</v>
      </c>
      <c r="D458" s="2">
        <f>COUNTIF(Search!$F458:F$668,"-")</f>
        <v>211</v>
      </c>
      <c r="E458" s="4">
        <f t="shared" si="15"/>
        <v>0.68</v>
      </c>
      <c r="F458" s="4">
        <f xml:space="preserve"> ROUND(A458/(A458+C458),2)</f>
        <v>1</v>
      </c>
      <c r="G458" s="4">
        <f t="shared" si="14"/>
        <v>1.3199999999999998</v>
      </c>
    </row>
    <row r="459" spans="1:7" x14ac:dyDescent="0.25">
      <c r="A459" s="2">
        <f>COUNTIF(Search!$F$2:F459,"+")</f>
        <v>9</v>
      </c>
      <c r="B459" s="4">
        <f>COUNTIF(Search!$F$2:F459,"-")</f>
        <v>449</v>
      </c>
      <c r="C459" s="4">
        <f>COUNTIF(Search!$F459:F$668,"+")</f>
        <v>0</v>
      </c>
      <c r="D459" s="2">
        <f>COUNTIF(Search!$F459:F$668,"-")</f>
        <v>210</v>
      </c>
      <c r="E459" s="4">
        <f t="shared" si="15"/>
        <v>0.68</v>
      </c>
      <c r="F459" s="4">
        <f xml:space="preserve"> ROUND(A459/(A459+C459),2)</f>
        <v>1</v>
      </c>
      <c r="G459" s="4">
        <f t="shared" si="14"/>
        <v>1.3199999999999998</v>
      </c>
    </row>
    <row r="460" spans="1:7" x14ac:dyDescent="0.25">
      <c r="A460" s="2">
        <f>COUNTIF(Search!$F$2:F460,"+")</f>
        <v>9</v>
      </c>
      <c r="B460" s="4">
        <f>COUNTIF(Search!$F$2:F460,"-")</f>
        <v>450</v>
      </c>
      <c r="C460" s="4">
        <f>COUNTIF(Search!$F460:F$668,"+")</f>
        <v>0</v>
      </c>
      <c r="D460" s="2">
        <f>COUNTIF(Search!$F460:F$668,"-")</f>
        <v>209</v>
      </c>
      <c r="E460" s="4">
        <f t="shared" si="15"/>
        <v>0.68</v>
      </c>
      <c r="F460" s="4">
        <f xml:space="preserve"> ROUND(A460/(A460+C460),2)</f>
        <v>1</v>
      </c>
      <c r="G460" s="4">
        <f t="shared" si="14"/>
        <v>1.3199999999999998</v>
      </c>
    </row>
    <row r="461" spans="1:7" x14ac:dyDescent="0.25">
      <c r="A461" s="2">
        <f>COUNTIF(Search!$F$2:F461,"+")</f>
        <v>9</v>
      </c>
      <c r="B461" s="4">
        <f>COUNTIF(Search!$F$2:F461,"-")</f>
        <v>451</v>
      </c>
      <c r="C461" s="4">
        <f>COUNTIF(Search!$F461:F$668,"+")</f>
        <v>0</v>
      </c>
      <c r="D461" s="2">
        <f>COUNTIF(Search!$F461:F$668,"-")</f>
        <v>208</v>
      </c>
      <c r="E461" s="4">
        <f t="shared" si="15"/>
        <v>0.68</v>
      </c>
      <c r="F461" s="4">
        <f xml:space="preserve"> ROUND(A461/(A461+C461),2)</f>
        <v>1</v>
      </c>
      <c r="G461" s="4">
        <f t="shared" si="14"/>
        <v>1.3199999999999998</v>
      </c>
    </row>
    <row r="462" spans="1:7" x14ac:dyDescent="0.25">
      <c r="A462" s="2">
        <f>COUNTIF(Search!$F$2:F462,"+")</f>
        <v>9</v>
      </c>
      <c r="B462" s="4">
        <f>COUNTIF(Search!$F$2:F462,"-")</f>
        <v>452</v>
      </c>
      <c r="C462" s="4">
        <f>COUNTIF(Search!$F462:F$668,"+")</f>
        <v>0</v>
      </c>
      <c r="D462" s="2">
        <f>COUNTIF(Search!$F462:F$668,"-")</f>
        <v>207</v>
      </c>
      <c r="E462" s="4">
        <f t="shared" si="15"/>
        <v>0.69</v>
      </c>
      <c r="F462" s="4">
        <f xml:space="preserve"> ROUND(A462/(A462+C462),2)</f>
        <v>1</v>
      </c>
      <c r="G462" s="4">
        <f t="shared" si="14"/>
        <v>1.31</v>
      </c>
    </row>
    <row r="463" spans="1:7" x14ac:dyDescent="0.25">
      <c r="A463" s="2">
        <f>COUNTIF(Search!$F$2:F463,"+")</f>
        <v>9</v>
      </c>
      <c r="B463" s="4">
        <f>COUNTIF(Search!$F$2:F463,"-")</f>
        <v>453</v>
      </c>
      <c r="C463" s="4">
        <f>COUNTIF(Search!$F463:F$668,"+")</f>
        <v>0</v>
      </c>
      <c r="D463" s="2">
        <f>COUNTIF(Search!$F463:F$668,"-")</f>
        <v>206</v>
      </c>
      <c r="E463" s="4">
        <f t="shared" si="15"/>
        <v>0.69</v>
      </c>
      <c r="F463" s="4">
        <f xml:space="preserve"> ROUND(A463/(A463+C463),2)</f>
        <v>1</v>
      </c>
      <c r="G463" s="4">
        <f t="shared" si="14"/>
        <v>1.31</v>
      </c>
    </row>
    <row r="464" spans="1:7" x14ac:dyDescent="0.25">
      <c r="A464" s="2">
        <f>COUNTIF(Search!$F$2:F464,"+")</f>
        <v>9</v>
      </c>
      <c r="B464" s="4">
        <f>COUNTIF(Search!$F$2:F464,"-")</f>
        <v>454</v>
      </c>
      <c r="C464" s="4">
        <f>COUNTIF(Search!$F464:F$668,"+")</f>
        <v>0</v>
      </c>
      <c r="D464" s="2">
        <f>COUNTIF(Search!$F464:F$668,"-")</f>
        <v>205</v>
      </c>
      <c r="E464" s="4">
        <f t="shared" si="15"/>
        <v>0.69</v>
      </c>
      <c r="F464" s="4">
        <f xml:space="preserve"> ROUND(A464/(A464+C464),2)</f>
        <v>1</v>
      </c>
      <c r="G464" s="4">
        <f t="shared" si="14"/>
        <v>1.31</v>
      </c>
    </row>
    <row r="465" spans="1:7" x14ac:dyDescent="0.25">
      <c r="A465" s="2">
        <f>COUNTIF(Search!$F$2:F465,"+")</f>
        <v>9</v>
      </c>
      <c r="B465" s="4">
        <f>COUNTIF(Search!$F$2:F465,"-")</f>
        <v>455</v>
      </c>
      <c r="C465" s="4">
        <f>COUNTIF(Search!$F465:F$668,"+")</f>
        <v>0</v>
      </c>
      <c r="D465" s="2">
        <f>COUNTIF(Search!$F465:F$668,"-")</f>
        <v>204</v>
      </c>
      <c r="E465" s="4">
        <f t="shared" si="15"/>
        <v>0.69</v>
      </c>
      <c r="F465" s="4">
        <f xml:space="preserve"> ROUND(A465/(A465+C465),2)</f>
        <v>1</v>
      </c>
      <c r="G465" s="4">
        <f t="shared" si="14"/>
        <v>1.31</v>
      </c>
    </row>
    <row r="466" spans="1:7" x14ac:dyDescent="0.25">
      <c r="A466" s="2">
        <f>COUNTIF(Search!$F$2:F466,"+")</f>
        <v>9</v>
      </c>
      <c r="B466" s="4">
        <f>COUNTIF(Search!$F$2:F466,"-")</f>
        <v>456</v>
      </c>
      <c r="C466" s="4">
        <f>COUNTIF(Search!$F466:F$668,"+")</f>
        <v>0</v>
      </c>
      <c r="D466" s="2">
        <f>COUNTIF(Search!$F466:F$668,"-")</f>
        <v>203</v>
      </c>
      <c r="E466" s="4">
        <f t="shared" si="15"/>
        <v>0.69</v>
      </c>
      <c r="F466" s="4">
        <f xml:space="preserve"> ROUND(A466/(A466+C466),2)</f>
        <v>1</v>
      </c>
      <c r="G466" s="4">
        <f t="shared" si="14"/>
        <v>1.31</v>
      </c>
    </row>
    <row r="467" spans="1:7" x14ac:dyDescent="0.25">
      <c r="A467" s="2">
        <f>COUNTIF(Search!$F$2:F467,"+")</f>
        <v>9</v>
      </c>
      <c r="B467" s="4">
        <f>COUNTIF(Search!$F$2:F467,"-")</f>
        <v>457</v>
      </c>
      <c r="C467" s="4">
        <f>COUNTIF(Search!$F467:F$668,"+")</f>
        <v>0</v>
      </c>
      <c r="D467" s="2">
        <f>COUNTIF(Search!$F467:F$668,"-")</f>
        <v>202</v>
      </c>
      <c r="E467" s="4">
        <f t="shared" si="15"/>
        <v>0.69</v>
      </c>
      <c r="F467" s="4">
        <f xml:space="preserve"> ROUND(A467/(A467+C467),2)</f>
        <v>1</v>
      </c>
      <c r="G467" s="4">
        <f t="shared" si="14"/>
        <v>1.31</v>
      </c>
    </row>
    <row r="468" spans="1:7" x14ac:dyDescent="0.25">
      <c r="A468" s="2">
        <f>COUNTIF(Search!$F$2:F468,"+")</f>
        <v>9</v>
      </c>
      <c r="B468" s="4">
        <f>COUNTIF(Search!$F$2:F468,"-")</f>
        <v>458</v>
      </c>
      <c r="C468" s="4">
        <f>COUNTIF(Search!$F468:F$668,"+")</f>
        <v>0</v>
      </c>
      <c r="D468" s="2">
        <f>COUNTIF(Search!$F468:F$668,"-")</f>
        <v>201</v>
      </c>
      <c r="E468" s="4">
        <f t="shared" si="15"/>
        <v>0.69</v>
      </c>
      <c r="F468" s="4">
        <f xml:space="preserve"> ROUND(A468/(A468+C468),2)</f>
        <v>1</v>
      </c>
      <c r="G468" s="4">
        <f t="shared" si="14"/>
        <v>1.31</v>
      </c>
    </row>
    <row r="469" spans="1:7" x14ac:dyDescent="0.25">
      <c r="A469" s="2">
        <f>COUNTIF(Search!$F$2:F469,"+")</f>
        <v>9</v>
      </c>
      <c r="B469" s="4">
        <f>COUNTIF(Search!$F$2:F469,"-")</f>
        <v>459</v>
      </c>
      <c r="C469" s="4">
        <f>COUNTIF(Search!$F469:F$668,"+")</f>
        <v>0</v>
      </c>
      <c r="D469" s="2">
        <f>COUNTIF(Search!$F469:F$668,"-")</f>
        <v>200</v>
      </c>
      <c r="E469" s="4">
        <f t="shared" si="15"/>
        <v>0.7</v>
      </c>
      <c r="F469" s="4">
        <f xml:space="preserve"> ROUND(A469/(A469+C469),2)</f>
        <v>1</v>
      </c>
      <c r="G469" s="4">
        <f t="shared" si="14"/>
        <v>1.3</v>
      </c>
    </row>
    <row r="470" spans="1:7" x14ac:dyDescent="0.25">
      <c r="A470" s="2">
        <f>COUNTIF(Search!$F$2:F470,"+")</f>
        <v>9</v>
      </c>
      <c r="B470" s="4">
        <f>COUNTIF(Search!$F$2:F470,"-")</f>
        <v>460</v>
      </c>
      <c r="C470" s="4">
        <f>COUNTIF(Search!$F470:F$668,"+")</f>
        <v>0</v>
      </c>
      <c r="D470" s="2">
        <f>COUNTIF(Search!$F470:F$668,"-")</f>
        <v>199</v>
      </c>
      <c r="E470" s="4">
        <f t="shared" si="15"/>
        <v>0.7</v>
      </c>
      <c r="F470" s="4">
        <f xml:space="preserve"> ROUND(A470/(A470+C470),2)</f>
        <v>1</v>
      </c>
      <c r="G470" s="4">
        <f t="shared" si="14"/>
        <v>1.3</v>
      </c>
    </row>
    <row r="471" spans="1:7" x14ac:dyDescent="0.25">
      <c r="A471" s="2">
        <f>COUNTIF(Search!$F$2:F471,"+")</f>
        <v>9</v>
      </c>
      <c r="B471" s="4">
        <f>COUNTIF(Search!$F$2:F471,"-")</f>
        <v>461</v>
      </c>
      <c r="C471" s="4">
        <f>COUNTIF(Search!$F471:F$668,"+")</f>
        <v>0</v>
      </c>
      <c r="D471" s="2">
        <f>COUNTIF(Search!$F471:F$668,"-")</f>
        <v>198</v>
      </c>
      <c r="E471" s="4">
        <f t="shared" si="15"/>
        <v>0.7</v>
      </c>
      <c r="F471" s="4">
        <f xml:space="preserve"> ROUND(A471/(A471+C471),2)</f>
        <v>1</v>
      </c>
      <c r="G471" s="4">
        <f t="shared" si="14"/>
        <v>1.3</v>
      </c>
    </row>
    <row r="472" spans="1:7" x14ac:dyDescent="0.25">
      <c r="A472" s="2">
        <f>COUNTIF(Search!$F$2:F472,"+")</f>
        <v>9</v>
      </c>
      <c r="B472" s="4">
        <f>COUNTIF(Search!$F$2:F472,"-")</f>
        <v>462</v>
      </c>
      <c r="C472" s="4">
        <f>COUNTIF(Search!$F472:F$668,"+")</f>
        <v>0</v>
      </c>
      <c r="D472" s="2">
        <f>COUNTIF(Search!$F472:F$668,"-")</f>
        <v>197</v>
      </c>
      <c r="E472" s="4">
        <f t="shared" si="15"/>
        <v>0.7</v>
      </c>
      <c r="F472" s="4">
        <f xml:space="preserve"> ROUND(A472/(A472+C472),2)</f>
        <v>1</v>
      </c>
      <c r="G472" s="4">
        <f t="shared" si="14"/>
        <v>1.3</v>
      </c>
    </row>
    <row r="473" spans="1:7" x14ac:dyDescent="0.25">
      <c r="A473" s="2">
        <f>COUNTIF(Search!$F$2:F473,"+")</f>
        <v>9</v>
      </c>
      <c r="B473" s="4">
        <f>COUNTIF(Search!$F$2:F473,"-")</f>
        <v>463</v>
      </c>
      <c r="C473" s="4">
        <f>COUNTIF(Search!$F473:F$668,"+")</f>
        <v>0</v>
      </c>
      <c r="D473" s="2">
        <f>COUNTIF(Search!$F473:F$668,"-")</f>
        <v>196</v>
      </c>
      <c r="E473" s="4">
        <f t="shared" si="15"/>
        <v>0.7</v>
      </c>
      <c r="F473" s="4">
        <f xml:space="preserve"> ROUND(A473/(A473+C473),2)</f>
        <v>1</v>
      </c>
      <c r="G473" s="4">
        <f t="shared" si="14"/>
        <v>1.3</v>
      </c>
    </row>
    <row r="474" spans="1:7" x14ac:dyDescent="0.25">
      <c r="A474" s="2">
        <f>COUNTIF(Search!$F$2:F474,"+")</f>
        <v>9</v>
      </c>
      <c r="B474" s="4">
        <f>COUNTIF(Search!$F$2:F474,"-")</f>
        <v>464</v>
      </c>
      <c r="C474" s="4">
        <f>COUNTIF(Search!$F474:F$668,"+")</f>
        <v>0</v>
      </c>
      <c r="D474" s="2">
        <f>COUNTIF(Search!$F474:F$668,"-")</f>
        <v>195</v>
      </c>
      <c r="E474" s="4">
        <f t="shared" si="15"/>
        <v>0.7</v>
      </c>
      <c r="F474" s="4">
        <f xml:space="preserve"> ROUND(A474/(A474+C474),2)</f>
        <v>1</v>
      </c>
      <c r="G474" s="4">
        <f t="shared" si="14"/>
        <v>1.3</v>
      </c>
    </row>
    <row r="475" spans="1:7" x14ac:dyDescent="0.25">
      <c r="A475" s="2">
        <f>COUNTIF(Search!$F$2:F475,"+")</f>
        <v>9</v>
      </c>
      <c r="B475" s="4">
        <f>COUNTIF(Search!$F$2:F475,"-")</f>
        <v>465</v>
      </c>
      <c r="C475" s="4">
        <f>COUNTIF(Search!$F475:F$668,"+")</f>
        <v>0</v>
      </c>
      <c r="D475" s="2">
        <f>COUNTIF(Search!$F475:F$668,"-")</f>
        <v>194</v>
      </c>
      <c r="E475" s="4">
        <f t="shared" si="15"/>
        <v>0.71</v>
      </c>
      <c r="F475" s="4">
        <f xml:space="preserve"> ROUND(A475/(A475+C475),2)</f>
        <v>1</v>
      </c>
      <c r="G475" s="4">
        <f t="shared" si="14"/>
        <v>1.29</v>
      </c>
    </row>
    <row r="476" spans="1:7" x14ac:dyDescent="0.25">
      <c r="A476" s="2">
        <f>COUNTIF(Search!$F$2:F476,"+")</f>
        <v>9</v>
      </c>
      <c r="B476" s="4">
        <f>COUNTIF(Search!$F$2:F476,"-")</f>
        <v>466</v>
      </c>
      <c r="C476" s="4">
        <f>COUNTIF(Search!$F476:F$668,"+")</f>
        <v>0</v>
      </c>
      <c r="D476" s="2">
        <f>COUNTIF(Search!$F476:F$668,"-")</f>
        <v>193</v>
      </c>
      <c r="E476" s="4">
        <f t="shared" si="15"/>
        <v>0.71</v>
      </c>
      <c r="F476" s="4">
        <f xml:space="preserve"> ROUND(A476/(A476+C476),2)</f>
        <v>1</v>
      </c>
      <c r="G476" s="4">
        <f t="shared" si="14"/>
        <v>1.29</v>
      </c>
    </row>
    <row r="477" spans="1:7" x14ac:dyDescent="0.25">
      <c r="A477" s="2">
        <f>COUNTIF(Search!$F$2:F477,"+")</f>
        <v>9</v>
      </c>
      <c r="B477" s="4">
        <f>COUNTIF(Search!$F$2:F477,"-")</f>
        <v>467</v>
      </c>
      <c r="C477" s="4">
        <f>COUNTIF(Search!$F477:F$668,"+")</f>
        <v>0</v>
      </c>
      <c r="D477" s="2">
        <f>COUNTIF(Search!$F477:F$668,"-")</f>
        <v>192</v>
      </c>
      <c r="E477" s="4">
        <f t="shared" si="15"/>
        <v>0.71</v>
      </c>
      <c r="F477" s="4">
        <f xml:space="preserve"> ROUND(A477/(A477+C477),2)</f>
        <v>1</v>
      </c>
      <c r="G477" s="4">
        <f t="shared" si="14"/>
        <v>1.29</v>
      </c>
    </row>
    <row r="478" spans="1:7" x14ac:dyDescent="0.25">
      <c r="A478" s="2">
        <f>COUNTIF(Search!$F$2:F478,"+")</f>
        <v>9</v>
      </c>
      <c r="B478" s="4">
        <f>COUNTIF(Search!$F$2:F478,"-")</f>
        <v>468</v>
      </c>
      <c r="C478" s="4">
        <f>COUNTIF(Search!$F478:F$668,"+")</f>
        <v>0</v>
      </c>
      <c r="D478" s="2">
        <f>COUNTIF(Search!$F478:F$668,"-")</f>
        <v>191</v>
      </c>
      <c r="E478" s="4">
        <f t="shared" si="15"/>
        <v>0.71</v>
      </c>
      <c r="F478" s="4">
        <f xml:space="preserve"> ROUND(A478/(A478+C478),2)</f>
        <v>1</v>
      </c>
      <c r="G478" s="4">
        <f t="shared" si="14"/>
        <v>1.29</v>
      </c>
    </row>
    <row r="479" spans="1:7" x14ac:dyDescent="0.25">
      <c r="A479" s="2">
        <f>COUNTIF(Search!$F$2:F479,"+")</f>
        <v>9</v>
      </c>
      <c r="B479" s="4">
        <f>COUNTIF(Search!$F$2:F479,"-")</f>
        <v>469</v>
      </c>
      <c r="C479" s="4">
        <f>COUNTIF(Search!$F479:F$668,"+")</f>
        <v>0</v>
      </c>
      <c r="D479" s="2">
        <f>COUNTIF(Search!$F479:F$668,"-")</f>
        <v>190</v>
      </c>
      <c r="E479" s="4">
        <f t="shared" si="15"/>
        <v>0.71</v>
      </c>
      <c r="F479" s="4">
        <f xml:space="preserve"> ROUND(A479/(A479+C479),2)</f>
        <v>1</v>
      </c>
      <c r="G479" s="4">
        <f t="shared" si="14"/>
        <v>1.29</v>
      </c>
    </row>
    <row r="480" spans="1:7" x14ac:dyDescent="0.25">
      <c r="A480" s="2">
        <f>COUNTIF(Search!$F$2:F480,"+")</f>
        <v>9</v>
      </c>
      <c r="B480" s="4">
        <f>COUNTIF(Search!$F$2:F480,"-")</f>
        <v>470</v>
      </c>
      <c r="C480" s="4">
        <f>COUNTIF(Search!$F480:F$668,"+")</f>
        <v>0</v>
      </c>
      <c r="D480" s="2">
        <f>COUNTIF(Search!$F480:F$668,"-")</f>
        <v>189</v>
      </c>
      <c r="E480" s="4">
        <f t="shared" si="15"/>
        <v>0.71</v>
      </c>
      <c r="F480" s="4">
        <f xml:space="preserve"> ROUND(A480/(A480+C480),2)</f>
        <v>1</v>
      </c>
      <c r="G480" s="4">
        <f t="shared" si="14"/>
        <v>1.29</v>
      </c>
    </row>
    <row r="481" spans="1:7" x14ac:dyDescent="0.25">
      <c r="A481" s="2">
        <f>COUNTIF(Search!$F$2:F481,"+")</f>
        <v>9</v>
      </c>
      <c r="B481" s="4">
        <f>COUNTIF(Search!$F$2:F481,"-")</f>
        <v>471</v>
      </c>
      <c r="C481" s="4">
        <f>COUNTIF(Search!$F481:F$668,"+")</f>
        <v>0</v>
      </c>
      <c r="D481" s="2">
        <f>COUNTIF(Search!$F481:F$668,"-")</f>
        <v>188</v>
      </c>
      <c r="E481" s="4">
        <f t="shared" si="15"/>
        <v>0.71</v>
      </c>
      <c r="F481" s="4">
        <f xml:space="preserve"> ROUND(A481/(A481+C481),2)</f>
        <v>1</v>
      </c>
      <c r="G481" s="4">
        <f t="shared" si="14"/>
        <v>1.29</v>
      </c>
    </row>
    <row r="482" spans="1:7" x14ac:dyDescent="0.25">
      <c r="A482" s="2">
        <f>COUNTIF(Search!$F$2:F482,"+")</f>
        <v>9</v>
      </c>
      <c r="B482" s="4">
        <f>COUNTIF(Search!$F$2:F482,"-")</f>
        <v>472</v>
      </c>
      <c r="C482" s="4">
        <f>COUNTIF(Search!$F482:F$668,"+")</f>
        <v>0</v>
      </c>
      <c r="D482" s="2">
        <f>COUNTIF(Search!$F482:F$668,"-")</f>
        <v>187</v>
      </c>
      <c r="E482" s="4">
        <f t="shared" si="15"/>
        <v>0.72</v>
      </c>
      <c r="F482" s="4">
        <f xml:space="preserve"> ROUND(A482/(A482+C482),2)</f>
        <v>1</v>
      </c>
      <c r="G482" s="4">
        <f t="shared" si="14"/>
        <v>1.28</v>
      </c>
    </row>
    <row r="483" spans="1:7" x14ac:dyDescent="0.25">
      <c r="A483" s="2">
        <f>COUNTIF(Search!$F$2:F483,"+")</f>
        <v>9</v>
      </c>
      <c r="B483" s="4">
        <f>COUNTIF(Search!$F$2:F483,"-")</f>
        <v>473</v>
      </c>
      <c r="C483" s="4">
        <f>COUNTIF(Search!$F483:F$668,"+")</f>
        <v>0</v>
      </c>
      <c r="D483" s="2">
        <f>COUNTIF(Search!$F483:F$668,"-")</f>
        <v>186</v>
      </c>
      <c r="E483" s="4">
        <f t="shared" si="15"/>
        <v>0.72</v>
      </c>
      <c r="F483" s="4">
        <f xml:space="preserve"> ROUND(A483/(A483+C483),2)</f>
        <v>1</v>
      </c>
      <c r="G483" s="4">
        <f t="shared" si="14"/>
        <v>1.28</v>
      </c>
    </row>
    <row r="484" spans="1:7" x14ac:dyDescent="0.25">
      <c r="A484" s="2">
        <f>COUNTIF(Search!$F$2:F484,"+")</f>
        <v>9</v>
      </c>
      <c r="B484" s="4">
        <f>COUNTIF(Search!$F$2:F484,"-")</f>
        <v>474</v>
      </c>
      <c r="C484" s="4">
        <f>COUNTIF(Search!$F484:F$668,"+")</f>
        <v>0</v>
      </c>
      <c r="D484" s="2">
        <f>COUNTIF(Search!$F484:F$668,"-")</f>
        <v>185</v>
      </c>
      <c r="E484" s="4">
        <f t="shared" si="15"/>
        <v>0.72</v>
      </c>
      <c r="F484" s="4">
        <f xml:space="preserve"> ROUND(A484/(A484+C484),2)</f>
        <v>1</v>
      </c>
      <c r="G484" s="4">
        <f t="shared" si="14"/>
        <v>1.28</v>
      </c>
    </row>
    <row r="485" spans="1:7" x14ac:dyDescent="0.25">
      <c r="A485" s="2">
        <f>COUNTIF(Search!$F$2:F485,"+")</f>
        <v>9</v>
      </c>
      <c r="B485" s="4">
        <f>COUNTIF(Search!$F$2:F485,"-")</f>
        <v>475</v>
      </c>
      <c r="C485" s="4">
        <f>COUNTIF(Search!$F485:F$668,"+")</f>
        <v>0</v>
      </c>
      <c r="D485" s="2">
        <f>COUNTIF(Search!$F485:F$668,"-")</f>
        <v>184</v>
      </c>
      <c r="E485" s="4">
        <f t="shared" si="15"/>
        <v>0.72</v>
      </c>
      <c r="F485" s="4">
        <f xml:space="preserve"> ROUND(A485/(A485+C485),2)</f>
        <v>1</v>
      </c>
      <c r="G485" s="4">
        <f t="shared" si="14"/>
        <v>1.28</v>
      </c>
    </row>
    <row r="486" spans="1:7" x14ac:dyDescent="0.25">
      <c r="A486" s="2">
        <f>COUNTIF(Search!$F$2:F486,"+")</f>
        <v>9</v>
      </c>
      <c r="B486" s="4">
        <f>COUNTIF(Search!$F$2:F486,"-")</f>
        <v>476</v>
      </c>
      <c r="C486" s="4">
        <f>COUNTIF(Search!$F486:F$668,"+")</f>
        <v>0</v>
      </c>
      <c r="D486" s="2">
        <f>COUNTIF(Search!$F486:F$668,"-")</f>
        <v>183</v>
      </c>
      <c r="E486" s="4">
        <f t="shared" si="15"/>
        <v>0.72</v>
      </c>
      <c r="F486" s="4">
        <f xml:space="preserve"> ROUND(A486/(A486+C486),2)</f>
        <v>1</v>
      </c>
      <c r="G486" s="4">
        <f t="shared" si="14"/>
        <v>1.28</v>
      </c>
    </row>
    <row r="487" spans="1:7" x14ac:dyDescent="0.25">
      <c r="A487" s="2">
        <f>COUNTIF(Search!$F$2:F487,"+")</f>
        <v>9</v>
      </c>
      <c r="B487" s="4">
        <f>COUNTIF(Search!$F$2:F487,"-")</f>
        <v>477</v>
      </c>
      <c r="C487" s="4">
        <f>COUNTIF(Search!$F487:F$668,"+")</f>
        <v>0</v>
      </c>
      <c r="D487" s="2">
        <f>COUNTIF(Search!$F487:F$668,"-")</f>
        <v>182</v>
      </c>
      <c r="E487" s="4">
        <f t="shared" si="15"/>
        <v>0.72</v>
      </c>
      <c r="F487" s="4">
        <f xml:space="preserve"> ROUND(A487/(A487+C487),2)</f>
        <v>1</v>
      </c>
      <c r="G487" s="4">
        <f t="shared" si="14"/>
        <v>1.28</v>
      </c>
    </row>
    <row r="488" spans="1:7" x14ac:dyDescent="0.25">
      <c r="A488" s="2">
        <f>COUNTIF(Search!$F$2:F488,"+")</f>
        <v>9</v>
      </c>
      <c r="B488" s="4">
        <f>COUNTIF(Search!$F$2:F488,"-")</f>
        <v>478</v>
      </c>
      <c r="C488" s="4">
        <f>COUNTIF(Search!$F488:F$668,"+")</f>
        <v>0</v>
      </c>
      <c r="D488" s="2">
        <f>COUNTIF(Search!$F488:F$668,"-")</f>
        <v>181</v>
      </c>
      <c r="E488" s="4">
        <f t="shared" si="15"/>
        <v>0.73</v>
      </c>
      <c r="F488" s="4">
        <f xml:space="preserve"> ROUND(A488/(A488+C488),2)</f>
        <v>1</v>
      </c>
      <c r="G488" s="4">
        <f t="shared" si="14"/>
        <v>1.27</v>
      </c>
    </row>
    <row r="489" spans="1:7" x14ac:dyDescent="0.25">
      <c r="A489" s="2">
        <f>COUNTIF(Search!$F$2:F489,"+")</f>
        <v>9</v>
      </c>
      <c r="B489" s="4">
        <f>COUNTIF(Search!$F$2:F489,"-")</f>
        <v>479</v>
      </c>
      <c r="C489" s="4">
        <f>COUNTIF(Search!$F489:F$668,"+")</f>
        <v>0</v>
      </c>
      <c r="D489" s="2">
        <f>COUNTIF(Search!$F489:F$668,"-")</f>
        <v>180</v>
      </c>
      <c r="E489" s="4">
        <f t="shared" si="15"/>
        <v>0.73</v>
      </c>
      <c r="F489" s="4">
        <f xml:space="preserve"> ROUND(A489/(A489+C489),2)</f>
        <v>1</v>
      </c>
      <c r="G489" s="4">
        <f t="shared" si="14"/>
        <v>1.27</v>
      </c>
    </row>
    <row r="490" spans="1:7" x14ac:dyDescent="0.25">
      <c r="A490" s="2">
        <f>COUNTIF(Search!$F$2:F490,"+")</f>
        <v>9</v>
      </c>
      <c r="B490" s="4">
        <f>COUNTIF(Search!$F$2:F490,"-")</f>
        <v>480</v>
      </c>
      <c r="C490" s="4">
        <f>COUNTIF(Search!$F490:F$668,"+")</f>
        <v>0</v>
      </c>
      <c r="D490" s="2">
        <f>COUNTIF(Search!$F490:F$668,"-")</f>
        <v>179</v>
      </c>
      <c r="E490" s="4">
        <f t="shared" si="15"/>
        <v>0.73</v>
      </c>
      <c r="F490" s="4">
        <f xml:space="preserve"> ROUND(A490/(A490+C490),2)</f>
        <v>1</v>
      </c>
      <c r="G490" s="4">
        <f t="shared" si="14"/>
        <v>1.27</v>
      </c>
    </row>
    <row r="491" spans="1:7" x14ac:dyDescent="0.25">
      <c r="A491" s="2">
        <f>COUNTIF(Search!$F$2:F491,"+")</f>
        <v>9</v>
      </c>
      <c r="B491" s="4">
        <f>COUNTIF(Search!$F$2:F491,"-")</f>
        <v>481</v>
      </c>
      <c r="C491" s="4">
        <f>COUNTIF(Search!$F491:F$668,"+")</f>
        <v>0</v>
      </c>
      <c r="D491" s="2">
        <f>COUNTIF(Search!$F491:F$668,"-")</f>
        <v>178</v>
      </c>
      <c r="E491" s="4">
        <f t="shared" si="15"/>
        <v>0.73</v>
      </c>
      <c r="F491" s="4">
        <f xml:space="preserve"> ROUND(A491/(A491+C491),2)</f>
        <v>1</v>
      </c>
      <c r="G491" s="4">
        <f t="shared" si="14"/>
        <v>1.27</v>
      </c>
    </row>
    <row r="492" spans="1:7" x14ac:dyDescent="0.25">
      <c r="A492" s="2">
        <f>COUNTIF(Search!$F$2:F492,"+")</f>
        <v>9</v>
      </c>
      <c r="B492" s="4">
        <f>COUNTIF(Search!$F$2:F492,"-")</f>
        <v>482</v>
      </c>
      <c r="C492" s="4">
        <f>COUNTIF(Search!$F492:F$668,"+")</f>
        <v>0</v>
      </c>
      <c r="D492" s="2">
        <f>COUNTIF(Search!$F492:F$668,"-")</f>
        <v>177</v>
      </c>
      <c r="E492" s="4">
        <f t="shared" si="15"/>
        <v>0.73</v>
      </c>
      <c r="F492" s="4">
        <f xml:space="preserve"> ROUND(A492/(A492+C492),2)</f>
        <v>1</v>
      </c>
      <c r="G492" s="4">
        <f t="shared" si="14"/>
        <v>1.27</v>
      </c>
    </row>
    <row r="493" spans="1:7" x14ac:dyDescent="0.25">
      <c r="A493" s="2">
        <f>COUNTIF(Search!$F$2:F493,"+")</f>
        <v>9</v>
      </c>
      <c r="B493" s="4">
        <f>COUNTIF(Search!$F$2:F493,"-")</f>
        <v>483</v>
      </c>
      <c r="C493" s="4">
        <f>COUNTIF(Search!$F493:F$668,"+")</f>
        <v>0</v>
      </c>
      <c r="D493" s="2">
        <f>COUNTIF(Search!$F493:F$668,"-")</f>
        <v>176</v>
      </c>
      <c r="E493" s="4">
        <f t="shared" si="15"/>
        <v>0.73</v>
      </c>
      <c r="F493" s="4">
        <f xml:space="preserve"> ROUND(A493/(A493+C493),2)</f>
        <v>1</v>
      </c>
      <c r="G493" s="4">
        <f t="shared" si="14"/>
        <v>1.27</v>
      </c>
    </row>
    <row r="494" spans="1:7" x14ac:dyDescent="0.25">
      <c r="A494" s="2">
        <f>COUNTIF(Search!$F$2:F494,"+")</f>
        <v>9</v>
      </c>
      <c r="B494" s="4">
        <f>COUNTIF(Search!$F$2:F494,"-")</f>
        <v>484</v>
      </c>
      <c r="C494" s="4">
        <f>COUNTIF(Search!$F494:F$668,"+")</f>
        <v>0</v>
      </c>
      <c r="D494" s="2">
        <f>COUNTIF(Search!$F494:F$668,"-")</f>
        <v>175</v>
      </c>
      <c r="E494" s="4">
        <f t="shared" si="15"/>
        <v>0.73</v>
      </c>
      <c r="F494" s="4">
        <f xml:space="preserve"> ROUND(A494/(A494+C494),2)</f>
        <v>1</v>
      </c>
      <c r="G494" s="4">
        <f t="shared" si="14"/>
        <v>1.27</v>
      </c>
    </row>
    <row r="495" spans="1:7" x14ac:dyDescent="0.25">
      <c r="A495" s="2">
        <f>COUNTIF(Search!$F$2:F495,"+")</f>
        <v>9</v>
      </c>
      <c r="B495" s="4">
        <f>COUNTIF(Search!$F$2:F495,"-")</f>
        <v>485</v>
      </c>
      <c r="C495" s="4">
        <f>COUNTIF(Search!$F495:F$668,"+")</f>
        <v>0</v>
      </c>
      <c r="D495" s="2">
        <f>COUNTIF(Search!$F495:F$668,"-")</f>
        <v>174</v>
      </c>
      <c r="E495" s="4">
        <f t="shared" si="15"/>
        <v>0.74</v>
      </c>
      <c r="F495" s="4">
        <f xml:space="preserve"> ROUND(A495/(A495+C495),2)</f>
        <v>1</v>
      </c>
      <c r="G495" s="4">
        <f t="shared" si="14"/>
        <v>1.26</v>
      </c>
    </row>
    <row r="496" spans="1:7" x14ac:dyDescent="0.25">
      <c r="A496" s="2">
        <f>COUNTIF(Search!$F$2:F496,"+")</f>
        <v>9</v>
      </c>
      <c r="B496" s="4">
        <f>COUNTIF(Search!$F$2:F496,"-")</f>
        <v>486</v>
      </c>
      <c r="C496" s="4">
        <f>COUNTIF(Search!$F496:F$668,"+")</f>
        <v>0</v>
      </c>
      <c r="D496" s="2">
        <f>COUNTIF(Search!$F496:F$668,"-")</f>
        <v>173</v>
      </c>
      <c r="E496" s="4">
        <f t="shared" si="15"/>
        <v>0.74</v>
      </c>
      <c r="F496" s="4">
        <f xml:space="preserve"> ROUND(A496/(A496+C496),2)</f>
        <v>1</v>
      </c>
      <c r="G496" s="4">
        <f t="shared" si="14"/>
        <v>1.26</v>
      </c>
    </row>
    <row r="497" spans="1:7" x14ac:dyDescent="0.25">
      <c r="A497" s="2">
        <f>COUNTIF(Search!$F$2:F497,"+")</f>
        <v>9</v>
      </c>
      <c r="B497" s="4">
        <f>COUNTIF(Search!$F$2:F497,"-")</f>
        <v>487</v>
      </c>
      <c r="C497" s="4">
        <f>COUNTIF(Search!$F497:F$668,"+")</f>
        <v>0</v>
      </c>
      <c r="D497" s="2">
        <f>COUNTIF(Search!$F497:F$668,"-")</f>
        <v>172</v>
      </c>
      <c r="E497" s="4">
        <f t="shared" si="15"/>
        <v>0.74</v>
      </c>
      <c r="F497" s="4">
        <f xml:space="preserve"> ROUND(A497/(A497+C497),2)</f>
        <v>1</v>
      </c>
      <c r="G497" s="4">
        <f t="shared" si="14"/>
        <v>1.26</v>
      </c>
    </row>
    <row r="498" spans="1:7" x14ac:dyDescent="0.25">
      <c r="A498" s="2">
        <f>COUNTIF(Search!$F$2:F498,"+")</f>
        <v>9</v>
      </c>
      <c r="B498" s="4">
        <f>COUNTIF(Search!$F$2:F498,"-")</f>
        <v>488</v>
      </c>
      <c r="C498" s="4">
        <f>COUNTIF(Search!$F498:F$668,"+")</f>
        <v>0</v>
      </c>
      <c r="D498" s="2">
        <f>COUNTIF(Search!$F498:F$668,"-")</f>
        <v>171</v>
      </c>
      <c r="E498" s="4">
        <f t="shared" si="15"/>
        <v>0.74</v>
      </c>
      <c r="F498" s="4">
        <f xml:space="preserve"> ROUND(A498/(A498+C498),2)</f>
        <v>1</v>
      </c>
      <c r="G498" s="4">
        <f t="shared" si="14"/>
        <v>1.26</v>
      </c>
    </row>
    <row r="499" spans="1:7" x14ac:dyDescent="0.25">
      <c r="A499" s="2">
        <f>COUNTIF(Search!$F$2:F499,"+")</f>
        <v>9</v>
      </c>
      <c r="B499" s="4">
        <f>COUNTIF(Search!$F$2:F499,"-")</f>
        <v>489</v>
      </c>
      <c r="C499" s="4">
        <f>COUNTIF(Search!$F499:F$668,"+")</f>
        <v>0</v>
      </c>
      <c r="D499" s="2">
        <f>COUNTIF(Search!$F499:F$668,"-")</f>
        <v>170</v>
      </c>
      <c r="E499" s="4">
        <f t="shared" si="15"/>
        <v>0.74</v>
      </c>
      <c r="F499" s="4">
        <f xml:space="preserve"> ROUND(A499/(A499+C499),2)</f>
        <v>1</v>
      </c>
      <c r="G499" s="4">
        <f t="shared" si="14"/>
        <v>1.26</v>
      </c>
    </row>
    <row r="500" spans="1:7" x14ac:dyDescent="0.25">
      <c r="A500" s="2">
        <f>COUNTIF(Search!$F$2:F500,"+")</f>
        <v>9</v>
      </c>
      <c r="B500" s="4">
        <f>COUNTIF(Search!$F$2:F500,"-")</f>
        <v>490</v>
      </c>
      <c r="C500" s="4">
        <f>COUNTIF(Search!$F500:F$668,"+")</f>
        <v>0</v>
      </c>
      <c r="D500" s="2">
        <f>COUNTIF(Search!$F500:F$668,"-")</f>
        <v>169</v>
      </c>
      <c r="E500" s="4">
        <f t="shared" si="15"/>
        <v>0.74</v>
      </c>
      <c r="F500" s="4">
        <f xml:space="preserve"> ROUND(A500/(A500+C500),2)</f>
        <v>1</v>
      </c>
      <c r="G500" s="4">
        <f t="shared" si="14"/>
        <v>1.26</v>
      </c>
    </row>
    <row r="501" spans="1:7" x14ac:dyDescent="0.25">
      <c r="A501" s="2">
        <f>COUNTIF(Search!$F$2:F501,"+")</f>
        <v>9</v>
      </c>
      <c r="B501" s="4">
        <f>COUNTIF(Search!$F$2:F501,"-")</f>
        <v>491</v>
      </c>
      <c r="C501" s="4">
        <f>COUNTIF(Search!$F501:F$668,"+")</f>
        <v>0</v>
      </c>
      <c r="D501" s="2">
        <f>COUNTIF(Search!$F501:F$668,"-")</f>
        <v>168</v>
      </c>
      <c r="E501" s="4">
        <f t="shared" si="15"/>
        <v>0.75</v>
      </c>
      <c r="F501" s="4">
        <f xml:space="preserve"> ROUND(A501/(A501+C501),2)</f>
        <v>1</v>
      </c>
      <c r="G501" s="4">
        <f t="shared" si="14"/>
        <v>1.25</v>
      </c>
    </row>
    <row r="502" spans="1:7" x14ac:dyDescent="0.25">
      <c r="A502" s="2">
        <f>COUNTIF(Search!$F$2:F502,"+")</f>
        <v>9</v>
      </c>
      <c r="B502" s="4">
        <f>COUNTIF(Search!$F$2:F502,"-")</f>
        <v>492</v>
      </c>
      <c r="C502" s="4">
        <f>COUNTIF(Search!$F502:F$668,"+")</f>
        <v>0</v>
      </c>
      <c r="D502" s="2">
        <f>COUNTIF(Search!$F502:F$668,"-")</f>
        <v>167</v>
      </c>
      <c r="E502" s="4">
        <f t="shared" si="15"/>
        <v>0.75</v>
      </c>
      <c r="F502" s="4">
        <f xml:space="preserve"> ROUND(A502/(A502+C502),2)</f>
        <v>1</v>
      </c>
      <c r="G502" s="4">
        <f t="shared" si="14"/>
        <v>1.25</v>
      </c>
    </row>
    <row r="503" spans="1:7" x14ac:dyDescent="0.25">
      <c r="A503" s="2">
        <f>COUNTIF(Search!$F$2:F503,"+")</f>
        <v>9</v>
      </c>
      <c r="B503" s="4">
        <f>COUNTIF(Search!$F$2:F503,"-")</f>
        <v>493</v>
      </c>
      <c r="C503" s="4">
        <f>COUNTIF(Search!$F503:F$668,"+")</f>
        <v>0</v>
      </c>
      <c r="D503" s="2">
        <f>COUNTIF(Search!$F503:F$668,"-")</f>
        <v>166</v>
      </c>
      <c r="E503" s="4">
        <f t="shared" si="15"/>
        <v>0.75</v>
      </c>
      <c r="F503" s="4">
        <f xml:space="preserve"> ROUND(A503/(A503+C503),2)</f>
        <v>1</v>
      </c>
      <c r="G503" s="4">
        <f t="shared" si="14"/>
        <v>1.25</v>
      </c>
    </row>
    <row r="504" spans="1:7" x14ac:dyDescent="0.25">
      <c r="A504" s="2">
        <f>COUNTIF(Search!$F$2:F504,"+")</f>
        <v>9</v>
      </c>
      <c r="B504" s="4">
        <f>COUNTIF(Search!$F$2:F504,"-")</f>
        <v>494</v>
      </c>
      <c r="C504" s="4">
        <f>COUNTIF(Search!$F504:F$668,"+")</f>
        <v>0</v>
      </c>
      <c r="D504" s="2">
        <f>COUNTIF(Search!$F504:F$668,"-")</f>
        <v>165</v>
      </c>
      <c r="E504" s="4">
        <f t="shared" si="15"/>
        <v>0.75</v>
      </c>
      <c r="F504" s="4">
        <f xml:space="preserve"> ROUND(A504/(A504+C504),2)</f>
        <v>1</v>
      </c>
      <c r="G504" s="4">
        <f t="shared" si="14"/>
        <v>1.25</v>
      </c>
    </row>
    <row r="505" spans="1:7" x14ac:dyDescent="0.25">
      <c r="A505" s="2">
        <f>COUNTIF(Search!$F$2:F505,"+")</f>
        <v>9</v>
      </c>
      <c r="B505" s="4">
        <f>COUNTIF(Search!$F$2:F505,"-")</f>
        <v>495</v>
      </c>
      <c r="C505" s="4">
        <f>COUNTIF(Search!$F505:F$668,"+")</f>
        <v>0</v>
      </c>
      <c r="D505" s="2">
        <f>COUNTIF(Search!$F505:F$668,"-")</f>
        <v>164</v>
      </c>
      <c r="E505" s="4">
        <f t="shared" si="15"/>
        <v>0.75</v>
      </c>
      <c r="F505" s="4">
        <f xml:space="preserve"> ROUND(A505/(A505+C505),2)</f>
        <v>1</v>
      </c>
      <c r="G505" s="4">
        <f t="shared" si="14"/>
        <v>1.25</v>
      </c>
    </row>
    <row r="506" spans="1:7" x14ac:dyDescent="0.25">
      <c r="A506" s="2">
        <f>COUNTIF(Search!$F$2:F506,"+")</f>
        <v>9</v>
      </c>
      <c r="B506" s="4">
        <f>COUNTIF(Search!$F$2:F506,"-")</f>
        <v>496</v>
      </c>
      <c r="C506" s="4">
        <f>COUNTIF(Search!$F506:F$668,"+")</f>
        <v>0</v>
      </c>
      <c r="D506" s="2">
        <f>COUNTIF(Search!$F506:F$668,"-")</f>
        <v>163</v>
      </c>
      <c r="E506" s="4">
        <f t="shared" si="15"/>
        <v>0.75</v>
      </c>
      <c r="F506" s="4">
        <f xml:space="preserve"> ROUND(A506/(A506+C506),2)</f>
        <v>1</v>
      </c>
      <c r="G506" s="4">
        <f t="shared" si="14"/>
        <v>1.25</v>
      </c>
    </row>
    <row r="507" spans="1:7" x14ac:dyDescent="0.25">
      <c r="A507" s="2">
        <f>COUNTIF(Search!$F$2:F507,"+")</f>
        <v>9</v>
      </c>
      <c r="B507" s="4">
        <f>COUNTIF(Search!$F$2:F507,"-")</f>
        <v>497</v>
      </c>
      <c r="C507" s="4">
        <f>COUNTIF(Search!$F507:F$668,"+")</f>
        <v>0</v>
      </c>
      <c r="D507" s="2">
        <f>COUNTIF(Search!$F507:F$668,"-")</f>
        <v>162</v>
      </c>
      <c r="E507" s="4">
        <f t="shared" si="15"/>
        <v>0.75</v>
      </c>
      <c r="F507" s="4">
        <f xml:space="preserve"> ROUND(A507/(A507+C507),2)</f>
        <v>1</v>
      </c>
      <c r="G507" s="4">
        <f t="shared" si="14"/>
        <v>1.25</v>
      </c>
    </row>
    <row r="508" spans="1:7" x14ac:dyDescent="0.25">
      <c r="A508" s="2">
        <f>COUNTIF(Search!$F$2:F508,"+")</f>
        <v>9</v>
      </c>
      <c r="B508" s="4">
        <f>COUNTIF(Search!$F$2:F508,"-")</f>
        <v>498</v>
      </c>
      <c r="C508" s="4">
        <f>COUNTIF(Search!$F508:F$668,"+")</f>
        <v>0</v>
      </c>
      <c r="D508" s="2">
        <f>COUNTIF(Search!$F508:F$668,"-")</f>
        <v>161</v>
      </c>
      <c r="E508" s="4">
        <f t="shared" si="15"/>
        <v>0.76</v>
      </c>
      <c r="F508" s="4">
        <f xml:space="preserve"> ROUND(A508/(A508+C508),2)</f>
        <v>1</v>
      </c>
      <c r="G508" s="4">
        <f t="shared" si="14"/>
        <v>1.24</v>
      </c>
    </row>
    <row r="509" spans="1:7" x14ac:dyDescent="0.25">
      <c r="A509" s="2">
        <f>COUNTIF(Search!$F$2:F509,"+")</f>
        <v>9</v>
      </c>
      <c r="B509" s="4">
        <f>COUNTIF(Search!$F$2:F509,"-")</f>
        <v>499</v>
      </c>
      <c r="C509" s="4">
        <f>COUNTIF(Search!$F509:F$668,"+")</f>
        <v>0</v>
      </c>
      <c r="D509" s="2">
        <f>COUNTIF(Search!$F509:F$668,"-")</f>
        <v>160</v>
      </c>
      <c r="E509" s="4">
        <f t="shared" si="15"/>
        <v>0.76</v>
      </c>
      <c r="F509" s="4">
        <f xml:space="preserve"> ROUND(A509/(A509+C509),2)</f>
        <v>1</v>
      </c>
      <c r="G509" s="4">
        <f t="shared" si="14"/>
        <v>1.24</v>
      </c>
    </row>
    <row r="510" spans="1:7" x14ac:dyDescent="0.25">
      <c r="A510" s="2">
        <f>COUNTIF(Search!$F$2:F510,"+")</f>
        <v>9</v>
      </c>
      <c r="B510" s="4">
        <f>COUNTIF(Search!$F$2:F510,"-")</f>
        <v>500</v>
      </c>
      <c r="C510" s="4">
        <f>COUNTIF(Search!$F510:F$668,"+")</f>
        <v>0</v>
      </c>
      <c r="D510" s="2">
        <f>COUNTIF(Search!$F510:F$668,"-")</f>
        <v>159</v>
      </c>
      <c r="E510" s="4">
        <f t="shared" si="15"/>
        <v>0.76</v>
      </c>
      <c r="F510" s="4">
        <f xml:space="preserve"> ROUND(A510/(A510+C510),2)</f>
        <v>1</v>
      </c>
      <c r="G510" s="4">
        <f t="shared" si="14"/>
        <v>1.24</v>
      </c>
    </row>
    <row r="511" spans="1:7" x14ac:dyDescent="0.25">
      <c r="A511" s="2">
        <f>COUNTIF(Search!$F$2:F511,"+")</f>
        <v>9</v>
      </c>
      <c r="B511" s="4">
        <f>COUNTIF(Search!$F$2:F511,"-")</f>
        <v>501</v>
      </c>
      <c r="C511" s="4">
        <f>COUNTIF(Search!$F511:F$668,"+")</f>
        <v>0</v>
      </c>
      <c r="D511" s="2">
        <f>COUNTIF(Search!$F511:F$668,"-")</f>
        <v>158</v>
      </c>
      <c r="E511" s="4">
        <f t="shared" si="15"/>
        <v>0.76</v>
      </c>
      <c r="F511" s="4">
        <f xml:space="preserve"> ROUND(A511/(A511+C511),2)</f>
        <v>1</v>
      </c>
      <c r="G511" s="4">
        <f t="shared" si="14"/>
        <v>1.24</v>
      </c>
    </row>
    <row r="512" spans="1:7" x14ac:dyDescent="0.25">
      <c r="A512" s="2">
        <f>COUNTIF(Search!$F$2:F512,"+")</f>
        <v>9</v>
      </c>
      <c r="B512" s="4">
        <f>COUNTIF(Search!$F$2:F512,"-")</f>
        <v>502</v>
      </c>
      <c r="C512" s="4">
        <f>COUNTIF(Search!$F512:F$668,"+")</f>
        <v>0</v>
      </c>
      <c r="D512" s="2">
        <f>COUNTIF(Search!$F512:F$668,"-")</f>
        <v>157</v>
      </c>
      <c r="E512" s="4">
        <f t="shared" si="15"/>
        <v>0.76</v>
      </c>
      <c r="F512" s="4">
        <f xml:space="preserve"> ROUND(A512/(A512+C512),2)</f>
        <v>1</v>
      </c>
      <c r="G512" s="4">
        <f t="shared" si="14"/>
        <v>1.24</v>
      </c>
    </row>
    <row r="513" spans="1:7" x14ac:dyDescent="0.25">
      <c r="A513" s="2">
        <f>COUNTIF(Search!$F$2:F513,"+")</f>
        <v>9</v>
      </c>
      <c r="B513" s="4">
        <f>COUNTIF(Search!$F$2:F513,"-")</f>
        <v>503</v>
      </c>
      <c r="C513" s="4">
        <f>COUNTIF(Search!$F513:F$668,"+")</f>
        <v>0</v>
      </c>
      <c r="D513" s="2">
        <f>COUNTIF(Search!$F513:F$668,"-")</f>
        <v>156</v>
      </c>
      <c r="E513" s="4">
        <f t="shared" si="15"/>
        <v>0.76</v>
      </c>
      <c r="F513" s="4">
        <f xml:space="preserve"> ROUND(A513/(A513+C513),2)</f>
        <v>1</v>
      </c>
      <c r="G513" s="4">
        <f t="shared" si="14"/>
        <v>1.24</v>
      </c>
    </row>
    <row r="514" spans="1:7" x14ac:dyDescent="0.25">
      <c r="A514" s="2">
        <f>COUNTIF(Search!$F$2:F514,"+")</f>
        <v>9</v>
      </c>
      <c r="B514" s="4">
        <f>COUNTIF(Search!$F$2:F514,"-")</f>
        <v>504</v>
      </c>
      <c r="C514" s="4">
        <f>COUNTIF(Search!$F514:F$668,"+")</f>
        <v>0</v>
      </c>
      <c r="D514" s="2">
        <f>COUNTIF(Search!$F514:F$668,"-")</f>
        <v>155</v>
      </c>
      <c r="E514" s="4">
        <f t="shared" si="15"/>
        <v>0.76</v>
      </c>
      <c r="F514" s="4">
        <f xml:space="preserve"> ROUND(A514/(A514+C514),2)</f>
        <v>1</v>
      </c>
      <c r="G514" s="4">
        <f t="shared" ref="G514:G577" si="16">F514-E514+1</f>
        <v>1.24</v>
      </c>
    </row>
    <row r="515" spans="1:7" x14ac:dyDescent="0.25">
      <c r="A515" s="2">
        <f>COUNTIF(Search!$F$2:F515,"+")</f>
        <v>9</v>
      </c>
      <c r="B515" s="4">
        <f>COUNTIF(Search!$F$2:F515,"-")</f>
        <v>505</v>
      </c>
      <c r="C515" s="4">
        <f>COUNTIF(Search!$F515:F$668,"+")</f>
        <v>0</v>
      </c>
      <c r="D515" s="2">
        <f>COUNTIF(Search!$F515:F$668,"-")</f>
        <v>154</v>
      </c>
      <c r="E515" s="4">
        <f t="shared" ref="E515:E578" si="17">ROUND(B515/(B515+D515),2)</f>
        <v>0.77</v>
      </c>
      <c r="F515" s="4">
        <f xml:space="preserve"> ROUND(A515/(A515+C515),2)</f>
        <v>1</v>
      </c>
      <c r="G515" s="4">
        <f t="shared" si="16"/>
        <v>1.23</v>
      </c>
    </row>
    <row r="516" spans="1:7" x14ac:dyDescent="0.25">
      <c r="A516" s="2">
        <f>COUNTIF(Search!$F$2:F516,"+")</f>
        <v>9</v>
      </c>
      <c r="B516" s="4">
        <f>COUNTIF(Search!$F$2:F516,"-")</f>
        <v>506</v>
      </c>
      <c r="C516" s="4">
        <f>COUNTIF(Search!$F516:F$668,"+")</f>
        <v>0</v>
      </c>
      <c r="D516" s="2">
        <f>COUNTIF(Search!$F516:F$668,"-")</f>
        <v>153</v>
      </c>
      <c r="E516" s="4">
        <f t="shared" si="17"/>
        <v>0.77</v>
      </c>
      <c r="F516" s="4">
        <f xml:space="preserve"> ROUND(A516/(A516+C516),2)</f>
        <v>1</v>
      </c>
      <c r="G516" s="4">
        <f t="shared" si="16"/>
        <v>1.23</v>
      </c>
    </row>
    <row r="517" spans="1:7" x14ac:dyDescent="0.25">
      <c r="A517" s="2">
        <f>COUNTIF(Search!$F$2:F517,"+")</f>
        <v>9</v>
      </c>
      <c r="B517" s="4">
        <f>COUNTIF(Search!$F$2:F517,"-")</f>
        <v>507</v>
      </c>
      <c r="C517" s="4">
        <f>COUNTIF(Search!$F517:F$668,"+")</f>
        <v>0</v>
      </c>
      <c r="D517" s="2">
        <f>COUNTIF(Search!$F517:F$668,"-")</f>
        <v>152</v>
      </c>
      <c r="E517" s="4">
        <f t="shared" si="17"/>
        <v>0.77</v>
      </c>
      <c r="F517" s="4">
        <f xml:space="preserve"> ROUND(A517/(A517+C517),2)</f>
        <v>1</v>
      </c>
      <c r="G517" s="4">
        <f t="shared" si="16"/>
        <v>1.23</v>
      </c>
    </row>
    <row r="518" spans="1:7" x14ac:dyDescent="0.25">
      <c r="A518" s="2">
        <f>COUNTIF(Search!$F$2:F518,"+")</f>
        <v>9</v>
      </c>
      <c r="B518" s="4">
        <f>COUNTIF(Search!$F$2:F518,"-")</f>
        <v>508</v>
      </c>
      <c r="C518" s="4">
        <f>COUNTIF(Search!$F518:F$668,"+")</f>
        <v>0</v>
      </c>
      <c r="D518" s="2">
        <f>COUNTIF(Search!$F518:F$668,"-")</f>
        <v>151</v>
      </c>
      <c r="E518" s="4">
        <f t="shared" si="17"/>
        <v>0.77</v>
      </c>
      <c r="F518" s="4">
        <f xml:space="preserve"> ROUND(A518/(A518+C518),2)</f>
        <v>1</v>
      </c>
      <c r="G518" s="4">
        <f t="shared" si="16"/>
        <v>1.23</v>
      </c>
    </row>
    <row r="519" spans="1:7" x14ac:dyDescent="0.25">
      <c r="A519" s="2">
        <f>COUNTIF(Search!$F$2:F519,"+")</f>
        <v>9</v>
      </c>
      <c r="B519" s="4">
        <f>COUNTIF(Search!$F$2:F519,"-")</f>
        <v>509</v>
      </c>
      <c r="C519" s="4">
        <f>COUNTIF(Search!$F519:F$668,"+")</f>
        <v>0</v>
      </c>
      <c r="D519" s="2">
        <f>COUNTIF(Search!$F519:F$668,"-")</f>
        <v>150</v>
      </c>
      <c r="E519" s="4">
        <f t="shared" si="17"/>
        <v>0.77</v>
      </c>
      <c r="F519" s="4">
        <f xml:space="preserve"> ROUND(A519/(A519+C519),2)</f>
        <v>1</v>
      </c>
      <c r="G519" s="4">
        <f t="shared" si="16"/>
        <v>1.23</v>
      </c>
    </row>
    <row r="520" spans="1:7" x14ac:dyDescent="0.25">
      <c r="A520" s="2">
        <f>COUNTIF(Search!$F$2:F520,"+")</f>
        <v>9</v>
      </c>
      <c r="B520" s="4">
        <f>COUNTIF(Search!$F$2:F520,"-")</f>
        <v>510</v>
      </c>
      <c r="C520" s="4">
        <f>COUNTIF(Search!$F520:F$668,"+")</f>
        <v>0</v>
      </c>
      <c r="D520" s="2">
        <f>COUNTIF(Search!$F520:F$668,"-")</f>
        <v>149</v>
      </c>
      <c r="E520" s="4">
        <f t="shared" si="17"/>
        <v>0.77</v>
      </c>
      <c r="F520" s="4">
        <f xml:space="preserve"> ROUND(A520/(A520+C520),2)</f>
        <v>1</v>
      </c>
      <c r="G520" s="4">
        <f t="shared" si="16"/>
        <v>1.23</v>
      </c>
    </row>
    <row r="521" spans="1:7" x14ac:dyDescent="0.25">
      <c r="A521" s="2">
        <f>COUNTIF(Search!$F$2:F521,"+")</f>
        <v>9</v>
      </c>
      <c r="B521" s="4">
        <f>COUNTIF(Search!$F$2:F521,"-")</f>
        <v>511</v>
      </c>
      <c r="C521" s="4">
        <f>COUNTIF(Search!$F521:F$668,"+")</f>
        <v>0</v>
      </c>
      <c r="D521" s="2">
        <f>COUNTIF(Search!$F521:F$668,"-")</f>
        <v>148</v>
      </c>
      <c r="E521" s="4">
        <f t="shared" si="17"/>
        <v>0.78</v>
      </c>
      <c r="F521" s="4">
        <f xml:space="preserve"> ROUND(A521/(A521+C521),2)</f>
        <v>1</v>
      </c>
      <c r="G521" s="4">
        <f t="shared" si="16"/>
        <v>1.22</v>
      </c>
    </row>
    <row r="522" spans="1:7" x14ac:dyDescent="0.25">
      <c r="A522" s="2">
        <f>COUNTIF(Search!$F$2:F522,"+")</f>
        <v>9</v>
      </c>
      <c r="B522" s="4">
        <f>COUNTIF(Search!$F$2:F522,"-")</f>
        <v>512</v>
      </c>
      <c r="C522" s="4">
        <f>COUNTIF(Search!$F522:F$668,"+")</f>
        <v>0</v>
      </c>
      <c r="D522" s="2">
        <f>COUNTIF(Search!$F522:F$668,"-")</f>
        <v>147</v>
      </c>
      <c r="E522" s="4">
        <f t="shared" si="17"/>
        <v>0.78</v>
      </c>
      <c r="F522" s="4">
        <f xml:space="preserve"> ROUND(A522/(A522+C522),2)</f>
        <v>1</v>
      </c>
      <c r="G522" s="4">
        <f t="shared" si="16"/>
        <v>1.22</v>
      </c>
    </row>
    <row r="523" spans="1:7" x14ac:dyDescent="0.25">
      <c r="A523" s="2">
        <f>COUNTIF(Search!$F$2:F523,"+")</f>
        <v>9</v>
      </c>
      <c r="B523" s="4">
        <f>COUNTIF(Search!$F$2:F523,"-")</f>
        <v>513</v>
      </c>
      <c r="C523" s="4">
        <f>COUNTIF(Search!$F523:F$668,"+")</f>
        <v>0</v>
      </c>
      <c r="D523" s="2">
        <f>COUNTIF(Search!$F523:F$668,"-")</f>
        <v>146</v>
      </c>
      <c r="E523" s="4">
        <f t="shared" si="17"/>
        <v>0.78</v>
      </c>
      <c r="F523" s="4">
        <f xml:space="preserve"> ROUND(A523/(A523+C523),2)</f>
        <v>1</v>
      </c>
      <c r="G523" s="4">
        <f t="shared" si="16"/>
        <v>1.22</v>
      </c>
    </row>
    <row r="524" spans="1:7" x14ac:dyDescent="0.25">
      <c r="A524" s="2">
        <f>COUNTIF(Search!$F$2:F524,"+")</f>
        <v>9</v>
      </c>
      <c r="B524" s="4">
        <f>COUNTIF(Search!$F$2:F524,"-")</f>
        <v>514</v>
      </c>
      <c r="C524" s="4">
        <f>COUNTIF(Search!$F524:F$668,"+")</f>
        <v>0</v>
      </c>
      <c r="D524" s="2">
        <f>COUNTIF(Search!$F524:F$668,"-")</f>
        <v>145</v>
      </c>
      <c r="E524" s="4">
        <f t="shared" si="17"/>
        <v>0.78</v>
      </c>
      <c r="F524" s="4">
        <f xml:space="preserve"> ROUND(A524/(A524+C524),2)</f>
        <v>1</v>
      </c>
      <c r="G524" s="4">
        <f t="shared" si="16"/>
        <v>1.22</v>
      </c>
    </row>
    <row r="525" spans="1:7" x14ac:dyDescent="0.25">
      <c r="A525" s="2">
        <f>COUNTIF(Search!$F$2:F525,"+")</f>
        <v>9</v>
      </c>
      <c r="B525" s="4">
        <f>COUNTIF(Search!$F$2:F525,"-")</f>
        <v>515</v>
      </c>
      <c r="C525" s="4">
        <f>COUNTIF(Search!$F525:F$668,"+")</f>
        <v>0</v>
      </c>
      <c r="D525" s="2">
        <f>COUNTIF(Search!$F525:F$668,"-")</f>
        <v>144</v>
      </c>
      <c r="E525" s="4">
        <f t="shared" si="17"/>
        <v>0.78</v>
      </c>
      <c r="F525" s="4">
        <f xml:space="preserve"> ROUND(A525/(A525+C525),2)</f>
        <v>1</v>
      </c>
      <c r="G525" s="4">
        <f t="shared" si="16"/>
        <v>1.22</v>
      </c>
    </row>
    <row r="526" spans="1:7" x14ac:dyDescent="0.25">
      <c r="A526" s="2">
        <f>COUNTIF(Search!$F$2:F526,"+")</f>
        <v>9</v>
      </c>
      <c r="B526" s="4">
        <f>COUNTIF(Search!$F$2:F526,"-")</f>
        <v>516</v>
      </c>
      <c r="C526" s="4">
        <f>COUNTIF(Search!$F526:F$668,"+")</f>
        <v>0</v>
      </c>
      <c r="D526" s="2">
        <f>COUNTIF(Search!$F526:F$668,"-")</f>
        <v>143</v>
      </c>
      <c r="E526" s="4">
        <f t="shared" si="17"/>
        <v>0.78</v>
      </c>
      <c r="F526" s="4">
        <f xml:space="preserve"> ROUND(A526/(A526+C526),2)</f>
        <v>1</v>
      </c>
      <c r="G526" s="4">
        <f t="shared" si="16"/>
        <v>1.22</v>
      </c>
    </row>
    <row r="527" spans="1:7" x14ac:dyDescent="0.25">
      <c r="A527" s="2">
        <f>COUNTIF(Search!$F$2:F527,"+")</f>
        <v>9</v>
      </c>
      <c r="B527" s="4">
        <f>COUNTIF(Search!$F$2:F527,"-")</f>
        <v>517</v>
      </c>
      <c r="C527" s="4">
        <f>COUNTIF(Search!$F527:F$668,"+")</f>
        <v>0</v>
      </c>
      <c r="D527" s="2">
        <f>COUNTIF(Search!$F527:F$668,"-")</f>
        <v>142</v>
      </c>
      <c r="E527" s="4">
        <f t="shared" si="17"/>
        <v>0.78</v>
      </c>
      <c r="F527" s="4">
        <f xml:space="preserve"> ROUND(A527/(A527+C527),2)</f>
        <v>1</v>
      </c>
      <c r="G527" s="4">
        <f t="shared" si="16"/>
        <v>1.22</v>
      </c>
    </row>
    <row r="528" spans="1:7" x14ac:dyDescent="0.25">
      <c r="A528" s="2">
        <f>COUNTIF(Search!$F$2:F528,"+")</f>
        <v>9</v>
      </c>
      <c r="B528" s="4">
        <f>COUNTIF(Search!$F$2:F528,"-")</f>
        <v>518</v>
      </c>
      <c r="C528" s="4">
        <f>COUNTIF(Search!$F528:F$668,"+")</f>
        <v>0</v>
      </c>
      <c r="D528" s="2">
        <f>COUNTIF(Search!$F528:F$668,"-")</f>
        <v>141</v>
      </c>
      <c r="E528" s="4">
        <f t="shared" si="17"/>
        <v>0.79</v>
      </c>
      <c r="F528" s="4">
        <f xml:space="preserve"> ROUND(A528/(A528+C528),2)</f>
        <v>1</v>
      </c>
      <c r="G528" s="4">
        <f t="shared" si="16"/>
        <v>1.21</v>
      </c>
    </row>
    <row r="529" spans="1:7" x14ac:dyDescent="0.25">
      <c r="A529" s="2">
        <f>COUNTIF(Search!$F$2:F529,"+")</f>
        <v>9</v>
      </c>
      <c r="B529" s="4">
        <f>COUNTIF(Search!$F$2:F529,"-")</f>
        <v>519</v>
      </c>
      <c r="C529" s="4">
        <f>COUNTIF(Search!$F529:F$668,"+")</f>
        <v>0</v>
      </c>
      <c r="D529" s="2">
        <f>COUNTIF(Search!$F529:F$668,"-")</f>
        <v>140</v>
      </c>
      <c r="E529" s="4">
        <f t="shared" si="17"/>
        <v>0.79</v>
      </c>
      <c r="F529" s="4">
        <f xml:space="preserve"> ROUND(A529/(A529+C529),2)</f>
        <v>1</v>
      </c>
      <c r="G529" s="4">
        <f t="shared" si="16"/>
        <v>1.21</v>
      </c>
    </row>
    <row r="530" spans="1:7" x14ac:dyDescent="0.25">
      <c r="A530" s="2">
        <f>COUNTIF(Search!$F$2:F530,"+")</f>
        <v>9</v>
      </c>
      <c r="B530" s="4">
        <f>COUNTIF(Search!$F$2:F530,"-")</f>
        <v>520</v>
      </c>
      <c r="C530" s="4">
        <f>COUNTIF(Search!$F530:F$668,"+")</f>
        <v>0</v>
      </c>
      <c r="D530" s="2">
        <f>COUNTIF(Search!$F530:F$668,"-")</f>
        <v>139</v>
      </c>
      <c r="E530" s="4">
        <f t="shared" si="17"/>
        <v>0.79</v>
      </c>
      <c r="F530" s="4">
        <f xml:space="preserve"> ROUND(A530/(A530+C530),2)</f>
        <v>1</v>
      </c>
      <c r="G530" s="4">
        <f t="shared" si="16"/>
        <v>1.21</v>
      </c>
    </row>
    <row r="531" spans="1:7" x14ac:dyDescent="0.25">
      <c r="A531" s="2">
        <f>COUNTIF(Search!$F$2:F531,"+")</f>
        <v>9</v>
      </c>
      <c r="B531" s="4">
        <f>COUNTIF(Search!$F$2:F531,"-")</f>
        <v>521</v>
      </c>
      <c r="C531" s="4">
        <f>COUNTIF(Search!$F531:F$668,"+")</f>
        <v>0</v>
      </c>
      <c r="D531" s="2">
        <f>COUNTIF(Search!$F531:F$668,"-")</f>
        <v>138</v>
      </c>
      <c r="E531" s="4">
        <f t="shared" si="17"/>
        <v>0.79</v>
      </c>
      <c r="F531" s="4">
        <f xml:space="preserve"> ROUND(A531/(A531+C531),2)</f>
        <v>1</v>
      </c>
      <c r="G531" s="4">
        <f t="shared" si="16"/>
        <v>1.21</v>
      </c>
    </row>
    <row r="532" spans="1:7" x14ac:dyDescent="0.25">
      <c r="A532" s="2">
        <f>COUNTIF(Search!$F$2:F532,"+")</f>
        <v>9</v>
      </c>
      <c r="B532" s="4">
        <f>COUNTIF(Search!$F$2:F532,"-")</f>
        <v>522</v>
      </c>
      <c r="C532" s="4">
        <f>COUNTIF(Search!$F532:F$668,"+")</f>
        <v>0</v>
      </c>
      <c r="D532" s="2">
        <f>COUNTIF(Search!$F532:F$668,"-")</f>
        <v>137</v>
      </c>
      <c r="E532" s="4">
        <f t="shared" si="17"/>
        <v>0.79</v>
      </c>
      <c r="F532" s="4">
        <f xml:space="preserve"> ROUND(A532/(A532+C532),2)</f>
        <v>1</v>
      </c>
      <c r="G532" s="4">
        <f t="shared" si="16"/>
        <v>1.21</v>
      </c>
    </row>
    <row r="533" spans="1:7" x14ac:dyDescent="0.25">
      <c r="A533" s="2">
        <f>COUNTIF(Search!$F$2:F533,"+")</f>
        <v>9</v>
      </c>
      <c r="B533" s="4">
        <f>COUNTIF(Search!$F$2:F533,"-")</f>
        <v>523</v>
      </c>
      <c r="C533" s="4">
        <f>COUNTIF(Search!$F533:F$668,"+")</f>
        <v>0</v>
      </c>
      <c r="D533" s="2">
        <f>COUNTIF(Search!$F533:F$668,"-")</f>
        <v>136</v>
      </c>
      <c r="E533" s="4">
        <f t="shared" si="17"/>
        <v>0.79</v>
      </c>
      <c r="F533" s="4">
        <f xml:space="preserve"> ROUND(A533/(A533+C533),2)</f>
        <v>1</v>
      </c>
      <c r="G533" s="4">
        <f t="shared" si="16"/>
        <v>1.21</v>
      </c>
    </row>
    <row r="534" spans="1:7" x14ac:dyDescent="0.25">
      <c r="A534" s="2">
        <f>COUNTIF(Search!$F$2:F534,"+")</f>
        <v>9</v>
      </c>
      <c r="B534" s="4">
        <f>COUNTIF(Search!$F$2:F534,"-")</f>
        <v>524</v>
      </c>
      <c r="C534" s="4">
        <f>COUNTIF(Search!$F534:F$668,"+")</f>
        <v>0</v>
      </c>
      <c r="D534" s="2">
        <f>COUNTIF(Search!$F534:F$668,"-")</f>
        <v>135</v>
      </c>
      <c r="E534" s="4">
        <f t="shared" si="17"/>
        <v>0.8</v>
      </c>
      <c r="F534" s="4">
        <f xml:space="preserve"> ROUND(A534/(A534+C534),2)</f>
        <v>1</v>
      </c>
      <c r="G534" s="4">
        <f t="shared" si="16"/>
        <v>1.2</v>
      </c>
    </row>
    <row r="535" spans="1:7" x14ac:dyDescent="0.25">
      <c r="A535" s="2">
        <f>COUNTIF(Search!$F$2:F535,"+")</f>
        <v>9</v>
      </c>
      <c r="B535" s="4">
        <f>COUNTIF(Search!$F$2:F535,"-")</f>
        <v>525</v>
      </c>
      <c r="C535" s="4">
        <f>COUNTIF(Search!$F535:F$668,"+")</f>
        <v>0</v>
      </c>
      <c r="D535" s="2">
        <f>COUNTIF(Search!$F535:F$668,"-")</f>
        <v>134</v>
      </c>
      <c r="E535" s="4">
        <f t="shared" si="17"/>
        <v>0.8</v>
      </c>
      <c r="F535" s="4">
        <f xml:space="preserve"> ROUND(A535/(A535+C535),2)</f>
        <v>1</v>
      </c>
      <c r="G535" s="4">
        <f t="shared" si="16"/>
        <v>1.2</v>
      </c>
    </row>
    <row r="536" spans="1:7" x14ac:dyDescent="0.25">
      <c r="A536" s="2">
        <f>COUNTIF(Search!$F$2:F536,"+")</f>
        <v>9</v>
      </c>
      <c r="B536" s="4">
        <f>COUNTIF(Search!$F$2:F536,"-")</f>
        <v>526</v>
      </c>
      <c r="C536" s="4">
        <f>COUNTIF(Search!$F536:F$668,"+")</f>
        <v>0</v>
      </c>
      <c r="D536" s="2">
        <f>COUNTIF(Search!$F536:F$668,"-")</f>
        <v>133</v>
      </c>
      <c r="E536" s="4">
        <f t="shared" si="17"/>
        <v>0.8</v>
      </c>
      <c r="F536" s="4">
        <f xml:space="preserve"> ROUND(A536/(A536+C536),2)</f>
        <v>1</v>
      </c>
      <c r="G536" s="4">
        <f t="shared" si="16"/>
        <v>1.2</v>
      </c>
    </row>
    <row r="537" spans="1:7" x14ac:dyDescent="0.25">
      <c r="A537" s="2">
        <f>COUNTIF(Search!$F$2:F537,"+")</f>
        <v>9</v>
      </c>
      <c r="B537" s="4">
        <f>COUNTIF(Search!$F$2:F537,"-")</f>
        <v>527</v>
      </c>
      <c r="C537" s="4">
        <f>COUNTIF(Search!$F537:F$668,"+")</f>
        <v>0</v>
      </c>
      <c r="D537" s="2">
        <f>COUNTIF(Search!$F537:F$668,"-")</f>
        <v>132</v>
      </c>
      <c r="E537" s="4">
        <f t="shared" si="17"/>
        <v>0.8</v>
      </c>
      <c r="F537" s="4">
        <f xml:space="preserve"> ROUND(A537/(A537+C537),2)</f>
        <v>1</v>
      </c>
      <c r="G537" s="4">
        <f t="shared" si="16"/>
        <v>1.2</v>
      </c>
    </row>
    <row r="538" spans="1:7" x14ac:dyDescent="0.25">
      <c r="A538" s="2">
        <f>COUNTIF(Search!$F$2:F538,"+")</f>
        <v>9</v>
      </c>
      <c r="B538" s="4">
        <f>COUNTIF(Search!$F$2:F538,"-")</f>
        <v>528</v>
      </c>
      <c r="C538" s="4">
        <f>COUNTIF(Search!$F538:F$668,"+")</f>
        <v>0</v>
      </c>
      <c r="D538" s="2">
        <f>COUNTIF(Search!$F538:F$668,"-")</f>
        <v>131</v>
      </c>
      <c r="E538" s="4">
        <f t="shared" si="17"/>
        <v>0.8</v>
      </c>
      <c r="F538" s="4">
        <f xml:space="preserve"> ROUND(A538/(A538+C538),2)</f>
        <v>1</v>
      </c>
      <c r="G538" s="4">
        <f t="shared" si="16"/>
        <v>1.2</v>
      </c>
    </row>
    <row r="539" spans="1:7" x14ac:dyDescent="0.25">
      <c r="A539" s="2">
        <f>COUNTIF(Search!$F$2:F539,"+")</f>
        <v>9</v>
      </c>
      <c r="B539" s="4">
        <f>COUNTIF(Search!$F$2:F539,"-")</f>
        <v>529</v>
      </c>
      <c r="C539" s="4">
        <f>COUNTIF(Search!$F539:F$668,"+")</f>
        <v>0</v>
      </c>
      <c r="D539" s="2">
        <f>COUNTIF(Search!$F539:F$668,"-")</f>
        <v>130</v>
      </c>
      <c r="E539" s="4">
        <f t="shared" si="17"/>
        <v>0.8</v>
      </c>
      <c r="F539" s="4">
        <f xml:space="preserve"> ROUND(A539/(A539+C539),2)</f>
        <v>1</v>
      </c>
      <c r="G539" s="4">
        <f t="shared" si="16"/>
        <v>1.2</v>
      </c>
    </row>
    <row r="540" spans="1:7" x14ac:dyDescent="0.25">
      <c r="A540" s="2">
        <f>COUNTIF(Search!$F$2:F540,"+")</f>
        <v>9</v>
      </c>
      <c r="B540" s="4">
        <f>COUNTIF(Search!$F$2:F540,"-")</f>
        <v>530</v>
      </c>
      <c r="C540" s="4">
        <f>COUNTIF(Search!$F540:F$668,"+")</f>
        <v>0</v>
      </c>
      <c r="D540" s="2">
        <f>COUNTIF(Search!$F540:F$668,"-")</f>
        <v>129</v>
      </c>
      <c r="E540" s="4">
        <f t="shared" si="17"/>
        <v>0.8</v>
      </c>
      <c r="F540" s="4">
        <f xml:space="preserve"> ROUND(A540/(A540+C540),2)</f>
        <v>1</v>
      </c>
      <c r="G540" s="4">
        <f t="shared" si="16"/>
        <v>1.2</v>
      </c>
    </row>
    <row r="541" spans="1:7" x14ac:dyDescent="0.25">
      <c r="A541" s="2">
        <f>COUNTIF(Search!$F$2:F541,"+")</f>
        <v>9</v>
      </c>
      <c r="B541" s="4">
        <f>COUNTIF(Search!$F$2:F541,"-")</f>
        <v>531</v>
      </c>
      <c r="C541" s="4">
        <f>COUNTIF(Search!$F541:F$668,"+")</f>
        <v>0</v>
      </c>
      <c r="D541" s="2">
        <f>COUNTIF(Search!$F541:F$668,"-")</f>
        <v>128</v>
      </c>
      <c r="E541" s="4">
        <f t="shared" si="17"/>
        <v>0.81</v>
      </c>
      <c r="F541" s="4">
        <f xml:space="preserve"> ROUND(A541/(A541+C541),2)</f>
        <v>1</v>
      </c>
      <c r="G541" s="4">
        <f t="shared" si="16"/>
        <v>1.19</v>
      </c>
    </row>
    <row r="542" spans="1:7" x14ac:dyDescent="0.25">
      <c r="A542" s="2">
        <f>COUNTIF(Search!$F$2:F542,"+")</f>
        <v>9</v>
      </c>
      <c r="B542" s="4">
        <f>COUNTIF(Search!$F$2:F542,"-")</f>
        <v>532</v>
      </c>
      <c r="C542" s="4">
        <f>COUNTIF(Search!$F542:F$668,"+")</f>
        <v>0</v>
      </c>
      <c r="D542" s="2">
        <f>COUNTIF(Search!$F542:F$668,"-")</f>
        <v>127</v>
      </c>
      <c r="E542" s="4">
        <f t="shared" si="17"/>
        <v>0.81</v>
      </c>
      <c r="F542" s="4">
        <f xml:space="preserve"> ROUND(A542/(A542+C542),2)</f>
        <v>1</v>
      </c>
      <c r="G542" s="4">
        <f t="shared" si="16"/>
        <v>1.19</v>
      </c>
    </row>
    <row r="543" spans="1:7" x14ac:dyDescent="0.25">
      <c r="A543" s="2">
        <f>COUNTIF(Search!$F$2:F543,"+")</f>
        <v>9</v>
      </c>
      <c r="B543" s="4">
        <f>COUNTIF(Search!$F$2:F543,"-")</f>
        <v>533</v>
      </c>
      <c r="C543" s="4">
        <f>COUNTIF(Search!$F543:F$668,"+")</f>
        <v>0</v>
      </c>
      <c r="D543" s="2">
        <f>COUNTIF(Search!$F543:F$668,"-")</f>
        <v>126</v>
      </c>
      <c r="E543" s="4">
        <f t="shared" si="17"/>
        <v>0.81</v>
      </c>
      <c r="F543" s="4">
        <f xml:space="preserve"> ROUND(A543/(A543+C543),2)</f>
        <v>1</v>
      </c>
      <c r="G543" s="4">
        <f t="shared" si="16"/>
        <v>1.19</v>
      </c>
    </row>
    <row r="544" spans="1:7" x14ac:dyDescent="0.25">
      <c r="A544" s="2">
        <f>COUNTIF(Search!$F$2:F544,"+")</f>
        <v>9</v>
      </c>
      <c r="B544" s="4">
        <f>COUNTIF(Search!$F$2:F544,"-")</f>
        <v>534</v>
      </c>
      <c r="C544" s="4">
        <f>COUNTIF(Search!$F544:F$668,"+")</f>
        <v>0</v>
      </c>
      <c r="D544" s="2">
        <f>COUNTIF(Search!$F544:F$668,"-")</f>
        <v>125</v>
      </c>
      <c r="E544" s="4">
        <f t="shared" si="17"/>
        <v>0.81</v>
      </c>
      <c r="F544" s="4">
        <f xml:space="preserve"> ROUND(A544/(A544+C544),2)</f>
        <v>1</v>
      </c>
      <c r="G544" s="4">
        <f t="shared" si="16"/>
        <v>1.19</v>
      </c>
    </row>
    <row r="545" spans="1:7" x14ac:dyDescent="0.25">
      <c r="A545" s="2">
        <f>COUNTIF(Search!$F$2:F545,"+")</f>
        <v>9</v>
      </c>
      <c r="B545" s="4">
        <f>COUNTIF(Search!$F$2:F545,"-")</f>
        <v>535</v>
      </c>
      <c r="C545" s="4">
        <f>COUNTIF(Search!$F545:F$668,"+")</f>
        <v>0</v>
      </c>
      <c r="D545" s="2">
        <f>COUNTIF(Search!$F545:F$668,"-")</f>
        <v>124</v>
      </c>
      <c r="E545" s="4">
        <f t="shared" si="17"/>
        <v>0.81</v>
      </c>
      <c r="F545" s="4">
        <f xml:space="preserve"> ROUND(A545/(A545+C545),2)</f>
        <v>1</v>
      </c>
      <c r="G545" s="4">
        <f t="shared" si="16"/>
        <v>1.19</v>
      </c>
    </row>
    <row r="546" spans="1:7" x14ac:dyDescent="0.25">
      <c r="A546" s="2">
        <f>COUNTIF(Search!$F$2:F546,"+")</f>
        <v>9</v>
      </c>
      <c r="B546" s="4">
        <f>COUNTIF(Search!$F$2:F546,"-")</f>
        <v>536</v>
      </c>
      <c r="C546" s="4">
        <f>COUNTIF(Search!$F546:F$668,"+")</f>
        <v>0</v>
      </c>
      <c r="D546" s="2">
        <f>COUNTIF(Search!$F546:F$668,"-")</f>
        <v>123</v>
      </c>
      <c r="E546" s="4">
        <f t="shared" si="17"/>
        <v>0.81</v>
      </c>
      <c r="F546" s="4">
        <f xml:space="preserve"> ROUND(A546/(A546+C546),2)</f>
        <v>1</v>
      </c>
      <c r="G546" s="4">
        <f t="shared" si="16"/>
        <v>1.19</v>
      </c>
    </row>
    <row r="547" spans="1:7" x14ac:dyDescent="0.25">
      <c r="A547" s="2">
        <f>COUNTIF(Search!$F$2:F547,"+")</f>
        <v>9</v>
      </c>
      <c r="B547" s="4">
        <f>COUNTIF(Search!$F$2:F547,"-")</f>
        <v>537</v>
      </c>
      <c r="C547" s="4">
        <f>COUNTIF(Search!$F547:F$668,"+")</f>
        <v>0</v>
      </c>
      <c r="D547" s="2">
        <f>COUNTIF(Search!$F547:F$668,"-")</f>
        <v>122</v>
      </c>
      <c r="E547" s="4">
        <f t="shared" si="17"/>
        <v>0.81</v>
      </c>
      <c r="F547" s="4">
        <f xml:space="preserve"> ROUND(A547/(A547+C547),2)</f>
        <v>1</v>
      </c>
      <c r="G547" s="4">
        <f t="shared" si="16"/>
        <v>1.19</v>
      </c>
    </row>
    <row r="548" spans="1:7" x14ac:dyDescent="0.25">
      <c r="A548" s="2">
        <f>COUNTIF(Search!$F$2:F548,"+")</f>
        <v>9</v>
      </c>
      <c r="B548" s="4">
        <f>COUNTIF(Search!$F$2:F548,"-")</f>
        <v>538</v>
      </c>
      <c r="C548" s="4">
        <f>COUNTIF(Search!$F548:F$668,"+")</f>
        <v>0</v>
      </c>
      <c r="D548" s="2">
        <f>COUNTIF(Search!$F548:F$668,"-")</f>
        <v>121</v>
      </c>
      <c r="E548" s="4">
        <f t="shared" si="17"/>
        <v>0.82</v>
      </c>
      <c r="F548" s="4">
        <f xml:space="preserve"> ROUND(A548/(A548+C548),2)</f>
        <v>1</v>
      </c>
      <c r="G548" s="4">
        <f t="shared" si="16"/>
        <v>1.1800000000000002</v>
      </c>
    </row>
    <row r="549" spans="1:7" x14ac:dyDescent="0.25">
      <c r="A549" s="2">
        <f>COUNTIF(Search!$F$2:F549,"+")</f>
        <v>9</v>
      </c>
      <c r="B549" s="4">
        <f>COUNTIF(Search!$F$2:F549,"-")</f>
        <v>539</v>
      </c>
      <c r="C549" s="4">
        <f>COUNTIF(Search!$F549:F$668,"+")</f>
        <v>0</v>
      </c>
      <c r="D549" s="2">
        <f>COUNTIF(Search!$F549:F$668,"-")</f>
        <v>120</v>
      </c>
      <c r="E549" s="4">
        <f t="shared" si="17"/>
        <v>0.82</v>
      </c>
      <c r="F549" s="4">
        <f xml:space="preserve"> ROUND(A549/(A549+C549),2)</f>
        <v>1</v>
      </c>
      <c r="G549" s="4">
        <f t="shared" si="16"/>
        <v>1.1800000000000002</v>
      </c>
    </row>
    <row r="550" spans="1:7" x14ac:dyDescent="0.25">
      <c r="A550" s="2">
        <f>COUNTIF(Search!$F$2:F550,"+")</f>
        <v>9</v>
      </c>
      <c r="B550" s="4">
        <f>COUNTIF(Search!$F$2:F550,"-")</f>
        <v>540</v>
      </c>
      <c r="C550" s="4">
        <f>COUNTIF(Search!$F550:F$668,"+")</f>
        <v>0</v>
      </c>
      <c r="D550" s="2">
        <f>COUNTIF(Search!$F550:F$668,"-")</f>
        <v>119</v>
      </c>
      <c r="E550" s="4">
        <f t="shared" si="17"/>
        <v>0.82</v>
      </c>
      <c r="F550" s="4">
        <f xml:space="preserve"> ROUND(A550/(A550+C550),2)</f>
        <v>1</v>
      </c>
      <c r="G550" s="4">
        <f t="shared" si="16"/>
        <v>1.1800000000000002</v>
      </c>
    </row>
    <row r="551" spans="1:7" x14ac:dyDescent="0.25">
      <c r="A551" s="2">
        <f>COUNTIF(Search!$F$2:F551,"+")</f>
        <v>9</v>
      </c>
      <c r="B551" s="4">
        <f>COUNTIF(Search!$F$2:F551,"-")</f>
        <v>541</v>
      </c>
      <c r="C551" s="4">
        <f>COUNTIF(Search!$F551:F$668,"+")</f>
        <v>0</v>
      </c>
      <c r="D551" s="2">
        <f>COUNTIF(Search!$F551:F$668,"-")</f>
        <v>118</v>
      </c>
      <c r="E551" s="4">
        <f t="shared" si="17"/>
        <v>0.82</v>
      </c>
      <c r="F551" s="4">
        <f xml:space="preserve"> ROUND(A551/(A551+C551),2)</f>
        <v>1</v>
      </c>
      <c r="G551" s="4">
        <f t="shared" si="16"/>
        <v>1.1800000000000002</v>
      </c>
    </row>
    <row r="552" spans="1:7" x14ac:dyDescent="0.25">
      <c r="A552" s="2">
        <f>COUNTIF(Search!$F$2:F552,"+")</f>
        <v>9</v>
      </c>
      <c r="B552" s="4">
        <f>COUNTIF(Search!$F$2:F552,"-")</f>
        <v>542</v>
      </c>
      <c r="C552" s="4">
        <f>COUNTIF(Search!$F552:F$668,"+")</f>
        <v>0</v>
      </c>
      <c r="D552" s="2">
        <f>COUNTIF(Search!$F552:F$668,"-")</f>
        <v>117</v>
      </c>
      <c r="E552" s="4">
        <f t="shared" si="17"/>
        <v>0.82</v>
      </c>
      <c r="F552" s="4">
        <f xml:space="preserve"> ROUND(A552/(A552+C552),2)</f>
        <v>1</v>
      </c>
      <c r="G552" s="4">
        <f t="shared" si="16"/>
        <v>1.1800000000000002</v>
      </c>
    </row>
    <row r="553" spans="1:7" x14ac:dyDescent="0.25">
      <c r="A553" s="2">
        <f>COUNTIF(Search!$F$2:F553,"+")</f>
        <v>9</v>
      </c>
      <c r="B553" s="4">
        <f>COUNTIF(Search!$F$2:F553,"-")</f>
        <v>543</v>
      </c>
      <c r="C553" s="4">
        <f>COUNTIF(Search!$F553:F$668,"+")</f>
        <v>0</v>
      </c>
      <c r="D553" s="2">
        <f>COUNTIF(Search!$F553:F$668,"-")</f>
        <v>116</v>
      </c>
      <c r="E553" s="4">
        <f t="shared" si="17"/>
        <v>0.82</v>
      </c>
      <c r="F553" s="4">
        <f xml:space="preserve"> ROUND(A553/(A553+C553),2)</f>
        <v>1</v>
      </c>
      <c r="G553" s="4">
        <f t="shared" si="16"/>
        <v>1.1800000000000002</v>
      </c>
    </row>
    <row r="554" spans="1:7" x14ac:dyDescent="0.25">
      <c r="A554" s="2">
        <f>COUNTIF(Search!$F$2:F554,"+")</f>
        <v>9</v>
      </c>
      <c r="B554" s="4">
        <f>COUNTIF(Search!$F$2:F554,"-")</f>
        <v>544</v>
      </c>
      <c r="C554" s="4">
        <f>COUNTIF(Search!$F554:F$668,"+")</f>
        <v>0</v>
      </c>
      <c r="D554" s="2">
        <f>COUNTIF(Search!$F554:F$668,"-")</f>
        <v>115</v>
      </c>
      <c r="E554" s="4">
        <f t="shared" si="17"/>
        <v>0.83</v>
      </c>
      <c r="F554" s="4">
        <f xml:space="preserve"> ROUND(A554/(A554+C554),2)</f>
        <v>1</v>
      </c>
      <c r="G554" s="4">
        <f t="shared" si="16"/>
        <v>1.17</v>
      </c>
    </row>
    <row r="555" spans="1:7" x14ac:dyDescent="0.25">
      <c r="A555" s="2">
        <f>COUNTIF(Search!$F$2:F555,"+")</f>
        <v>9</v>
      </c>
      <c r="B555" s="4">
        <f>COUNTIF(Search!$F$2:F555,"-")</f>
        <v>545</v>
      </c>
      <c r="C555" s="4">
        <f>COUNTIF(Search!$F555:F$668,"+")</f>
        <v>0</v>
      </c>
      <c r="D555" s="2">
        <f>COUNTIF(Search!$F555:F$668,"-")</f>
        <v>114</v>
      </c>
      <c r="E555" s="4">
        <f t="shared" si="17"/>
        <v>0.83</v>
      </c>
      <c r="F555" s="4">
        <f xml:space="preserve"> ROUND(A555/(A555+C555),2)</f>
        <v>1</v>
      </c>
      <c r="G555" s="4">
        <f t="shared" si="16"/>
        <v>1.17</v>
      </c>
    </row>
    <row r="556" spans="1:7" x14ac:dyDescent="0.25">
      <c r="A556" s="2">
        <f>COUNTIF(Search!$F$2:F556,"+")</f>
        <v>9</v>
      </c>
      <c r="B556" s="4">
        <f>COUNTIF(Search!$F$2:F556,"-")</f>
        <v>546</v>
      </c>
      <c r="C556" s="4">
        <f>COUNTIF(Search!$F556:F$668,"+")</f>
        <v>0</v>
      </c>
      <c r="D556" s="2">
        <f>COUNTIF(Search!$F556:F$668,"-")</f>
        <v>113</v>
      </c>
      <c r="E556" s="4">
        <f t="shared" si="17"/>
        <v>0.83</v>
      </c>
      <c r="F556" s="4">
        <f xml:space="preserve"> ROUND(A556/(A556+C556),2)</f>
        <v>1</v>
      </c>
      <c r="G556" s="4">
        <f t="shared" si="16"/>
        <v>1.17</v>
      </c>
    </row>
    <row r="557" spans="1:7" x14ac:dyDescent="0.25">
      <c r="A557" s="2">
        <f>COUNTIF(Search!$F$2:F557,"+")</f>
        <v>9</v>
      </c>
      <c r="B557" s="4">
        <f>COUNTIF(Search!$F$2:F557,"-")</f>
        <v>547</v>
      </c>
      <c r="C557" s="4">
        <f>COUNTIF(Search!$F557:F$668,"+")</f>
        <v>0</v>
      </c>
      <c r="D557" s="2">
        <f>COUNTIF(Search!$F557:F$668,"-")</f>
        <v>112</v>
      </c>
      <c r="E557" s="4">
        <f t="shared" si="17"/>
        <v>0.83</v>
      </c>
      <c r="F557" s="4">
        <f xml:space="preserve"> ROUND(A557/(A557+C557),2)</f>
        <v>1</v>
      </c>
      <c r="G557" s="4">
        <f t="shared" si="16"/>
        <v>1.17</v>
      </c>
    </row>
    <row r="558" spans="1:7" x14ac:dyDescent="0.25">
      <c r="A558" s="2">
        <f>COUNTIF(Search!$F$2:F558,"+")</f>
        <v>9</v>
      </c>
      <c r="B558" s="4">
        <f>COUNTIF(Search!$F$2:F558,"-")</f>
        <v>548</v>
      </c>
      <c r="C558" s="4">
        <f>COUNTIF(Search!$F558:F$668,"+")</f>
        <v>0</v>
      </c>
      <c r="D558" s="2">
        <f>COUNTIF(Search!$F558:F$668,"-")</f>
        <v>111</v>
      </c>
      <c r="E558" s="4">
        <f t="shared" si="17"/>
        <v>0.83</v>
      </c>
      <c r="F558" s="4">
        <f xml:space="preserve"> ROUND(A558/(A558+C558),2)</f>
        <v>1</v>
      </c>
      <c r="G558" s="4">
        <f t="shared" si="16"/>
        <v>1.17</v>
      </c>
    </row>
    <row r="559" spans="1:7" x14ac:dyDescent="0.25">
      <c r="A559" s="2">
        <f>COUNTIF(Search!$F$2:F559,"+")</f>
        <v>9</v>
      </c>
      <c r="B559" s="4">
        <f>COUNTIF(Search!$F$2:F559,"-")</f>
        <v>549</v>
      </c>
      <c r="C559" s="4">
        <f>COUNTIF(Search!$F559:F$668,"+")</f>
        <v>0</v>
      </c>
      <c r="D559" s="2">
        <f>COUNTIF(Search!$F559:F$668,"-")</f>
        <v>110</v>
      </c>
      <c r="E559" s="4">
        <f t="shared" si="17"/>
        <v>0.83</v>
      </c>
      <c r="F559" s="4">
        <f xml:space="preserve"> ROUND(A559/(A559+C559),2)</f>
        <v>1</v>
      </c>
      <c r="G559" s="4">
        <f t="shared" si="16"/>
        <v>1.17</v>
      </c>
    </row>
    <row r="560" spans="1:7" x14ac:dyDescent="0.25">
      <c r="A560" s="2">
        <f>COUNTIF(Search!$F$2:F560,"+")</f>
        <v>9</v>
      </c>
      <c r="B560" s="4">
        <f>COUNTIF(Search!$F$2:F560,"-")</f>
        <v>550</v>
      </c>
      <c r="C560" s="4">
        <f>COUNTIF(Search!$F560:F$668,"+")</f>
        <v>0</v>
      </c>
      <c r="D560" s="2">
        <f>COUNTIF(Search!$F560:F$668,"-")</f>
        <v>109</v>
      </c>
      <c r="E560" s="4">
        <f t="shared" si="17"/>
        <v>0.83</v>
      </c>
      <c r="F560" s="4">
        <f xml:space="preserve"> ROUND(A560/(A560+C560),2)</f>
        <v>1</v>
      </c>
      <c r="G560" s="4">
        <f t="shared" si="16"/>
        <v>1.17</v>
      </c>
    </row>
    <row r="561" spans="1:7" x14ac:dyDescent="0.25">
      <c r="A561" s="2">
        <f>COUNTIF(Search!$F$2:F561,"+")</f>
        <v>9</v>
      </c>
      <c r="B561" s="4">
        <f>COUNTIF(Search!$F$2:F561,"-")</f>
        <v>551</v>
      </c>
      <c r="C561" s="4">
        <f>COUNTIF(Search!$F561:F$668,"+")</f>
        <v>0</v>
      </c>
      <c r="D561" s="2">
        <f>COUNTIF(Search!$F561:F$668,"-")</f>
        <v>108</v>
      </c>
      <c r="E561" s="4">
        <f t="shared" si="17"/>
        <v>0.84</v>
      </c>
      <c r="F561" s="4">
        <f xml:space="preserve"> ROUND(A561/(A561+C561),2)</f>
        <v>1</v>
      </c>
      <c r="G561" s="4">
        <f t="shared" si="16"/>
        <v>1.1600000000000001</v>
      </c>
    </row>
    <row r="562" spans="1:7" x14ac:dyDescent="0.25">
      <c r="A562" s="2">
        <f>COUNTIF(Search!$F$2:F562,"+")</f>
        <v>9</v>
      </c>
      <c r="B562" s="4">
        <f>COUNTIF(Search!$F$2:F562,"-")</f>
        <v>552</v>
      </c>
      <c r="C562" s="4">
        <f>COUNTIF(Search!$F562:F$668,"+")</f>
        <v>0</v>
      </c>
      <c r="D562" s="2">
        <f>COUNTIF(Search!$F562:F$668,"-")</f>
        <v>107</v>
      </c>
      <c r="E562" s="4">
        <f t="shared" si="17"/>
        <v>0.84</v>
      </c>
      <c r="F562" s="4">
        <f xml:space="preserve"> ROUND(A562/(A562+C562),2)</f>
        <v>1</v>
      </c>
      <c r="G562" s="4">
        <f t="shared" si="16"/>
        <v>1.1600000000000001</v>
      </c>
    </row>
    <row r="563" spans="1:7" x14ac:dyDescent="0.25">
      <c r="A563" s="2">
        <f>COUNTIF(Search!$F$2:F563,"+")</f>
        <v>9</v>
      </c>
      <c r="B563" s="4">
        <f>COUNTIF(Search!$F$2:F563,"-")</f>
        <v>553</v>
      </c>
      <c r="C563" s="4">
        <f>COUNTIF(Search!$F563:F$668,"+")</f>
        <v>0</v>
      </c>
      <c r="D563" s="2">
        <f>COUNTIF(Search!$F563:F$668,"-")</f>
        <v>106</v>
      </c>
      <c r="E563" s="4">
        <f t="shared" si="17"/>
        <v>0.84</v>
      </c>
      <c r="F563" s="4">
        <f xml:space="preserve"> ROUND(A563/(A563+C563),2)</f>
        <v>1</v>
      </c>
      <c r="G563" s="4">
        <f t="shared" si="16"/>
        <v>1.1600000000000001</v>
      </c>
    </row>
    <row r="564" spans="1:7" x14ac:dyDescent="0.25">
      <c r="A564" s="2">
        <f>COUNTIF(Search!$F$2:F564,"+")</f>
        <v>9</v>
      </c>
      <c r="B564" s="4">
        <f>COUNTIF(Search!$F$2:F564,"-")</f>
        <v>554</v>
      </c>
      <c r="C564" s="4">
        <f>COUNTIF(Search!$F564:F$668,"+")</f>
        <v>0</v>
      </c>
      <c r="D564" s="2">
        <f>COUNTIF(Search!$F564:F$668,"-")</f>
        <v>105</v>
      </c>
      <c r="E564" s="4">
        <f t="shared" si="17"/>
        <v>0.84</v>
      </c>
      <c r="F564" s="4">
        <f xml:space="preserve"> ROUND(A564/(A564+C564),2)</f>
        <v>1</v>
      </c>
      <c r="G564" s="4">
        <f t="shared" si="16"/>
        <v>1.1600000000000001</v>
      </c>
    </row>
    <row r="565" spans="1:7" x14ac:dyDescent="0.25">
      <c r="A565" s="2">
        <f>COUNTIF(Search!$F$2:F565,"+")</f>
        <v>9</v>
      </c>
      <c r="B565" s="4">
        <f>COUNTIF(Search!$F$2:F565,"-")</f>
        <v>555</v>
      </c>
      <c r="C565" s="4">
        <f>COUNTIF(Search!$F565:F$668,"+")</f>
        <v>0</v>
      </c>
      <c r="D565" s="2">
        <f>COUNTIF(Search!$F565:F$668,"-")</f>
        <v>104</v>
      </c>
      <c r="E565" s="4">
        <f t="shared" si="17"/>
        <v>0.84</v>
      </c>
      <c r="F565" s="4">
        <f xml:space="preserve"> ROUND(A565/(A565+C565),2)</f>
        <v>1</v>
      </c>
      <c r="G565" s="4">
        <f t="shared" si="16"/>
        <v>1.1600000000000001</v>
      </c>
    </row>
    <row r="566" spans="1:7" x14ac:dyDescent="0.25">
      <c r="A566" s="2">
        <f>COUNTIF(Search!$F$2:F566,"+")</f>
        <v>9</v>
      </c>
      <c r="B566" s="4">
        <f>COUNTIF(Search!$F$2:F566,"-")</f>
        <v>556</v>
      </c>
      <c r="C566" s="4">
        <f>COUNTIF(Search!$F566:F$668,"+")</f>
        <v>0</v>
      </c>
      <c r="D566" s="2">
        <f>COUNTIF(Search!$F566:F$668,"-")</f>
        <v>103</v>
      </c>
      <c r="E566" s="4">
        <f t="shared" si="17"/>
        <v>0.84</v>
      </c>
      <c r="F566" s="4">
        <f xml:space="preserve"> ROUND(A566/(A566+C566),2)</f>
        <v>1</v>
      </c>
      <c r="G566" s="4">
        <f t="shared" si="16"/>
        <v>1.1600000000000001</v>
      </c>
    </row>
    <row r="567" spans="1:7" x14ac:dyDescent="0.25">
      <c r="A567" s="2">
        <f>COUNTIF(Search!$F$2:F567,"+")</f>
        <v>9</v>
      </c>
      <c r="B567" s="4">
        <f>COUNTIF(Search!$F$2:F567,"-")</f>
        <v>557</v>
      </c>
      <c r="C567" s="4">
        <f>COUNTIF(Search!$F567:F$668,"+")</f>
        <v>0</v>
      </c>
      <c r="D567" s="2">
        <f>COUNTIF(Search!$F567:F$668,"-")</f>
        <v>102</v>
      </c>
      <c r="E567" s="4">
        <f t="shared" si="17"/>
        <v>0.85</v>
      </c>
      <c r="F567" s="4">
        <f xml:space="preserve"> ROUND(A567/(A567+C567),2)</f>
        <v>1</v>
      </c>
      <c r="G567" s="4">
        <f t="shared" si="16"/>
        <v>1.1499999999999999</v>
      </c>
    </row>
    <row r="568" spans="1:7" x14ac:dyDescent="0.25">
      <c r="A568" s="2">
        <f>COUNTIF(Search!$F$2:F568,"+")</f>
        <v>9</v>
      </c>
      <c r="B568" s="4">
        <f>COUNTIF(Search!$F$2:F568,"-")</f>
        <v>558</v>
      </c>
      <c r="C568" s="4">
        <f>COUNTIF(Search!$F568:F$668,"+")</f>
        <v>0</v>
      </c>
      <c r="D568" s="2">
        <f>COUNTIF(Search!$F568:F$668,"-")</f>
        <v>101</v>
      </c>
      <c r="E568" s="4">
        <f t="shared" si="17"/>
        <v>0.85</v>
      </c>
      <c r="F568" s="4">
        <f xml:space="preserve"> ROUND(A568/(A568+C568),2)</f>
        <v>1</v>
      </c>
      <c r="G568" s="4">
        <f t="shared" si="16"/>
        <v>1.1499999999999999</v>
      </c>
    </row>
    <row r="569" spans="1:7" x14ac:dyDescent="0.25">
      <c r="A569" s="2">
        <f>COUNTIF(Search!$F$2:F569,"+")</f>
        <v>9</v>
      </c>
      <c r="B569" s="4">
        <f>COUNTIF(Search!$F$2:F569,"-")</f>
        <v>559</v>
      </c>
      <c r="C569" s="4">
        <f>COUNTIF(Search!$F569:F$668,"+")</f>
        <v>0</v>
      </c>
      <c r="D569" s="2">
        <f>COUNTIF(Search!$F569:F$668,"-")</f>
        <v>100</v>
      </c>
      <c r="E569" s="4">
        <f t="shared" si="17"/>
        <v>0.85</v>
      </c>
      <c r="F569" s="4">
        <f xml:space="preserve"> ROUND(A569/(A569+C569),2)</f>
        <v>1</v>
      </c>
      <c r="G569" s="4">
        <f t="shared" si="16"/>
        <v>1.1499999999999999</v>
      </c>
    </row>
    <row r="570" spans="1:7" x14ac:dyDescent="0.25">
      <c r="A570" s="2">
        <f>COUNTIF(Search!$F$2:F570,"+")</f>
        <v>9</v>
      </c>
      <c r="B570" s="4">
        <f>COUNTIF(Search!$F$2:F570,"-")</f>
        <v>560</v>
      </c>
      <c r="C570" s="4">
        <f>COUNTIF(Search!$F570:F$668,"+")</f>
        <v>0</v>
      </c>
      <c r="D570" s="2">
        <f>COUNTIF(Search!$F570:F$668,"-")</f>
        <v>99</v>
      </c>
      <c r="E570" s="4">
        <f t="shared" si="17"/>
        <v>0.85</v>
      </c>
      <c r="F570" s="4">
        <f xml:space="preserve"> ROUND(A570/(A570+C570),2)</f>
        <v>1</v>
      </c>
      <c r="G570" s="4">
        <f t="shared" si="16"/>
        <v>1.1499999999999999</v>
      </c>
    </row>
    <row r="571" spans="1:7" x14ac:dyDescent="0.25">
      <c r="A571" s="2">
        <f>COUNTIF(Search!$F$2:F571,"+")</f>
        <v>9</v>
      </c>
      <c r="B571" s="4">
        <f>COUNTIF(Search!$F$2:F571,"-")</f>
        <v>561</v>
      </c>
      <c r="C571" s="4">
        <f>COUNTIF(Search!$F571:F$668,"+")</f>
        <v>0</v>
      </c>
      <c r="D571" s="2">
        <f>COUNTIF(Search!$F571:F$668,"-")</f>
        <v>98</v>
      </c>
      <c r="E571" s="4">
        <f t="shared" si="17"/>
        <v>0.85</v>
      </c>
      <c r="F571" s="4">
        <f xml:space="preserve"> ROUND(A571/(A571+C571),2)</f>
        <v>1</v>
      </c>
      <c r="G571" s="4">
        <f t="shared" si="16"/>
        <v>1.1499999999999999</v>
      </c>
    </row>
    <row r="572" spans="1:7" x14ac:dyDescent="0.25">
      <c r="A572" s="2">
        <f>COUNTIF(Search!$F$2:F572,"+")</f>
        <v>9</v>
      </c>
      <c r="B572" s="4">
        <f>COUNTIF(Search!$F$2:F572,"-")</f>
        <v>562</v>
      </c>
      <c r="C572" s="4">
        <f>COUNTIF(Search!$F572:F$668,"+")</f>
        <v>0</v>
      </c>
      <c r="D572" s="2">
        <f>COUNTIF(Search!$F572:F$668,"-")</f>
        <v>97</v>
      </c>
      <c r="E572" s="4">
        <f t="shared" si="17"/>
        <v>0.85</v>
      </c>
      <c r="F572" s="4">
        <f xml:space="preserve"> ROUND(A572/(A572+C572),2)</f>
        <v>1</v>
      </c>
      <c r="G572" s="4">
        <f t="shared" si="16"/>
        <v>1.1499999999999999</v>
      </c>
    </row>
    <row r="573" spans="1:7" x14ac:dyDescent="0.25">
      <c r="A573" s="2">
        <f>COUNTIF(Search!$F$2:F573,"+")</f>
        <v>9</v>
      </c>
      <c r="B573" s="4">
        <f>COUNTIF(Search!$F$2:F573,"-")</f>
        <v>563</v>
      </c>
      <c r="C573" s="4">
        <f>COUNTIF(Search!$F573:F$668,"+")</f>
        <v>0</v>
      </c>
      <c r="D573" s="2">
        <f>COUNTIF(Search!$F573:F$668,"-")</f>
        <v>96</v>
      </c>
      <c r="E573" s="4">
        <f t="shared" si="17"/>
        <v>0.85</v>
      </c>
      <c r="F573" s="4">
        <f xml:space="preserve"> ROUND(A573/(A573+C573),2)</f>
        <v>1</v>
      </c>
      <c r="G573" s="4">
        <f t="shared" si="16"/>
        <v>1.1499999999999999</v>
      </c>
    </row>
    <row r="574" spans="1:7" x14ac:dyDescent="0.25">
      <c r="A574" s="2">
        <f>COUNTIF(Search!$F$2:F574,"+")</f>
        <v>9</v>
      </c>
      <c r="B574" s="4">
        <f>COUNTIF(Search!$F$2:F574,"-")</f>
        <v>564</v>
      </c>
      <c r="C574" s="4">
        <f>COUNTIF(Search!$F574:F$668,"+")</f>
        <v>0</v>
      </c>
      <c r="D574" s="2">
        <f>COUNTIF(Search!$F574:F$668,"-")</f>
        <v>95</v>
      </c>
      <c r="E574" s="4">
        <f t="shared" si="17"/>
        <v>0.86</v>
      </c>
      <c r="F574" s="4">
        <f xml:space="preserve"> ROUND(A574/(A574+C574),2)</f>
        <v>1</v>
      </c>
      <c r="G574" s="4">
        <f t="shared" si="16"/>
        <v>1.1400000000000001</v>
      </c>
    </row>
    <row r="575" spans="1:7" x14ac:dyDescent="0.25">
      <c r="A575" s="2">
        <f>COUNTIF(Search!$F$2:F575,"+")</f>
        <v>9</v>
      </c>
      <c r="B575" s="4">
        <f>COUNTIF(Search!$F$2:F575,"-")</f>
        <v>565</v>
      </c>
      <c r="C575" s="4">
        <f>COUNTIF(Search!$F575:F$668,"+")</f>
        <v>0</v>
      </c>
      <c r="D575" s="2">
        <f>COUNTIF(Search!$F575:F$668,"-")</f>
        <v>94</v>
      </c>
      <c r="E575" s="4">
        <f t="shared" si="17"/>
        <v>0.86</v>
      </c>
      <c r="F575" s="4">
        <f xml:space="preserve"> ROUND(A575/(A575+C575),2)</f>
        <v>1</v>
      </c>
      <c r="G575" s="4">
        <f t="shared" si="16"/>
        <v>1.1400000000000001</v>
      </c>
    </row>
    <row r="576" spans="1:7" x14ac:dyDescent="0.25">
      <c r="A576" s="2">
        <f>COUNTIF(Search!$F$2:F576,"+")</f>
        <v>9</v>
      </c>
      <c r="B576" s="4">
        <f>COUNTIF(Search!$F$2:F576,"-")</f>
        <v>566</v>
      </c>
      <c r="C576" s="4">
        <f>COUNTIF(Search!$F576:F$668,"+")</f>
        <v>0</v>
      </c>
      <c r="D576" s="2">
        <f>COUNTIF(Search!$F576:F$668,"-")</f>
        <v>93</v>
      </c>
      <c r="E576" s="4">
        <f t="shared" si="17"/>
        <v>0.86</v>
      </c>
      <c r="F576" s="4">
        <f xml:space="preserve"> ROUND(A576/(A576+C576),2)</f>
        <v>1</v>
      </c>
      <c r="G576" s="4">
        <f t="shared" si="16"/>
        <v>1.1400000000000001</v>
      </c>
    </row>
    <row r="577" spans="1:7" x14ac:dyDescent="0.25">
      <c r="A577" s="2">
        <f>COUNTIF(Search!$F$2:F577,"+")</f>
        <v>9</v>
      </c>
      <c r="B577" s="4">
        <f>COUNTIF(Search!$F$2:F577,"-")</f>
        <v>567</v>
      </c>
      <c r="C577" s="4">
        <f>COUNTIF(Search!$F577:F$668,"+")</f>
        <v>0</v>
      </c>
      <c r="D577" s="2">
        <f>COUNTIF(Search!$F577:F$668,"-")</f>
        <v>92</v>
      </c>
      <c r="E577" s="4">
        <f t="shared" si="17"/>
        <v>0.86</v>
      </c>
      <c r="F577" s="4">
        <f xml:space="preserve"> ROUND(A577/(A577+C577),2)</f>
        <v>1</v>
      </c>
      <c r="G577" s="4">
        <f t="shared" si="16"/>
        <v>1.1400000000000001</v>
      </c>
    </row>
    <row r="578" spans="1:7" x14ac:dyDescent="0.25">
      <c r="A578" s="2">
        <f>COUNTIF(Search!$F$2:F578,"+")</f>
        <v>9</v>
      </c>
      <c r="B578" s="4">
        <f>COUNTIF(Search!$F$2:F578,"-")</f>
        <v>568</v>
      </c>
      <c r="C578" s="4">
        <f>COUNTIF(Search!$F578:F$668,"+")</f>
        <v>0</v>
      </c>
      <c r="D578" s="2">
        <f>COUNTIF(Search!$F578:F$668,"-")</f>
        <v>91</v>
      </c>
      <c r="E578" s="4">
        <f t="shared" si="17"/>
        <v>0.86</v>
      </c>
      <c r="F578" s="4">
        <f xml:space="preserve"> ROUND(A578/(A578+C578),2)</f>
        <v>1</v>
      </c>
      <c r="G578" s="4">
        <f t="shared" ref="G578:G641" si="18">F578-E578+1</f>
        <v>1.1400000000000001</v>
      </c>
    </row>
    <row r="579" spans="1:7" x14ac:dyDescent="0.25">
      <c r="A579" s="2">
        <f>COUNTIF(Search!$F$2:F579,"+")</f>
        <v>9</v>
      </c>
      <c r="B579" s="4">
        <f>COUNTIF(Search!$F$2:F579,"-")</f>
        <v>569</v>
      </c>
      <c r="C579" s="4">
        <f>COUNTIF(Search!$F579:F$668,"+")</f>
        <v>0</v>
      </c>
      <c r="D579" s="2">
        <f>COUNTIF(Search!$F579:F$668,"-")</f>
        <v>90</v>
      </c>
      <c r="E579" s="4">
        <f t="shared" ref="E579:E642" si="19">ROUND(B579/(B579+D579),2)</f>
        <v>0.86</v>
      </c>
      <c r="F579" s="4">
        <f xml:space="preserve"> ROUND(A579/(A579+C579),2)</f>
        <v>1</v>
      </c>
      <c r="G579" s="4">
        <f t="shared" si="18"/>
        <v>1.1400000000000001</v>
      </c>
    </row>
    <row r="580" spans="1:7" x14ac:dyDescent="0.25">
      <c r="A580" s="2">
        <f>COUNTIF(Search!$F$2:F580,"+")</f>
        <v>9</v>
      </c>
      <c r="B580" s="4">
        <f>COUNTIF(Search!$F$2:F580,"-")</f>
        <v>570</v>
      </c>
      <c r="C580" s="4">
        <f>COUNTIF(Search!$F580:F$668,"+")</f>
        <v>0</v>
      </c>
      <c r="D580" s="2">
        <f>COUNTIF(Search!$F580:F$668,"-")</f>
        <v>89</v>
      </c>
      <c r="E580" s="4">
        <f t="shared" si="19"/>
        <v>0.86</v>
      </c>
      <c r="F580" s="4">
        <f xml:space="preserve"> ROUND(A580/(A580+C580),2)</f>
        <v>1</v>
      </c>
      <c r="G580" s="4">
        <f t="shared" si="18"/>
        <v>1.1400000000000001</v>
      </c>
    </row>
    <row r="581" spans="1:7" x14ac:dyDescent="0.25">
      <c r="A581" s="2">
        <f>COUNTIF(Search!$F$2:F581,"+")</f>
        <v>9</v>
      </c>
      <c r="B581" s="4">
        <f>COUNTIF(Search!$F$2:F581,"-")</f>
        <v>571</v>
      </c>
      <c r="C581" s="4">
        <f>COUNTIF(Search!$F581:F$668,"+")</f>
        <v>0</v>
      </c>
      <c r="D581" s="2">
        <f>COUNTIF(Search!$F581:F$668,"-")</f>
        <v>88</v>
      </c>
      <c r="E581" s="4">
        <f t="shared" si="19"/>
        <v>0.87</v>
      </c>
      <c r="F581" s="4">
        <f xml:space="preserve"> ROUND(A581/(A581+C581),2)</f>
        <v>1</v>
      </c>
      <c r="G581" s="4">
        <f t="shared" si="18"/>
        <v>1.1299999999999999</v>
      </c>
    </row>
    <row r="582" spans="1:7" x14ac:dyDescent="0.25">
      <c r="A582" s="2">
        <f>COUNTIF(Search!$F$2:F582,"+")</f>
        <v>9</v>
      </c>
      <c r="B582" s="4">
        <f>COUNTIF(Search!$F$2:F582,"-")</f>
        <v>572</v>
      </c>
      <c r="C582" s="4">
        <f>COUNTIF(Search!$F582:F$668,"+")</f>
        <v>0</v>
      </c>
      <c r="D582" s="2">
        <f>COUNTIF(Search!$F582:F$668,"-")</f>
        <v>87</v>
      </c>
      <c r="E582" s="4">
        <f t="shared" si="19"/>
        <v>0.87</v>
      </c>
      <c r="F582" s="4">
        <f xml:space="preserve"> ROUND(A582/(A582+C582),2)</f>
        <v>1</v>
      </c>
      <c r="G582" s="4">
        <f t="shared" si="18"/>
        <v>1.1299999999999999</v>
      </c>
    </row>
    <row r="583" spans="1:7" x14ac:dyDescent="0.25">
      <c r="A583" s="2">
        <f>COUNTIF(Search!$F$2:F583,"+")</f>
        <v>9</v>
      </c>
      <c r="B583" s="4">
        <f>COUNTIF(Search!$F$2:F583,"-")</f>
        <v>573</v>
      </c>
      <c r="C583" s="4">
        <f>COUNTIF(Search!$F583:F$668,"+")</f>
        <v>0</v>
      </c>
      <c r="D583" s="2">
        <f>COUNTIF(Search!$F583:F$668,"-")</f>
        <v>86</v>
      </c>
      <c r="E583" s="4">
        <f t="shared" si="19"/>
        <v>0.87</v>
      </c>
      <c r="F583" s="4">
        <f xml:space="preserve"> ROUND(A583/(A583+C583),2)</f>
        <v>1</v>
      </c>
      <c r="G583" s="4">
        <f t="shared" si="18"/>
        <v>1.1299999999999999</v>
      </c>
    </row>
    <row r="584" spans="1:7" x14ac:dyDescent="0.25">
      <c r="A584" s="2">
        <f>COUNTIF(Search!$F$2:F584,"+")</f>
        <v>9</v>
      </c>
      <c r="B584" s="4">
        <f>COUNTIF(Search!$F$2:F584,"-")</f>
        <v>574</v>
      </c>
      <c r="C584" s="4">
        <f>COUNTIF(Search!$F584:F$668,"+")</f>
        <v>0</v>
      </c>
      <c r="D584" s="2">
        <f>COUNTIF(Search!$F584:F$668,"-")</f>
        <v>85</v>
      </c>
      <c r="E584" s="4">
        <f t="shared" si="19"/>
        <v>0.87</v>
      </c>
      <c r="F584" s="4">
        <f xml:space="preserve"> ROUND(A584/(A584+C584),2)</f>
        <v>1</v>
      </c>
      <c r="G584" s="4">
        <f t="shared" si="18"/>
        <v>1.1299999999999999</v>
      </c>
    </row>
    <row r="585" spans="1:7" x14ac:dyDescent="0.25">
      <c r="A585" s="2">
        <f>COUNTIF(Search!$F$2:F585,"+")</f>
        <v>9</v>
      </c>
      <c r="B585" s="4">
        <f>COUNTIF(Search!$F$2:F585,"-")</f>
        <v>575</v>
      </c>
      <c r="C585" s="4">
        <f>COUNTIF(Search!$F585:F$668,"+")</f>
        <v>0</v>
      </c>
      <c r="D585" s="2">
        <f>COUNTIF(Search!$F585:F$668,"-")</f>
        <v>84</v>
      </c>
      <c r="E585" s="4">
        <f t="shared" si="19"/>
        <v>0.87</v>
      </c>
      <c r="F585" s="4">
        <f xml:space="preserve"> ROUND(A585/(A585+C585),2)</f>
        <v>1</v>
      </c>
      <c r="G585" s="4">
        <f t="shared" si="18"/>
        <v>1.1299999999999999</v>
      </c>
    </row>
    <row r="586" spans="1:7" x14ac:dyDescent="0.25">
      <c r="A586" s="2">
        <f>COUNTIF(Search!$F$2:F586,"+")</f>
        <v>9</v>
      </c>
      <c r="B586" s="4">
        <f>COUNTIF(Search!$F$2:F586,"-")</f>
        <v>576</v>
      </c>
      <c r="C586" s="4">
        <f>COUNTIF(Search!$F586:F$668,"+")</f>
        <v>0</v>
      </c>
      <c r="D586" s="2">
        <f>COUNTIF(Search!$F586:F$668,"-")</f>
        <v>83</v>
      </c>
      <c r="E586" s="4">
        <f t="shared" si="19"/>
        <v>0.87</v>
      </c>
      <c r="F586" s="4">
        <f xml:space="preserve"> ROUND(A586/(A586+C586),2)</f>
        <v>1</v>
      </c>
      <c r="G586" s="4">
        <f t="shared" si="18"/>
        <v>1.1299999999999999</v>
      </c>
    </row>
    <row r="587" spans="1:7" x14ac:dyDescent="0.25">
      <c r="A587" s="2">
        <f>COUNTIF(Search!$F$2:F587,"+")</f>
        <v>9</v>
      </c>
      <c r="B587" s="4">
        <f>COUNTIF(Search!$F$2:F587,"-")</f>
        <v>577</v>
      </c>
      <c r="C587" s="4">
        <f>COUNTIF(Search!$F587:F$668,"+")</f>
        <v>0</v>
      </c>
      <c r="D587" s="2">
        <f>COUNTIF(Search!$F587:F$668,"-")</f>
        <v>82</v>
      </c>
      <c r="E587" s="4">
        <f t="shared" si="19"/>
        <v>0.88</v>
      </c>
      <c r="F587" s="4">
        <f xml:space="preserve"> ROUND(A587/(A587+C587),2)</f>
        <v>1</v>
      </c>
      <c r="G587" s="4">
        <f t="shared" si="18"/>
        <v>1.1200000000000001</v>
      </c>
    </row>
    <row r="588" spans="1:7" x14ac:dyDescent="0.25">
      <c r="A588" s="2">
        <f>COUNTIF(Search!$F$2:F588,"+")</f>
        <v>9</v>
      </c>
      <c r="B588" s="4">
        <f>COUNTIF(Search!$F$2:F588,"-")</f>
        <v>578</v>
      </c>
      <c r="C588" s="4">
        <f>COUNTIF(Search!$F588:F$668,"+")</f>
        <v>0</v>
      </c>
      <c r="D588" s="2">
        <f>COUNTIF(Search!$F588:F$668,"-")</f>
        <v>81</v>
      </c>
      <c r="E588" s="4">
        <f t="shared" si="19"/>
        <v>0.88</v>
      </c>
      <c r="F588" s="4">
        <f xml:space="preserve"> ROUND(A588/(A588+C588),2)</f>
        <v>1</v>
      </c>
      <c r="G588" s="4">
        <f t="shared" si="18"/>
        <v>1.1200000000000001</v>
      </c>
    </row>
    <row r="589" spans="1:7" x14ac:dyDescent="0.25">
      <c r="A589" s="2">
        <f>COUNTIF(Search!$F$2:F589,"+")</f>
        <v>9</v>
      </c>
      <c r="B589" s="4">
        <f>COUNTIF(Search!$F$2:F589,"-")</f>
        <v>579</v>
      </c>
      <c r="C589" s="4">
        <f>COUNTIF(Search!$F589:F$668,"+")</f>
        <v>0</v>
      </c>
      <c r="D589" s="2">
        <f>COUNTIF(Search!$F589:F$668,"-")</f>
        <v>80</v>
      </c>
      <c r="E589" s="4">
        <f t="shared" si="19"/>
        <v>0.88</v>
      </c>
      <c r="F589" s="4">
        <f xml:space="preserve"> ROUND(A589/(A589+C589),2)</f>
        <v>1</v>
      </c>
      <c r="G589" s="4">
        <f t="shared" si="18"/>
        <v>1.1200000000000001</v>
      </c>
    </row>
    <row r="590" spans="1:7" x14ac:dyDescent="0.25">
      <c r="A590" s="2">
        <f>COUNTIF(Search!$F$2:F590,"+")</f>
        <v>9</v>
      </c>
      <c r="B590" s="4">
        <f>COUNTIF(Search!$F$2:F590,"-")</f>
        <v>580</v>
      </c>
      <c r="C590" s="4">
        <f>COUNTIF(Search!$F590:F$668,"+")</f>
        <v>0</v>
      </c>
      <c r="D590" s="2">
        <f>COUNTIF(Search!$F590:F$668,"-")</f>
        <v>79</v>
      </c>
      <c r="E590" s="4">
        <f t="shared" si="19"/>
        <v>0.88</v>
      </c>
      <c r="F590" s="4">
        <f xml:space="preserve"> ROUND(A590/(A590+C590),2)</f>
        <v>1</v>
      </c>
      <c r="G590" s="4">
        <f t="shared" si="18"/>
        <v>1.1200000000000001</v>
      </c>
    </row>
    <row r="591" spans="1:7" x14ac:dyDescent="0.25">
      <c r="A591" s="2">
        <f>COUNTIF(Search!$F$2:F591,"+")</f>
        <v>9</v>
      </c>
      <c r="B591" s="4">
        <f>COUNTIF(Search!$F$2:F591,"-")</f>
        <v>581</v>
      </c>
      <c r="C591" s="4">
        <f>COUNTIF(Search!$F591:F$668,"+")</f>
        <v>0</v>
      </c>
      <c r="D591" s="2">
        <f>COUNTIF(Search!$F591:F$668,"-")</f>
        <v>78</v>
      </c>
      <c r="E591" s="4">
        <f t="shared" si="19"/>
        <v>0.88</v>
      </c>
      <c r="F591" s="4">
        <f xml:space="preserve"> ROUND(A591/(A591+C591),2)</f>
        <v>1</v>
      </c>
      <c r="G591" s="4">
        <f t="shared" si="18"/>
        <v>1.1200000000000001</v>
      </c>
    </row>
    <row r="592" spans="1:7" x14ac:dyDescent="0.25">
      <c r="A592" s="2">
        <f>COUNTIF(Search!$F$2:F592,"+")</f>
        <v>9</v>
      </c>
      <c r="B592" s="4">
        <f>COUNTIF(Search!$F$2:F592,"-")</f>
        <v>582</v>
      </c>
      <c r="C592" s="4">
        <f>COUNTIF(Search!$F592:F$668,"+")</f>
        <v>0</v>
      </c>
      <c r="D592" s="2">
        <f>COUNTIF(Search!$F592:F$668,"-")</f>
        <v>77</v>
      </c>
      <c r="E592" s="4">
        <f t="shared" si="19"/>
        <v>0.88</v>
      </c>
      <c r="F592" s="4">
        <f xml:space="preserve"> ROUND(A592/(A592+C592),2)</f>
        <v>1</v>
      </c>
      <c r="G592" s="4">
        <f t="shared" si="18"/>
        <v>1.1200000000000001</v>
      </c>
    </row>
    <row r="593" spans="1:7" x14ac:dyDescent="0.25">
      <c r="A593" s="2">
        <f>COUNTIF(Search!$F$2:F593,"+")</f>
        <v>9</v>
      </c>
      <c r="B593" s="4">
        <f>COUNTIF(Search!$F$2:F593,"-")</f>
        <v>583</v>
      </c>
      <c r="C593" s="4">
        <f>COUNTIF(Search!$F593:F$668,"+")</f>
        <v>0</v>
      </c>
      <c r="D593" s="2">
        <f>COUNTIF(Search!$F593:F$668,"-")</f>
        <v>76</v>
      </c>
      <c r="E593" s="4">
        <f t="shared" si="19"/>
        <v>0.88</v>
      </c>
      <c r="F593" s="4">
        <f xml:space="preserve"> ROUND(A593/(A593+C593),2)</f>
        <v>1</v>
      </c>
      <c r="G593" s="4">
        <f t="shared" si="18"/>
        <v>1.1200000000000001</v>
      </c>
    </row>
    <row r="594" spans="1:7" x14ac:dyDescent="0.25">
      <c r="A594" s="2">
        <f>COUNTIF(Search!$F$2:F594,"+")</f>
        <v>9</v>
      </c>
      <c r="B594" s="4">
        <f>COUNTIF(Search!$F$2:F594,"-")</f>
        <v>584</v>
      </c>
      <c r="C594" s="4">
        <f>COUNTIF(Search!$F594:F$668,"+")</f>
        <v>0</v>
      </c>
      <c r="D594" s="2">
        <f>COUNTIF(Search!$F594:F$668,"-")</f>
        <v>75</v>
      </c>
      <c r="E594" s="4">
        <f t="shared" si="19"/>
        <v>0.89</v>
      </c>
      <c r="F594" s="4">
        <f xml:space="preserve"> ROUND(A594/(A594+C594),2)</f>
        <v>1</v>
      </c>
      <c r="G594" s="4">
        <f t="shared" si="18"/>
        <v>1.1099999999999999</v>
      </c>
    </row>
    <row r="595" spans="1:7" x14ac:dyDescent="0.25">
      <c r="A595" s="2">
        <f>COUNTIF(Search!$F$2:F595,"+")</f>
        <v>9</v>
      </c>
      <c r="B595" s="4">
        <f>COUNTIF(Search!$F$2:F595,"-")</f>
        <v>585</v>
      </c>
      <c r="C595" s="4">
        <f>COUNTIF(Search!$F595:F$668,"+")</f>
        <v>0</v>
      </c>
      <c r="D595" s="2">
        <f>COUNTIF(Search!$F595:F$668,"-")</f>
        <v>74</v>
      </c>
      <c r="E595" s="4">
        <f t="shared" si="19"/>
        <v>0.89</v>
      </c>
      <c r="F595" s="4">
        <f xml:space="preserve"> ROUND(A595/(A595+C595),2)</f>
        <v>1</v>
      </c>
      <c r="G595" s="4">
        <f t="shared" si="18"/>
        <v>1.1099999999999999</v>
      </c>
    </row>
    <row r="596" spans="1:7" x14ac:dyDescent="0.25">
      <c r="A596" s="2">
        <f>COUNTIF(Search!$F$2:F596,"+")</f>
        <v>9</v>
      </c>
      <c r="B596" s="4">
        <f>COUNTIF(Search!$F$2:F596,"-")</f>
        <v>586</v>
      </c>
      <c r="C596" s="4">
        <f>COUNTIF(Search!$F596:F$668,"+")</f>
        <v>0</v>
      </c>
      <c r="D596" s="2">
        <f>COUNTIF(Search!$F596:F$668,"-")</f>
        <v>73</v>
      </c>
      <c r="E596" s="4">
        <f t="shared" si="19"/>
        <v>0.89</v>
      </c>
      <c r="F596" s="4">
        <f xml:space="preserve"> ROUND(A596/(A596+C596),2)</f>
        <v>1</v>
      </c>
      <c r="G596" s="4">
        <f t="shared" si="18"/>
        <v>1.1099999999999999</v>
      </c>
    </row>
    <row r="597" spans="1:7" x14ac:dyDescent="0.25">
      <c r="A597" s="2">
        <f>COUNTIF(Search!$F$2:F597,"+")</f>
        <v>9</v>
      </c>
      <c r="B597" s="4">
        <f>COUNTIF(Search!$F$2:F597,"-")</f>
        <v>587</v>
      </c>
      <c r="C597" s="4">
        <f>COUNTIF(Search!$F597:F$668,"+")</f>
        <v>0</v>
      </c>
      <c r="D597" s="2">
        <f>COUNTIF(Search!$F597:F$668,"-")</f>
        <v>72</v>
      </c>
      <c r="E597" s="4">
        <f t="shared" si="19"/>
        <v>0.89</v>
      </c>
      <c r="F597" s="4">
        <f xml:space="preserve"> ROUND(A597/(A597+C597),2)</f>
        <v>1</v>
      </c>
      <c r="G597" s="4">
        <f t="shared" si="18"/>
        <v>1.1099999999999999</v>
      </c>
    </row>
    <row r="598" spans="1:7" x14ac:dyDescent="0.25">
      <c r="A598" s="2">
        <f>COUNTIF(Search!$F$2:F598,"+")</f>
        <v>9</v>
      </c>
      <c r="B598" s="4">
        <f>COUNTIF(Search!$F$2:F598,"-")</f>
        <v>588</v>
      </c>
      <c r="C598" s="4">
        <f>COUNTIF(Search!$F598:F$668,"+")</f>
        <v>0</v>
      </c>
      <c r="D598" s="2">
        <f>COUNTIF(Search!$F598:F$668,"-")</f>
        <v>71</v>
      </c>
      <c r="E598" s="4">
        <f t="shared" si="19"/>
        <v>0.89</v>
      </c>
      <c r="F598" s="4">
        <f xml:space="preserve"> ROUND(A598/(A598+C598),2)</f>
        <v>1</v>
      </c>
      <c r="G598" s="4">
        <f t="shared" si="18"/>
        <v>1.1099999999999999</v>
      </c>
    </row>
    <row r="599" spans="1:7" x14ac:dyDescent="0.25">
      <c r="A599" s="2">
        <f>COUNTIF(Search!$F$2:F599,"+")</f>
        <v>9</v>
      </c>
      <c r="B599" s="4">
        <f>COUNTIF(Search!$F$2:F599,"-")</f>
        <v>589</v>
      </c>
      <c r="C599" s="4">
        <f>COUNTIF(Search!$F599:F$668,"+")</f>
        <v>0</v>
      </c>
      <c r="D599" s="2">
        <f>COUNTIF(Search!$F599:F$668,"-")</f>
        <v>70</v>
      </c>
      <c r="E599" s="4">
        <f t="shared" si="19"/>
        <v>0.89</v>
      </c>
      <c r="F599" s="4">
        <f xml:space="preserve"> ROUND(A599/(A599+C599),2)</f>
        <v>1</v>
      </c>
      <c r="G599" s="4">
        <f t="shared" si="18"/>
        <v>1.1099999999999999</v>
      </c>
    </row>
    <row r="600" spans="1:7" x14ac:dyDescent="0.25">
      <c r="A600" s="2">
        <f>COUNTIF(Search!$F$2:F600,"+")</f>
        <v>9</v>
      </c>
      <c r="B600" s="4">
        <f>COUNTIF(Search!$F$2:F600,"-")</f>
        <v>590</v>
      </c>
      <c r="C600" s="4">
        <f>COUNTIF(Search!$F600:F$668,"+")</f>
        <v>0</v>
      </c>
      <c r="D600" s="2">
        <f>COUNTIF(Search!$F600:F$668,"-")</f>
        <v>69</v>
      </c>
      <c r="E600" s="4">
        <f t="shared" si="19"/>
        <v>0.9</v>
      </c>
      <c r="F600" s="4">
        <f xml:space="preserve"> ROUND(A600/(A600+C600),2)</f>
        <v>1</v>
      </c>
      <c r="G600" s="4">
        <f t="shared" si="18"/>
        <v>1.1000000000000001</v>
      </c>
    </row>
    <row r="601" spans="1:7" x14ac:dyDescent="0.25">
      <c r="A601" s="2">
        <f>COUNTIF(Search!$F$2:F601,"+")</f>
        <v>9</v>
      </c>
      <c r="B601" s="4">
        <f>COUNTIF(Search!$F$2:F601,"-")</f>
        <v>591</v>
      </c>
      <c r="C601" s="4">
        <f>COUNTIF(Search!$F601:F$668,"+")</f>
        <v>0</v>
      </c>
      <c r="D601" s="2">
        <f>COUNTIF(Search!$F601:F$668,"-")</f>
        <v>68</v>
      </c>
      <c r="E601" s="4">
        <f t="shared" si="19"/>
        <v>0.9</v>
      </c>
      <c r="F601" s="4">
        <f xml:space="preserve"> ROUND(A601/(A601+C601),2)</f>
        <v>1</v>
      </c>
      <c r="G601" s="4">
        <f t="shared" si="18"/>
        <v>1.1000000000000001</v>
      </c>
    </row>
    <row r="602" spans="1:7" x14ac:dyDescent="0.25">
      <c r="A602" s="2">
        <f>COUNTIF(Search!$F$2:F602,"+")</f>
        <v>9</v>
      </c>
      <c r="B602" s="4">
        <f>COUNTIF(Search!$F$2:F602,"-")</f>
        <v>592</v>
      </c>
      <c r="C602" s="4">
        <f>COUNTIF(Search!$F602:F$668,"+")</f>
        <v>0</v>
      </c>
      <c r="D602" s="2">
        <f>COUNTIF(Search!$F602:F$668,"-")</f>
        <v>67</v>
      </c>
      <c r="E602" s="4">
        <f t="shared" si="19"/>
        <v>0.9</v>
      </c>
      <c r="F602" s="4">
        <f xml:space="preserve"> ROUND(A602/(A602+C602),2)</f>
        <v>1</v>
      </c>
      <c r="G602" s="4">
        <f t="shared" si="18"/>
        <v>1.1000000000000001</v>
      </c>
    </row>
    <row r="603" spans="1:7" x14ac:dyDescent="0.25">
      <c r="A603" s="2">
        <f>COUNTIF(Search!$F$2:F603,"+")</f>
        <v>9</v>
      </c>
      <c r="B603" s="4">
        <f>COUNTIF(Search!$F$2:F603,"-")</f>
        <v>593</v>
      </c>
      <c r="C603" s="4">
        <f>COUNTIF(Search!$F603:F$668,"+")</f>
        <v>0</v>
      </c>
      <c r="D603" s="2">
        <f>COUNTIF(Search!$F603:F$668,"-")</f>
        <v>66</v>
      </c>
      <c r="E603" s="4">
        <f t="shared" si="19"/>
        <v>0.9</v>
      </c>
      <c r="F603" s="4">
        <f xml:space="preserve"> ROUND(A603/(A603+C603),2)</f>
        <v>1</v>
      </c>
      <c r="G603" s="4">
        <f t="shared" si="18"/>
        <v>1.1000000000000001</v>
      </c>
    </row>
    <row r="604" spans="1:7" x14ac:dyDescent="0.25">
      <c r="A604" s="2">
        <f>COUNTIF(Search!$F$2:F604,"+")</f>
        <v>9</v>
      </c>
      <c r="B604" s="4">
        <f>COUNTIF(Search!$F$2:F604,"-")</f>
        <v>594</v>
      </c>
      <c r="C604" s="4">
        <f>COUNTIF(Search!$F604:F$668,"+")</f>
        <v>0</v>
      </c>
      <c r="D604" s="2">
        <f>COUNTIF(Search!$F604:F$668,"-")</f>
        <v>65</v>
      </c>
      <c r="E604" s="4">
        <f t="shared" si="19"/>
        <v>0.9</v>
      </c>
      <c r="F604" s="4">
        <f xml:space="preserve"> ROUND(A604/(A604+C604),2)</f>
        <v>1</v>
      </c>
      <c r="G604" s="4">
        <f t="shared" si="18"/>
        <v>1.1000000000000001</v>
      </c>
    </row>
    <row r="605" spans="1:7" x14ac:dyDescent="0.25">
      <c r="A605" s="2">
        <f>COUNTIF(Search!$F$2:F605,"+")</f>
        <v>9</v>
      </c>
      <c r="B605" s="4">
        <f>COUNTIF(Search!$F$2:F605,"-")</f>
        <v>595</v>
      </c>
      <c r="C605" s="4">
        <f>COUNTIF(Search!$F605:F$668,"+")</f>
        <v>0</v>
      </c>
      <c r="D605" s="2">
        <f>COUNTIF(Search!$F605:F$668,"-")</f>
        <v>64</v>
      </c>
      <c r="E605" s="4">
        <f t="shared" si="19"/>
        <v>0.9</v>
      </c>
      <c r="F605" s="4">
        <f xml:space="preserve"> ROUND(A605/(A605+C605),2)</f>
        <v>1</v>
      </c>
      <c r="G605" s="4">
        <f t="shared" si="18"/>
        <v>1.1000000000000001</v>
      </c>
    </row>
    <row r="606" spans="1:7" x14ac:dyDescent="0.25">
      <c r="A606" s="2">
        <f>COUNTIF(Search!$F$2:F606,"+")</f>
        <v>9</v>
      </c>
      <c r="B606" s="4">
        <f>COUNTIF(Search!$F$2:F606,"-")</f>
        <v>596</v>
      </c>
      <c r="C606" s="4">
        <f>COUNTIF(Search!$F606:F$668,"+")</f>
        <v>0</v>
      </c>
      <c r="D606" s="2">
        <f>COUNTIF(Search!$F606:F$668,"-")</f>
        <v>63</v>
      </c>
      <c r="E606" s="4">
        <f t="shared" si="19"/>
        <v>0.9</v>
      </c>
      <c r="F606" s="4">
        <f xml:space="preserve"> ROUND(A606/(A606+C606),2)</f>
        <v>1</v>
      </c>
      <c r="G606" s="4">
        <f t="shared" si="18"/>
        <v>1.1000000000000001</v>
      </c>
    </row>
    <row r="607" spans="1:7" x14ac:dyDescent="0.25">
      <c r="A607" s="2">
        <f>COUNTIF(Search!$F$2:F607,"+")</f>
        <v>9</v>
      </c>
      <c r="B607" s="4">
        <f>COUNTIF(Search!$F$2:F607,"-")</f>
        <v>597</v>
      </c>
      <c r="C607" s="4">
        <f>COUNTIF(Search!$F607:F$668,"+")</f>
        <v>0</v>
      </c>
      <c r="D607" s="2">
        <f>COUNTIF(Search!$F607:F$668,"-")</f>
        <v>62</v>
      </c>
      <c r="E607" s="4">
        <f t="shared" si="19"/>
        <v>0.91</v>
      </c>
      <c r="F607" s="4">
        <f xml:space="preserve"> ROUND(A607/(A607+C607),2)</f>
        <v>1</v>
      </c>
      <c r="G607" s="4">
        <f t="shared" si="18"/>
        <v>1.0899999999999999</v>
      </c>
    </row>
    <row r="608" spans="1:7" x14ac:dyDescent="0.25">
      <c r="A608" s="2">
        <f>COUNTIF(Search!$F$2:F608,"+")</f>
        <v>9</v>
      </c>
      <c r="B608" s="4">
        <f>COUNTIF(Search!$F$2:F608,"-")</f>
        <v>598</v>
      </c>
      <c r="C608" s="4">
        <f>COUNTIF(Search!$F608:F$668,"+")</f>
        <v>0</v>
      </c>
      <c r="D608" s="2">
        <f>COUNTIF(Search!$F608:F$668,"-")</f>
        <v>61</v>
      </c>
      <c r="E608" s="4">
        <f t="shared" si="19"/>
        <v>0.91</v>
      </c>
      <c r="F608" s="4">
        <f xml:space="preserve"> ROUND(A608/(A608+C608),2)</f>
        <v>1</v>
      </c>
      <c r="G608" s="4">
        <f t="shared" si="18"/>
        <v>1.0899999999999999</v>
      </c>
    </row>
    <row r="609" spans="1:7" x14ac:dyDescent="0.25">
      <c r="A609" s="2">
        <f>COUNTIF(Search!$F$2:F609,"+")</f>
        <v>9</v>
      </c>
      <c r="B609" s="4">
        <f>COUNTIF(Search!$F$2:F609,"-")</f>
        <v>599</v>
      </c>
      <c r="C609" s="4">
        <f>COUNTIF(Search!$F609:F$668,"+")</f>
        <v>0</v>
      </c>
      <c r="D609" s="2">
        <f>COUNTIF(Search!$F609:F$668,"-")</f>
        <v>60</v>
      </c>
      <c r="E609" s="4">
        <f t="shared" si="19"/>
        <v>0.91</v>
      </c>
      <c r="F609" s="4">
        <f xml:space="preserve"> ROUND(A609/(A609+C609),2)</f>
        <v>1</v>
      </c>
      <c r="G609" s="4">
        <f t="shared" si="18"/>
        <v>1.0899999999999999</v>
      </c>
    </row>
    <row r="610" spans="1:7" x14ac:dyDescent="0.25">
      <c r="A610" s="2">
        <f>COUNTIF(Search!$F$2:F610,"+")</f>
        <v>9</v>
      </c>
      <c r="B610" s="4">
        <f>COUNTIF(Search!$F$2:F610,"-")</f>
        <v>600</v>
      </c>
      <c r="C610" s="4">
        <f>COUNTIF(Search!$F610:F$668,"+")</f>
        <v>0</v>
      </c>
      <c r="D610" s="2">
        <f>COUNTIF(Search!$F610:F$668,"-")</f>
        <v>59</v>
      </c>
      <c r="E610" s="4">
        <f t="shared" si="19"/>
        <v>0.91</v>
      </c>
      <c r="F610" s="4">
        <f xml:space="preserve"> ROUND(A610/(A610+C610),2)</f>
        <v>1</v>
      </c>
      <c r="G610" s="4">
        <f t="shared" si="18"/>
        <v>1.0899999999999999</v>
      </c>
    </row>
    <row r="611" spans="1:7" x14ac:dyDescent="0.25">
      <c r="A611" s="2">
        <f>COUNTIF(Search!$F$2:F611,"+")</f>
        <v>9</v>
      </c>
      <c r="B611" s="4">
        <f>COUNTIF(Search!$F$2:F611,"-")</f>
        <v>601</v>
      </c>
      <c r="C611" s="4">
        <f>COUNTIF(Search!$F611:F$668,"+")</f>
        <v>0</v>
      </c>
      <c r="D611" s="2">
        <f>COUNTIF(Search!$F611:F$668,"-")</f>
        <v>58</v>
      </c>
      <c r="E611" s="4">
        <f t="shared" si="19"/>
        <v>0.91</v>
      </c>
      <c r="F611" s="4">
        <f xml:space="preserve"> ROUND(A611/(A611+C611),2)</f>
        <v>1</v>
      </c>
      <c r="G611" s="4">
        <f t="shared" si="18"/>
        <v>1.0899999999999999</v>
      </c>
    </row>
    <row r="612" spans="1:7" x14ac:dyDescent="0.25">
      <c r="A612" s="2">
        <f>COUNTIF(Search!$F$2:F612,"+")</f>
        <v>9</v>
      </c>
      <c r="B612" s="4">
        <f>COUNTIF(Search!$F$2:F612,"-")</f>
        <v>602</v>
      </c>
      <c r="C612" s="4">
        <f>COUNTIF(Search!$F612:F$668,"+")</f>
        <v>0</v>
      </c>
      <c r="D612" s="2">
        <f>COUNTIF(Search!$F612:F$668,"-")</f>
        <v>57</v>
      </c>
      <c r="E612" s="4">
        <f t="shared" si="19"/>
        <v>0.91</v>
      </c>
      <c r="F612" s="4">
        <f xml:space="preserve"> ROUND(A612/(A612+C612),2)</f>
        <v>1</v>
      </c>
      <c r="G612" s="4">
        <f t="shared" si="18"/>
        <v>1.0899999999999999</v>
      </c>
    </row>
    <row r="613" spans="1:7" x14ac:dyDescent="0.25">
      <c r="A613" s="2">
        <f>COUNTIF(Search!$F$2:F613,"+")</f>
        <v>9</v>
      </c>
      <c r="B613" s="4">
        <f>COUNTIF(Search!$F$2:F613,"-")</f>
        <v>603</v>
      </c>
      <c r="C613" s="4">
        <f>COUNTIF(Search!$F613:F$668,"+")</f>
        <v>0</v>
      </c>
      <c r="D613" s="2">
        <f>COUNTIF(Search!$F613:F$668,"-")</f>
        <v>56</v>
      </c>
      <c r="E613" s="4">
        <f t="shared" si="19"/>
        <v>0.92</v>
      </c>
      <c r="F613" s="4">
        <f xml:space="preserve"> ROUND(A613/(A613+C613),2)</f>
        <v>1</v>
      </c>
      <c r="G613" s="4">
        <f t="shared" si="18"/>
        <v>1.08</v>
      </c>
    </row>
    <row r="614" spans="1:7" x14ac:dyDescent="0.25">
      <c r="A614" s="2">
        <f>COUNTIF(Search!$F$2:F614,"+")</f>
        <v>9</v>
      </c>
      <c r="B614" s="4">
        <f>COUNTIF(Search!$F$2:F614,"-")</f>
        <v>604</v>
      </c>
      <c r="C614" s="4">
        <f>COUNTIF(Search!$F614:F$668,"+")</f>
        <v>0</v>
      </c>
      <c r="D614" s="2">
        <f>COUNTIF(Search!$F614:F$668,"-")</f>
        <v>55</v>
      </c>
      <c r="E614" s="4">
        <f t="shared" si="19"/>
        <v>0.92</v>
      </c>
      <c r="F614" s="4">
        <f xml:space="preserve"> ROUND(A614/(A614+C614),2)</f>
        <v>1</v>
      </c>
      <c r="G614" s="4">
        <f t="shared" si="18"/>
        <v>1.08</v>
      </c>
    </row>
    <row r="615" spans="1:7" x14ac:dyDescent="0.25">
      <c r="A615" s="2">
        <f>COUNTIF(Search!$F$2:F615,"+")</f>
        <v>9</v>
      </c>
      <c r="B615" s="4">
        <f>COUNTIF(Search!$F$2:F615,"-")</f>
        <v>605</v>
      </c>
      <c r="C615" s="4">
        <f>COUNTIF(Search!$F615:F$668,"+")</f>
        <v>0</v>
      </c>
      <c r="D615" s="2">
        <f>COUNTIF(Search!$F615:F$668,"-")</f>
        <v>54</v>
      </c>
      <c r="E615" s="4">
        <f t="shared" si="19"/>
        <v>0.92</v>
      </c>
      <c r="F615" s="4">
        <f xml:space="preserve"> ROUND(A615/(A615+C615),2)</f>
        <v>1</v>
      </c>
      <c r="G615" s="4">
        <f t="shared" si="18"/>
        <v>1.08</v>
      </c>
    </row>
    <row r="616" spans="1:7" x14ac:dyDescent="0.25">
      <c r="A616" s="2">
        <f>COUNTIF(Search!$F$2:F616,"+")</f>
        <v>9</v>
      </c>
      <c r="B616" s="4">
        <f>COUNTIF(Search!$F$2:F616,"-")</f>
        <v>606</v>
      </c>
      <c r="C616" s="4">
        <f>COUNTIF(Search!$F616:F$668,"+")</f>
        <v>0</v>
      </c>
      <c r="D616" s="2">
        <f>COUNTIF(Search!$F616:F$668,"-")</f>
        <v>53</v>
      </c>
      <c r="E616" s="4">
        <f t="shared" si="19"/>
        <v>0.92</v>
      </c>
      <c r="F616" s="4">
        <f xml:space="preserve"> ROUND(A616/(A616+C616),2)</f>
        <v>1</v>
      </c>
      <c r="G616" s="4">
        <f t="shared" si="18"/>
        <v>1.08</v>
      </c>
    </row>
    <row r="617" spans="1:7" x14ac:dyDescent="0.25">
      <c r="A617" s="2">
        <f>COUNTIF(Search!$F$2:F617,"+")</f>
        <v>9</v>
      </c>
      <c r="B617" s="4">
        <f>COUNTIF(Search!$F$2:F617,"-")</f>
        <v>607</v>
      </c>
      <c r="C617" s="4">
        <f>COUNTIF(Search!$F617:F$668,"+")</f>
        <v>0</v>
      </c>
      <c r="D617" s="2">
        <f>COUNTIF(Search!$F617:F$668,"-")</f>
        <v>52</v>
      </c>
      <c r="E617" s="4">
        <f t="shared" si="19"/>
        <v>0.92</v>
      </c>
      <c r="F617" s="4">
        <f xml:space="preserve"> ROUND(A617/(A617+C617),2)</f>
        <v>1</v>
      </c>
      <c r="G617" s="4">
        <f t="shared" si="18"/>
        <v>1.08</v>
      </c>
    </row>
    <row r="618" spans="1:7" x14ac:dyDescent="0.25">
      <c r="A618" s="2">
        <f>COUNTIF(Search!$F$2:F618,"+")</f>
        <v>9</v>
      </c>
      <c r="B618" s="4">
        <f>COUNTIF(Search!$F$2:F618,"-")</f>
        <v>608</v>
      </c>
      <c r="C618" s="4">
        <f>COUNTIF(Search!$F618:F$668,"+")</f>
        <v>0</v>
      </c>
      <c r="D618" s="2">
        <f>COUNTIF(Search!$F618:F$668,"-")</f>
        <v>51</v>
      </c>
      <c r="E618" s="4">
        <f t="shared" si="19"/>
        <v>0.92</v>
      </c>
      <c r="F618" s="4">
        <f xml:space="preserve"> ROUND(A618/(A618+C618),2)</f>
        <v>1</v>
      </c>
      <c r="G618" s="4">
        <f t="shared" si="18"/>
        <v>1.08</v>
      </c>
    </row>
    <row r="619" spans="1:7" x14ac:dyDescent="0.25">
      <c r="A619" s="2">
        <f>COUNTIF(Search!$F$2:F619,"+")</f>
        <v>9</v>
      </c>
      <c r="B619" s="4">
        <f>COUNTIF(Search!$F$2:F619,"-")</f>
        <v>609</v>
      </c>
      <c r="C619" s="4">
        <f>COUNTIF(Search!$F619:F$668,"+")</f>
        <v>0</v>
      </c>
      <c r="D619" s="2">
        <f>COUNTIF(Search!$F619:F$668,"-")</f>
        <v>50</v>
      </c>
      <c r="E619" s="4">
        <f t="shared" si="19"/>
        <v>0.92</v>
      </c>
      <c r="F619" s="4">
        <f xml:space="preserve"> ROUND(A619/(A619+C619),2)</f>
        <v>1</v>
      </c>
      <c r="G619" s="4">
        <f t="shared" si="18"/>
        <v>1.08</v>
      </c>
    </row>
    <row r="620" spans="1:7" x14ac:dyDescent="0.25">
      <c r="A620" s="2">
        <f>COUNTIF(Search!$F$2:F620,"+")</f>
        <v>9</v>
      </c>
      <c r="B620" s="4">
        <f>COUNTIF(Search!$F$2:F620,"-")</f>
        <v>610</v>
      </c>
      <c r="C620" s="4">
        <f>COUNTIF(Search!$F620:F$668,"+")</f>
        <v>0</v>
      </c>
      <c r="D620" s="2">
        <f>COUNTIF(Search!$F620:F$668,"-")</f>
        <v>49</v>
      </c>
      <c r="E620" s="4">
        <f t="shared" si="19"/>
        <v>0.93</v>
      </c>
      <c r="F620" s="4">
        <f xml:space="preserve"> ROUND(A620/(A620+C620),2)</f>
        <v>1</v>
      </c>
      <c r="G620" s="4">
        <f t="shared" si="18"/>
        <v>1.0699999999999998</v>
      </c>
    </row>
    <row r="621" spans="1:7" x14ac:dyDescent="0.25">
      <c r="A621" s="2">
        <f>COUNTIF(Search!$F$2:F621,"+")</f>
        <v>9</v>
      </c>
      <c r="B621" s="4">
        <f>COUNTIF(Search!$F$2:F621,"-")</f>
        <v>611</v>
      </c>
      <c r="C621" s="4">
        <f>COUNTIF(Search!$F621:F$668,"+")</f>
        <v>0</v>
      </c>
      <c r="D621" s="2">
        <f>COUNTIF(Search!$F621:F$668,"-")</f>
        <v>48</v>
      </c>
      <c r="E621" s="4">
        <f t="shared" si="19"/>
        <v>0.93</v>
      </c>
      <c r="F621" s="4">
        <f xml:space="preserve"> ROUND(A621/(A621+C621),2)</f>
        <v>1</v>
      </c>
      <c r="G621" s="4">
        <f t="shared" si="18"/>
        <v>1.0699999999999998</v>
      </c>
    </row>
    <row r="622" spans="1:7" x14ac:dyDescent="0.25">
      <c r="A622" s="2">
        <f>COUNTIF(Search!$F$2:F622,"+")</f>
        <v>9</v>
      </c>
      <c r="B622" s="4">
        <f>COUNTIF(Search!$F$2:F622,"-")</f>
        <v>612</v>
      </c>
      <c r="C622" s="4">
        <f>COUNTIF(Search!$F622:F$668,"+")</f>
        <v>0</v>
      </c>
      <c r="D622" s="2">
        <f>COUNTIF(Search!$F622:F$668,"-")</f>
        <v>47</v>
      </c>
      <c r="E622" s="4">
        <f t="shared" si="19"/>
        <v>0.93</v>
      </c>
      <c r="F622" s="4">
        <f xml:space="preserve"> ROUND(A622/(A622+C622),2)</f>
        <v>1</v>
      </c>
      <c r="G622" s="4">
        <f t="shared" si="18"/>
        <v>1.0699999999999998</v>
      </c>
    </row>
    <row r="623" spans="1:7" x14ac:dyDescent="0.25">
      <c r="A623" s="2">
        <f>COUNTIF(Search!$F$2:F623,"+")</f>
        <v>9</v>
      </c>
      <c r="B623" s="4">
        <f>COUNTIF(Search!$F$2:F623,"-")</f>
        <v>613</v>
      </c>
      <c r="C623" s="4">
        <f>COUNTIF(Search!$F623:F$668,"+")</f>
        <v>0</v>
      </c>
      <c r="D623" s="2">
        <f>COUNTIF(Search!$F623:F$668,"-")</f>
        <v>46</v>
      </c>
      <c r="E623" s="4">
        <f t="shared" si="19"/>
        <v>0.93</v>
      </c>
      <c r="F623" s="4">
        <f xml:space="preserve"> ROUND(A623/(A623+C623),2)</f>
        <v>1</v>
      </c>
      <c r="G623" s="4">
        <f t="shared" si="18"/>
        <v>1.0699999999999998</v>
      </c>
    </row>
    <row r="624" spans="1:7" x14ac:dyDescent="0.25">
      <c r="A624" s="2">
        <f>COUNTIF(Search!$F$2:F624,"+")</f>
        <v>9</v>
      </c>
      <c r="B624" s="4">
        <f>COUNTIF(Search!$F$2:F624,"-")</f>
        <v>614</v>
      </c>
      <c r="C624" s="4">
        <f>COUNTIF(Search!$F624:F$668,"+")</f>
        <v>0</v>
      </c>
      <c r="D624" s="2">
        <f>COUNTIF(Search!$F624:F$668,"-")</f>
        <v>45</v>
      </c>
      <c r="E624" s="4">
        <f t="shared" si="19"/>
        <v>0.93</v>
      </c>
      <c r="F624" s="4">
        <f xml:space="preserve"> ROUND(A624/(A624+C624),2)</f>
        <v>1</v>
      </c>
      <c r="G624" s="4">
        <f t="shared" si="18"/>
        <v>1.0699999999999998</v>
      </c>
    </row>
    <row r="625" spans="1:7" x14ac:dyDescent="0.25">
      <c r="A625" s="2">
        <f>COUNTIF(Search!$F$2:F625,"+")</f>
        <v>9</v>
      </c>
      <c r="B625" s="4">
        <f>COUNTIF(Search!$F$2:F625,"-")</f>
        <v>615</v>
      </c>
      <c r="C625" s="4">
        <f>COUNTIF(Search!$F625:F$668,"+")</f>
        <v>0</v>
      </c>
      <c r="D625" s="2">
        <f>COUNTIF(Search!$F625:F$668,"-")</f>
        <v>44</v>
      </c>
      <c r="E625" s="4">
        <f t="shared" si="19"/>
        <v>0.93</v>
      </c>
      <c r="F625" s="4">
        <f xml:space="preserve"> ROUND(A625/(A625+C625),2)</f>
        <v>1</v>
      </c>
      <c r="G625" s="4">
        <f t="shared" si="18"/>
        <v>1.0699999999999998</v>
      </c>
    </row>
    <row r="626" spans="1:7" x14ac:dyDescent="0.25">
      <c r="A626" s="2">
        <f>COUNTIF(Search!$F$2:F626,"+")</f>
        <v>9</v>
      </c>
      <c r="B626" s="4">
        <f>COUNTIF(Search!$F$2:F626,"-")</f>
        <v>616</v>
      </c>
      <c r="C626" s="4">
        <f>COUNTIF(Search!$F626:F$668,"+")</f>
        <v>0</v>
      </c>
      <c r="D626" s="2">
        <f>COUNTIF(Search!$F626:F$668,"-")</f>
        <v>43</v>
      </c>
      <c r="E626" s="4">
        <f t="shared" si="19"/>
        <v>0.93</v>
      </c>
      <c r="F626" s="4">
        <f xml:space="preserve"> ROUND(A626/(A626+C626),2)</f>
        <v>1</v>
      </c>
      <c r="G626" s="4">
        <f t="shared" si="18"/>
        <v>1.0699999999999998</v>
      </c>
    </row>
    <row r="627" spans="1:7" x14ac:dyDescent="0.25">
      <c r="A627" s="2">
        <f>COUNTIF(Search!$F$2:F627,"+")</f>
        <v>9</v>
      </c>
      <c r="B627" s="4">
        <f>COUNTIF(Search!$F$2:F627,"-")</f>
        <v>617</v>
      </c>
      <c r="C627" s="4">
        <f>COUNTIF(Search!$F627:F$668,"+")</f>
        <v>0</v>
      </c>
      <c r="D627" s="2">
        <f>COUNTIF(Search!$F627:F$668,"-")</f>
        <v>42</v>
      </c>
      <c r="E627" s="4">
        <f t="shared" si="19"/>
        <v>0.94</v>
      </c>
      <c r="F627" s="4">
        <f xml:space="preserve"> ROUND(A627/(A627+C627),2)</f>
        <v>1</v>
      </c>
      <c r="G627" s="4">
        <f t="shared" si="18"/>
        <v>1.06</v>
      </c>
    </row>
    <row r="628" spans="1:7" x14ac:dyDescent="0.25">
      <c r="A628" s="2">
        <f>COUNTIF(Search!$F$2:F628,"+")</f>
        <v>9</v>
      </c>
      <c r="B628" s="4">
        <f>COUNTIF(Search!$F$2:F628,"-")</f>
        <v>618</v>
      </c>
      <c r="C628" s="4">
        <f>COUNTIF(Search!$F628:F$668,"+")</f>
        <v>0</v>
      </c>
      <c r="D628" s="2">
        <f>COUNTIF(Search!$F628:F$668,"-")</f>
        <v>41</v>
      </c>
      <c r="E628" s="4">
        <f t="shared" si="19"/>
        <v>0.94</v>
      </c>
      <c r="F628" s="4">
        <f xml:space="preserve"> ROUND(A628/(A628+C628),2)</f>
        <v>1</v>
      </c>
      <c r="G628" s="4">
        <f t="shared" si="18"/>
        <v>1.06</v>
      </c>
    </row>
    <row r="629" spans="1:7" x14ac:dyDescent="0.25">
      <c r="A629" s="2">
        <f>COUNTIF(Search!$F$2:F629,"+")</f>
        <v>9</v>
      </c>
      <c r="B629" s="4">
        <f>COUNTIF(Search!$F$2:F629,"-")</f>
        <v>619</v>
      </c>
      <c r="C629" s="4">
        <f>COUNTIF(Search!$F629:F$668,"+")</f>
        <v>0</v>
      </c>
      <c r="D629" s="2">
        <f>COUNTIF(Search!$F629:F$668,"-")</f>
        <v>40</v>
      </c>
      <c r="E629" s="4">
        <f t="shared" si="19"/>
        <v>0.94</v>
      </c>
      <c r="F629" s="4">
        <f xml:space="preserve"> ROUND(A629/(A629+C629),2)</f>
        <v>1</v>
      </c>
      <c r="G629" s="4">
        <f t="shared" si="18"/>
        <v>1.06</v>
      </c>
    </row>
    <row r="630" spans="1:7" x14ac:dyDescent="0.25">
      <c r="A630" s="2">
        <f>COUNTIF(Search!$F$2:F630,"+")</f>
        <v>9</v>
      </c>
      <c r="B630" s="4">
        <f>COUNTIF(Search!$F$2:F630,"-")</f>
        <v>620</v>
      </c>
      <c r="C630" s="4">
        <f>COUNTIF(Search!$F630:F$668,"+")</f>
        <v>0</v>
      </c>
      <c r="D630" s="2">
        <f>COUNTIF(Search!$F630:F$668,"-")</f>
        <v>39</v>
      </c>
      <c r="E630" s="4">
        <f t="shared" si="19"/>
        <v>0.94</v>
      </c>
      <c r="F630" s="4">
        <f xml:space="preserve"> ROUND(A630/(A630+C630),2)</f>
        <v>1</v>
      </c>
      <c r="G630" s="4">
        <f t="shared" si="18"/>
        <v>1.06</v>
      </c>
    </row>
    <row r="631" spans="1:7" x14ac:dyDescent="0.25">
      <c r="A631" s="2">
        <f>COUNTIF(Search!$F$2:F631,"+")</f>
        <v>9</v>
      </c>
      <c r="B631" s="4">
        <f>COUNTIF(Search!$F$2:F631,"-")</f>
        <v>621</v>
      </c>
      <c r="C631" s="4">
        <f>COUNTIF(Search!$F631:F$668,"+")</f>
        <v>0</v>
      </c>
      <c r="D631" s="2">
        <f>COUNTIF(Search!$F631:F$668,"-")</f>
        <v>38</v>
      </c>
      <c r="E631" s="4">
        <f t="shared" si="19"/>
        <v>0.94</v>
      </c>
      <c r="F631" s="4">
        <f xml:space="preserve"> ROUND(A631/(A631+C631),2)</f>
        <v>1</v>
      </c>
      <c r="G631" s="4">
        <f t="shared" si="18"/>
        <v>1.06</v>
      </c>
    </row>
    <row r="632" spans="1:7" x14ac:dyDescent="0.25">
      <c r="A632" s="2">
        <f>COUNTIF(Search!$F$2:F632,"+")</f>
        <v>9</v>
      </c>
      <c r="B632" s="4">
        <f>COUNTIF(Search!$F$2:F632,"-")</f>
        <v>622</v>
      </c>
      <c r="C632" s="4">
        <f>COUNTIF(Search!$F632:F$668,"+")</f>
        <v>0</v>
      </c>
      <c r="D632" s="2">
        <f>COUNTIF(Search!$F632:F$668,"-")</f>
        <v>37</v>
      </c>
      <c r="E632" s="4">
        <f t="shared" si="19"/>
        <v>0.94</v>
      </c>
      <c r="F632" s="4">
        <f xml:space="preserve"> ROUND(A632/(A632+C632),2)</f>
        <v>1</v>
      </c>
      <c r="G632" s="4">
        <f t="shared" si="18"/>
        <v>1.06</v>
      </c>
    </row>
    <row r="633" spans="1:7" x14ac:dyDescent="0.25">
      <c r="A633" s="2">
        <f>COUNTIF(Search!$F$2:F633,"+")</f>
        <v>9</v>
      </c>
      <c r="B633" s="4">
        <f>COUNTIF(Search!$F$2:F633,"-")</f>
        <v>623</v>
      </c>
      <c r="C633" s="4">
        <f>COUNTIF(Search!$F633:F$668,"+")</f>
        <v>0</v>
      </c>
      <c r="D633" s="2">
        <f>COUNTIF(Search!$F633:F$668,"-")</f>
        <v>36</v>
      </c>
      <c r="E633" s="4">
        <f t="shared" si="19"/>
        <v>0.95</v>
      </c>
      <c r="F633" s="4">
        <f xml:space="preserve"> ROUND(A633/(A633+C633),2)</f>
        <v>1</v>
      </c>
      <c r="G633" s="4">
        <f t="shared" si="18"/>
        <v>1.05</v>
      </c>
    </row>
    <row r="634" spans="1:7" x14ac:dyDescent="0.25">
      <c r="A634" s="2">
        <f>COUNTIF(Search!$F$2:F634,"+")</f>
        <v>9</v>
      </c>
      <c r="B634" s="4">
        <f>COUNTIF(Search!$F$2:F634,"-")</f>
        <v>624</v>
      </c>
      <c r="C634" s="4">
        <f>COUNTIF(Search!$F634:F$668,"+")</f>
        <v>0</v>
      </c>
      <c r="D634" s="2">
        <f>COUNTIF(Search!$F634:F$668,"-")</f>
        <v>35</v>
      </c>
      <c r="E634" s="4">
        <f t="shared" si="19"/>
        <v>0.95</v>
      </c>
      <c r="F634" s="4">
        <f xml:space="preserve"> ROUND(A634/(A634+C634),2)</f>
        <v>1</v>
      </c>
      <c r="G634" s="4">
        <f t="shared" si="18"/>
        <v>1.05</v>
      </c>
    </row>
    <row r="635" spans="1:7" x14ac:dyDescent="0.25">
      <c r="A635" s="2">
        <f>COUNTIF(Search!$F$2:F635,"+")</f>
        <v>9</v>
      </c>
      <c r="B635" s="4">
        <f>COUNTIF(Search!$F$2:F635,"-")</f>
        <v>625</v>
      </c>
      <c r="C635" s="4">
        <f>COUNTIF(Search!$F635:F$668,"+")</f>
        <v>0</v>
      </c>
      <c r="D635" s="2">
        <f>COUNTIF(Search!$F635:F$668,"-")</f>
        <v>34</v>
      </c>
      <c r="E635" s="4">
        <f t="shared" si="19"/>
        <v>0.95</v>
      </c>
      <c r="F635" s="4">
        <f xml:space="preserve"> ROUND(A635/(A635+C635),2)</f>
        <v>1</v>
      </c>
      <c r="G635" s="4">
        <f t="shared" si="18"/>
        <v>1.05</v>
      </c>
    </row>
    <row r="636" spans="1:7" x14ac:dyDescent="0.25">
      <c r="A636" s="2">
        <f>COUNTIF(Search!$F$2:F636,"+")</f>
        <v>9</v>
      </c>
      <c r="B636" s="4">
        <f>COUNTIF(Search!$F$2:F636,"-")</f>
        <v>626</v>
      </c>
      <c r="C636" s="4">
        <f>COUNTIF(Search!$F636:F$668,"+")</f>
        <v>0</v>
      </c>
      <c r="D636" s="2">
        <f>COUNTIF(Search!$F636:F$668,"-")</f>
        <v>33</v>
      </c>
      <c r="E636" s="4">
        <f t="shared" si="19"/>
        <v>0.95</v>
      </c>
      <c r="F636" s="4">
        <f xml:space="preserve"> ROUND(A636/(A636+C636),2)</f>
        <v>1</v>
      </c>
      <c r="G636" s="4">
        <f t="shared" si="18"/>
        <v>1.05</v>
      </c>
    </row>
    <row r="637" spans="1:7" x14ac:dyDescent="0.25">
      <c r="A637" s="2">
        <f>COUNTIF(Search!$F$2:F637,"+")</f>
        <v>9</v>
      </c>
      <c r="B637" s="4">
        <f>COUNTIF(Search!$F$2:F637,"-")</f>
        <v>627</v>
      </c>
      <c r="C637" s="4">
        <f>COUNTIF(Search!$F637:F$668,"+")</f>
        <v>0</v>
      </c>
      <c r="D637" s="2">
        <f>COUNTIF(Search!$F637:F$668,"-")</f>
        <v>32</v>
      </c>
      <c r="E637" s="4">
        <f t="shared" si="19"/>
        <v>0.95</v>
      </c>
      <c r="F637" s="4">
        <f xml:space="preserve"> ROUND(A637/(A637+C637),2)</f>
        <v>1</v>
      </c>
      <c r="G637" s="4">
        <f t="shared" si="18"/>
        <v>1.05</v>
      </c>
    </row>
    <row r="638" spans="1:7" x14ac:dyDescent="0.25">
      <c r="A638" s="2">
        <f>COUNTIF(Search!$F$2:F638,"+")</f>
        <v>9</v>
      </c>
      <c r="B638" s="4">
        <f>COUNTIF(Search!$F$2:F638,"-")</f>
        <v>628</v>
      </c>
      <c r="C638" s="4">
        <f>COUNTIF(Search!$F638:F$668,"+")</f>
        <v>0</v>
      </c>
      <c r="D638" s="2">
        <f>COUNTIF(Search!$F638:F$668,"-")</f>
        <v>31</v>
      </c>
      <c r="E638" s="4">
        <f t="shared" si="19"/>
        <v>0.95</v>
      </c>
      <c r="F638" s="4">
        <f xml:space="preserve"> ROUND(A638/(A638+C638),2)</f>
        <v>1</v>
      </c>
      <c r="G638" s="4">
        <f t="shared" si="18"/>
        <v>1.05</v>
      </c>
    </row>
    <row r="639" spans="1:7" x14ac:dyDescent="0.25">
      <c r="A639" s="2">
        <f>COUNTIF(Search!$F$2:F639,"+")</f>
        <v>9</v>
      </c>
      <c r="B639" s="4">
        <f>COUNTIF(Search!$F$2:F639,"-")</f>
        <v>629</v>
      </c>
      <c r="C639" s="4">
        <f>COUNTIF(Search!$F639:F$668,"+")</f>
        <v>0</v>
      </c>
      <c r="D639" s="2">
        <f>COUNTIF(Search!$F639:F$668,"-")</f>
        <v>30</v>
      </c>
      <c r="E639" s="4">
        <f t="shared" si="19"/>
        <v>0.95</v>
      </c>
      <c r="F639" s="4">
        <f xml:space="preserve"> ROUND(A639/(A639+C639),2)</f>
        <v>1</v>
      </c>
      <c r="G639" s="4">
        <f t="shared" si="18"/>
        <v>1.05</v>
      </c>
    </row>
    <row r="640" spans="1:7" x14ac:dyDescent="0.25">
      <c r="A640" s="2">
        <f>COUNTIF(Search!$F$2:F640,"+")</f>
        <v>9</v>
      </c>
      <c r="B640" s="4">
        <f>COUNTIF(Search!$F$2:F640,"-")</f>
        <v>630</v>
      </c>
      <c r="C640" s="4">
        <f>COUNTIF(Search!$F640:F$668,"+")</f>
        <v>0</v>
      </c>
      <c r="D640" s="2">
        <f>COUNTIF(Search!$F640:F$668,"-")</f>
        <v>29</v>
      </c>
      <c r="E640" s="4">
        <f t="shared" si="19"/>
        <v>0.96</v>
      </c>
      <c r="F640" s="4">
        <f xml:space="preserve"> ROUND(A640/(A640+C640),2)</f>
        <v>1</v>
      </c>
      <c r="G640" s="4">
        <f t="shared" si="18"/>
        <v>1.04</v>
      </c>
    </row>
    <row r="641" spans="1:7" x14ac:dyDescent="0.25">
      <c r="A641" s="2">
        <f>COUNTIF(Search!$F$2:F641,"+")</f>
        <v>9</v>
      </c>
      <c r="B641" s="4">
        <f>COUNTIF(Search!$F$2:F641,"-")</f>
        <v>631</v>
      </c>
      <c r="C641" s="4">
        <f>COUNTIF(Search!$F641:F$668,"+")</f>
        <v>0</v>
      </c>
      <c r="D641" s="2">
        <f>COUNTIF(Search!$F641:F$668,"-")</f>
        <v>28</v>
      </c>
      <c r="E641" s="4">
        <f t="shared" si="19"/>
        <v>0.96</v>
      </c>
      <c r="F641" s="4">
        <f xml:space="preserve"> ROUND(A641/(A641+C641),2)</f>
        <v>1</v>
      </c>
      <c r="G641" s="4">
        <f t="shared" si="18"/>
        <v>1.04</v>
      </c>
    </row>
    <row r="642" spans="1:7" x14ac:dyDescent="0.25">
      <c r="A642" s="2">
        <f>COUNTIF(Search!$F$2:F642,"+")</f>
        <v>9</v>
      </c>
      <c r="B642" s="4">
        <f>COUNTIF(Search!$F$2:F642,"-")</f>
        <v>632</v>
      </c>
      <c r="C642" s="4">
        <f>COUNTIF(Search!$F642:F$668,"+")</f>
        <v>0</v>
      </c>
      <c r="D642" s="2">
        <f>COUNTIF(Search!$F642:F$668,"-")</f>
        <v>27</v>
      </c>
      <c r="E642" s="4">
        <f t="shared" si="19"/>
        <v>0.96</v>
      </c>
      <c r="F642" s="4">
        <f xml:space="preserve"> ROUND(A642/(A642+C642),2)</f>
        <v>1</v>
      </c>
      <c r="G642" s="4">
        <f t="shared" ref="G642:G705" si="20">F642-E642+1</f>
        <v>1.04</v>
      </c>
    </row>
    <row r="643" spans="1:7" x14ac:dyDescent="0.25">
      <c r="A643" s="2">
        <f>COUNTIF(Search!$F$2:F643,"+")</f>
        <v>9</v>
      </c>
      <c r="B643" s="4">
        <f>COUNTIF(Search!$F$2:F643,"-")</f>
        <v>633</v>
      </c>
      <c r="C643" s="4">
        <f>COUNTIF(Search!$F643:F$668,"+")</f>
        <v>0</v>
      </c>
      <c r="D643" s="2">
        <f>COUNTIF(Search!$F643:F$668,"-")</f>
        <v>26</v>
      </c>
      <c r="E643" s="4">
        <f t="shared" ref="E643:E668" si="21">ROUND(B643/(B643+D643),2)</f>
        <v>0.96</v>
      </c>
      <c r="F643" s="4">
        <f xml:space="preserve"> ROUND(A643/(A643+C643),2)</f>
        <v>1</v>
      </c>
      <c r="G643" s="4">
        <f t="shared" si="20"/>
        <v>1.04</v>
      </c>
    </row>
    <row r="644" spans="1:7" x14ac:dyDescent="0.25">
      <c r="A644" s="2">
        <f>COUNTIF(Search!$F$2:F644,"+")</f>
        <v>9</v>
      </c>
      <c r="B644" s="4">
        <f>COUNTIF(Search!$F$2:F644,"-")</f>
        <v>634</v>
      </c>
      <c r="C644" s="4">
        <f>COUNTIF(Search!$F644:F$668,"+")</f>
        <v>0</v>
      </c>
      <c r="D644" s="2">
        <f>COUNTIF(Search!$F644:F$668,"-")</f>
        <v>25</v>
      </c>
      <c r="E644" s="4">
        <f t="shared" si="21"/>
        <v>0.96</v>
      </c>
      <c r="F644" s="4">
        <f xml:space="preserve"> ROUND(A644/(A644+C644),2)</f>
        <v>1</v>
      </c>
      <c r="G644" s="4">
        <f t="shared" si="20"/>
        <v>1.04</v>
      </c>
    </row>
    <row r="645" spans="1:7" x14ac:dyDescent="0.25">
      <c r="A645" s="2">
        <f>COUNTIF(Search!$F$2:F645,"+")</f>
        <v>9</v>
      </c>
      <c r="B645" s="4">
        <f>COUNTIF(Search!$F$2:F645,"-")</f>
        <v>635</v>
      </c>
      <c r="C645" s="4">
        <f>COUNTIF(Search!$F645:F$668,"+")</f>
        <v>0</v>
      </c>
      <c r="D645" s="2">
        <f>COUNTIF(Search!$F645:F$668,"-")</f>
        <v>24</v>
      </c>
      <c r="E645" s="4">
        <f t="shared" si="21"/>
        <v>0.96</v>
      </c>
      <c r="F645" s="4">
        <f xml:space="preserve"> ROUND(A645/(A645+C645),2)</f>
        <v>1</v>
      </c>
      <c r="G645" s="4">
        <f t="shared" si="20"/>
        <v>1.04</v>
      </c>
    </row>
    <row r="646" spans="1:7" x14ac:dyDescent="0.25">
      <c r="A646" s="2">
        <f>COUNTIF(Search!$F$2:F646,"+")</f>
        <v>9</v>
      </c>
      <c r="B646" s="4">
        <f>COUNTIF(Search!$F$2:F646,"-")</f>
        <v>636</v>
      </c>
      <c r="C646" s="4">
        <f>COUNTIF(Search!$F646:F$668,"+")</f>
        <v>0</v>
      </c>
      <c r="D646" s="2">
        <f>COUNTIF(Search!$F646:F$668,"-")</f>
        <v>23</v>
      </c>
      <c r="E646" s="4">
        <f t="shared" si="21"/>
        <v>0.97</v>
      </c>
      <c r="F646" s="4">
        <f xml:space="preserve"> ROUND(A646/(A646+C646),2)</f>
        <v>1</v>
      </c>
      <c r="G646" s="4">
        <f t="shared" si="20"/>
        <v>1.03</v>
      </c>
    </row>
    <row r="647" spans="1:7" x14ac:dyDescent="0.25">
      <c r="A647" s="2">
        <f>COUNTIF(Search!$F$2:F647,"+")</f>
        <v>9</v>
      </c>
      <c r="B647" s="4">
        <f>COUNTIF(Search!$F$2:F647,"-")</f>
        <v>637</v>
      </c>
      <c r="C647" s="4">
        <f>COUNTIF(Search!$F647:F$668,"+")</f>
        <v>0</v>
      </c>
      <c r="D647" s="2">
        <f>COUNTIF(Search!$F647:F$668,"-")</f>
        <v>22</v>
      </c>
      <c r="E647" s="4">
        <f t="shared" si="21"/>
        <v>0.97</v>
      </c>
      <c r="F647" s="4">
        <f xml:space="preserve"> ROUND(A647/(A647+C647),2)</f>
        <v>1</v>
      </c>
      <c r="G647" s="4">
        <f t="shared" si="20"/>
        <v>1.03</v>
      </c>
    </row>
    <row r="648" spans="1:7" x14ac:dyDescent="0.25">
      <c r="A648" s="2">
        <f>COUNTIF(Search!$F$2:F648,"+")</f>
        <v>9</v>
      </c>
      <c r="B648" s="4">
        <f>COUNTIF(Search!$F$2:F648,"-")</f>
        <v>638</v>
      </c>
      <c r="C648" s="4">
        <f>COUNTIF(Search!$F648:F$668,"+")</f>
        <v>0</v>
      </c>
      <c r="D648" s="2">
        <f>COUNTIF(Search!$F648:F$668,"-")</f>
        <v>21</v>
      </c>
      <c r="E648" s="4">
        <f t="shared" si="21"/>
        <v>0.97</v>
      </c>
      <c r="F648" s="4">
        <f xml:space="preserve"> ROUND(A648/(A648+C648),2)</f>
        <v>1</v>
      </c>
      <c r="G648" s="4">
        <f t="shared" si="20"/>
        <v>1.03</v>
      </c>
    </row>
    <row r="649" spans="1:7" x14ac:dyDescent="0.25">
      <c r="A649" s="2">
        <f>COUNTIF(Search!$F$2:F649,"+")</f>
        <v>9</v>
      </c>
      <c r="B649" s="4">
        <f>COUNTIF(Search!$F$2:F649,"-")</f>
        <v>639</v>
      </c>
      <c r="C649" s="4">
        <f>COUNTIF(Search!$F649:F$668,"+")</f>
        <v>0</v>
      </c>
      <c r="D649" s="2">
        <f>COUNTIF(Search!$F649:F$668,"-")</f>
        <v>20</v>
      </c>
      <c r="E649" s="4">
        <f t="shared" si="21"/>
        <v>0.97</v>
      </c>
      <c r="F649" s="4">
        <f xml:space="preserve"> ROUND(A649/(A649+C649),2)</f>
        <v>1</v>
      </c>
      <c r="G649" s="4">
        <f t="shared" si="20"/>
        <v>1.03</v>
      </c>
    </row>
    <row r="650" spans="1:7" x14ac:dyDescent="0.25">
      <c r="A650" s="2">
        <f>COUNTIF(Search!$F$2:F650,"+")</f>
        <v>9</v>
      </c>
      <c r="B650" s="4">
        <f>COUNTIF(Search!$F$2:F650,"-")</f>
        <v>640</v>
      </c>
      <c r="C650" s="4">
        <f>COUNTIF(Search!$F650:F$668,"+")</f>
        <v>0</v>
      </c>
      <c r="D650" s="2">
        <f>COUNTIF(Search!$F650:F$668,"-")</f>
        <v>19</v>
      </c>
      <c r="E650" s="4">
        <f t="shared" si="21"/>
        <v>0.97</v>
      </c>
      <c r="F650" s="4">
        <f xml:space="preserve"> ROUND(A650/(A650+C650),2)</f>
        <v>1</v>
      </c>
      <c r="G650" s="4">
        <f t="shared" si="20"/>
        <v>1.03</v>
      </c>
    </row>
    <row r="651" spans="1:7" x14ac:dyDescent="0.25">
      <c r="A651" s="2">
        <f>COUNTIF(Search!$F$2:F651,"+")</f>
        <v>9</v>
      </c>
      <c r="B651" s="4">
        <f>COUNTIF(Search!$F$2:F651,"-")</f>
        <v>641</v>
      </c>
      <c r="C651" s="4">
        <f>COUNTIF(Search!$F651:F$668,"+")</f>
        <v>0</v>
      </c>
      <c r="D651" s="2">
        <f>COUNTIF(Search!$F651:F$668,"-")</f>
        <v>18</v>
      </c>
      <c r="E651" s="4">
        <f t="shared" si="21"/>
        <v>0.97</v>
      </c>
      <c r="F651" s="4">
        <f xml:space="preserve"> ROUND(A651/(A651+C651),2)</f>
        <v>1</v>
      </c>
      <c r="G651" s="4">
        <f t="shared" si="20"/>
        <v>1.03</v>
      </c>
    </row>
    <row r="652" spans="1:7" x14ac:dyDescent="0.25">
      <c r="A652" s="2">
        <f>COUNTIF(Search!$F$2:F652,"+")</f>
        <v>9</v>
      </c>
      <c r="B652" s="4">
        <f>COUNTIF(Search!$F$2:F652,"-")</f>
        <v>642</v>
      </c>
      <c r="C652" s="4">
        <f>COUNTIF(Search!$F652:F$668,"+")</f>
        <v>0</v>
      </c>
      <c r="D652" s="2">
        <f>COUNTIF(Search!$F652:F$668,"-")</f>
        <v>17</v>
      </c>
      <c r="E652" s="4">
        <f t="shared" si="21"/>
        <v>0.97</v>
      </c>
      <c r="F652" s="4">
        <f xml:space="preserve"> ROUND(A652/(A652+C652),2)</f>
        <v>1</v>
      </c>
      <c r="G652" s="4">
        <f t="shared" si="20"/>
        <v>1.03</v>
      </c>
    </row>
    <row r="653" spans="1:7" x14ac:dyDescent="0.25">
      <c r="A653" s="2">
        <f>COUNTIF(Search!$F$2:F653,"+")</f>
        <v>9</v>
      </c>
      <c r="B653" s="4">
        <f>COUNTIF(Search!$F$2:F653,"-")</f>
        <v>643</v>
      </c>
      <c r="C653" s="4">
        <f>COUNTIF(Search!$F653:F$668,"+")</f>
        <v>0</v>
      </c>
      <c r="D653" s="2">
        <f>COUNTIF(Search!$F653:F$668,"-")</f>
        <v>16</v>
      </c>
      <c r="E653" s="4">
        <f t="shared" si="21"/>
        <v>0.98</v>
      </c>
      <c r="F653" s="4">
        <f xml:space="preserve"> ROUND(A653/(A653+C653),2)</f>
        <v>1</v>
      </c>
      <c r="G653" s="4">
        <f t="shared" si="20"/>
        <v>1.02</v>
      </c>
    </row>
    <row r="654" spans="1:7" x14ac:dyDescent="0.25">
      <c r="A654" s="2">
        <f>COUNTIF(Search!$F$2:F654,"+")</f>
        <v>9</v>
      </c>
      <c r="B654" s="4">
        <f>COUNTIF(Search!$F$2:F654,"-")</f>
        <v>644</v>
      </c>
      <c r="C654" s="4">
        <f>COUNTIF(Search!$F654:F$668,"+")</f>
        <v>0</v>
      </c>
      <c r="D654" s="2">
        <f>COUNTIF(Search!$F654:F$668,"-")</f>
        <v>15</v>
      </c>
      <c r="E654" s="4">
        <f t="shared" si="21"/>
        <v>0.98</v>
      </c>
      <c r="F654" s="4">
        <f xml:space="preserve"> ROUND(A654/(A654+C654),2)</f>
        <v>1</v>
      </c>
      <c r="G654" s="4">
        <f t="shared" si="20"/>
        <v>1.02</v>
      </c>
    </row>
    <row r="655" spans="1:7" x14ac:dyDescent="0.25">
      <c r="A655" s="2">
        <f>COUNTIF(Search!$F$2:F655,"+")</f>
        <v>9</v>
      </c>
      <c r="B655" s="4">
        <f>COUNTIF(Search!$F$2:F655,"-")</f>
        <v>645</v>
      </c>
      <c r="C655" s="4">
        <f>COUNTIF(Search!$F655:F$668,"+")</f>
        <v>0</v>
      </c>
      <c r="D655" s="2">
        <f>COUNTIF(Search!$F655:F$668,"-")</f>
        <v>14</v>
      </c>
      <c r="E655" s="4">
        <f t="shared" si="21"/>
        <v>0.98</v>
      </c>
      <c r="F655" s="4">
        <f xml:space="preserve"> ROUND(A655/(A655+C655),2)</f>
        <v>1</v>
      </c>
      <c r="G655" s="4">
        <f t="shared" si="20"/>
        <v>1.02</v>
      </c>
    </row>
    <row r="656" spans="1:7" x14ac:dyDescent="0.25">
      <c r="A656" s="2">
        <f>COUNTIF(Search!$F$2:F656,"+")</f>
        <v>9</v>
      </c>
      <c r="B656" s="4">
        <f>COUNTIF(Search!$F$2:F656,"-")</f>
        <v>646</v>
      </c>
      <c r="C656" s="4">
        <f>COUNTIF(Search!$F656:F$668,"+")</f>
        <v>0</v>
      </c>
      <c r="D656" s="2">
        <f>COUNTIF(Search!$F656:F$668,"-")</f>
        <v>13</v>
      </c>
      <c r="E656" s="4">
        <f t="shared" si="21"/>
        <v>0.98</v>
      </c>
      <c r="F656" s="4">
        <f xml:space="preserve"> ROUND(A656/(A656+C656),2)</f>
        <v>1</v>
      </c>
      <c r="G656" s="4">
        <f t="shared" si="20"/>
        <v>1.02</v>
      </c>
    </row>
    <row r="657" spans="1:7" x14ac:dyDescent="0.25">
      <c r="A657" s="2">
        <f>COUNTIF(Search!$F$2:F657,"+")</f>
        <v>9</v>
      </c>
      <c r="B657" s="4">
        <f>COUNTIF(Search!$F$2:F657,"-")</f>
        <v>647</v>
      </c>
      <c r="C657" s="4">
        <f>COUNTIF(Search!$F657:F$668,"+")</f>
        <v>0</v>
      </c>
      <c r="D657" s="2">
        <f>COUNTIF(Search!$F657:F$668,"-")</f>
        <v>12</v>
      </c>
      <c r="E657" s="4">
        <f t="shared" si="21"/>
        <v>0.98</v>
      </c>
      <c r="F657" s="4">
        <f xml:space="preserve"> ROUND(A657/(A657+C657),2)</f>
        <v>1</v>
      </c>
      <c r="G657" s="4">
        <f t="shared" si="20"/>
        <v>1.02</v>
      </c>
    </row>
    <row r="658" spans="1:7" x14ac:dyDescent="0.25">
      <c r="A658" s="2">
        <f>COUNTIF(Search!$F$2:F658,"+")</f>
        <v>9</v>
      </c>
      <c r="B658" s="4">
        <f>COUNTIF(Search!$F$2:F658,"-")</f>
        <v>648</v>
      </c>
      <c r="C658" s="4">
        <f>COUNTIF(Search!$F658:F$668,"+")</f>
        <v>0</v>
      </c>
      <c r="D658" s="2">
        <f>COUNTIF(Search!$F658:F$668,"-")</f>
        <v>11</v>
      </c>
      <c r="E658" s="4">
        <f t="shared" si="21"/>
        <v>0.98</v>
      </c>
      <c r="F658" s="4">
        <f xml:space="preserve"> ROUND(A658/(A658+C658),2)</f>
        <v>1</v>
      </c>
      <c r="G658" s="4">
        <f t="shared" si="20"/>
        <v>1.02</v>
      </c>
    </row>
    <row r="659" spans="1:7" x14ac:dyDescent="0.25">
      <c r="A659" s="2">
        <f>COUNTIF(Search!$F$2:F659,"+")</f>
        <v>9</v>
      </c>
      <c r="B659" s="4">
        <f>COUNTIF(Search!$F$2:F659,"-")</f>
        <v>649</v>
      </c>
      <c r="C659" s="4">
        <f>COUNTIF(Search!$F659:F$668,"+")</f>
        <v>0</v>
      </c>
      <c r="D659" s="2">
        <f>COUNTIF(Search!$F659:F$668,"-")</f>
        <v>10</v>
      </c>
      <c r="E659" s="4">
        <f t="shared" si="21"/>
        <v>0.98</v>
      </c>
      <c r="F659" s="4">
        <f xml:space="preserve"> ROUND(A659/(A659+C659),2)</f>
        <v>1</v>
      </c>
      <c r="G659" s="4">
        <f t="shared" si="20"/>
        <v>1.02</v>
      </c>
    </row>
    <row r="660" spans="1:7" x14ac:dyDescent="0.25">
      <c r="A660" s="2">
        <f>COUNTIF(Search!$F$2:F660,"+")</f>
        <v>9</v>
      </c>
      <c r="B660" s="4">
        <f>COUNTIF(Search!$F$2:F660,"-")</f>
        <v>650</v>
      </c>
      <c r="C660" s="4">
        <f>COUNTIF(Search!$F660:F$668,"+")</f>
        <v>0</v>
      </c>
      <c r="D660" s="2">
        <f>COUNTIF(Search!$F660:F$668,"-")</f>
        <v>9</v>
      </c>
      <c r="E660" s="4">
        <f t="shared" si="21"/>
        <v>0.99</v>
      </c>
      <c r="F660" s="4">
        <f xml:space="preserve"> ROUND(A660/(A660+C660),2)</f>
        <v>1</v>
      </c>
      <c r="G660" s="4">
        <f t="shared" si="20"/>
        <v>1.01</v>
      </c>
    </row>
    <row r="661" spans="1:7" x14ac:dyDescent="0.25">
      <c r="A661" s="2">
        <f>COUNTIF(Search!$F$2:F661,"+")</f>
        <v>9</v>
      </c>
      <c r="B661" s="4">
        <f>COUNTIF(Search!$F$2:F661,"-")</f>
        <v>651</v>
      </c>
      <c r="C661" s="4">
        <f>COUNTIF(Search!$F661:F$668,"+")</f>
        <v>0</v>
      </c>
      <c r="D661" s="2">
        <f>COUNTIF(Search!$F661:F$668,"-")</f>
        <v>8</v>
      </c>
      <c r="E661" s="4">
        <f t="shared" si="21"/>
        <v>0.99</v>
      </c>
      <c r="F661" s="4">
        <f xml:space="preserve"> ROUND(A661/(A661+C661),2)</f>
        <v>1</v>
      </c>
      <c r="G661" s="4">
        <f t="shared" si="20"/>
        <v>1.01</v>
      </c>
    </row>
    <row r="662" spans="1:7" x14ac:dyDescent="0.25">
      <c r="A662" s="2">
        <f>COUNTIF(Search!$F$2:F662,"+")</f>
        <v>9</v>
      </c>
      <c r="B662" s="4">
        <f>COUNTIF(Search!$F$2:F662,"-")</f>
        <v>652</v>
      </c>
      <c r="C662" s="4">
        <f>COUNTIF(Search!$F662:F$668,"+")</f>
        <v>0</v>
      </c>
      <c r="D662" s="2">
        <f>COUNTIF(Search!$F662:F$668,"-")</f>
        <v>7</v>
      </c>
      <c r="E662" s="4">
        <f t="shared" si="21"/>
        <v>0.99</v>
      </c>
      <c r="F662" s="4">
        <f xml:space="preserve"> ROUND(A662/(A662+C662),2)</f>
        <v>1</v>
      </c>
      <c r="G662" s="4">
        <f t="shared" si="20"/>
        <v>1.01</v>
      </c>
    </row>
    <row r="663" spans="1:7" x14ac:dyDescent="0.25">
      <c r="A663" s="2">
        <f>COUNTIF(Search!$F$2:F663,"+")</f>
        <v>9</v>
      </c>
      <c r="B663" s="4">
        <f>COUNTIF(Search!$F$2:F663,"-")</f>
        <v>653</v>
      </c>
      <c r="C663" s="4">
        <f>COUNTIF(Search!$F663:F$668,"+")</f>
        <v>0</v>
      </c>
      <c r="D663" s="2">
        <f>COUNTIF(Search!$F663:F$668,"-")</f>
        <v>6</v>
      </c>
      <c r="E663" s="4">
        <f t="shared" si="21"/>
        <v>0.99</v>
      </c>
      <c r="F663" s="4">
        <f xml:space="preserve"> ROUND(A663/(A663+C663),2)</f>
        <v>1</v>
      </c>
      <c r="G663" s="4">
        <f t="shared" si="20"/>
        <v>1.01</v>
      </c>
    </row>
    <row r="664" spans="1:7" x14ac:dyDescent="0.25">
      <c r="A664" s="2">
        <f>COUNTIF(Search!$F$2:F664,"+")</f>
        <v>9</v>
      </c>
      <c r="B664" s="4">
        <f>COUNTIF(Search!$F$2:F664,"-")</f>
        <v>654</v>
      </c>
      <c r="C664" s="4">
        <f>COUNTIF(Search!$F664:F$668,"+")</f>
        <v>0</v>
      </c>
      <c r="D664" s="2">
        <f>COUNTIF(Search!$F664:F$668,"-")</f>
        <v>5</v>
      </c>
      <c r="E664" s="4">
        <f t="shared" si="21"/>
        <v>0.99</v>
      </c>
      <c r="F664" s="4">
        <f xml:space="preserve"> ROUND(A664/(A664+C664),2)</f>
        <v>1</v>
      </c>
      <c r="G664" s="4">
        <f t="shared" si="20"/>
        <v>1.01</v>
      </c>
    </row>
    <row r="665" spans="1:7" x14ac:dyDescent="0.25">
      <c r="A665" s="2">
        <f>COUNTIF(Search!$F$2:F665,"+")</f>
        <v>9</v>
      </c>
      <c r="B665" s="4">
        <f>COUNTIF(Search!$F$2:F665,"-")</f>
        <v>655</v>
      </c>
      <c r="C665" s="4">
        <f>COUNTIF(Search!$F665:F$668,"+")</f>
        <v>0</v>
      </c>
      <c r="D665" s="2">
        <f>COUNTIF(Search!$F665:F$668,"-")</f>
        <v>4</v>
      </c>
      <c r="E665" s="4">
        <f t="shared" si="21"/>
        <v>0.99</v>
      </c>
      <c r="F665" s="4">
        <f xml:space="preserve"> ROUND(A665/(A665+C665),2)</f>
        <v>1</v>
      </c>
      <c r="G665" s="4">
        <f t="shared" si="20"/>
        <v>1.01</v>
      </c>
    </row>
    <row r="666" spans="1:7" x14ac:dyDescent="0.25">
      <c r="A666" s="2">
        <f>COUNTIF(Search!$F$2:F666,"+")</f>
        <v>9</v>
      </c>
      <c r="B666" s="4">
        <f>COUNTIF(Search!$F$2:F666,"-")</f>
        <v>656</v>
      </c>
      <c r="C666" s="4">
        <f>COUNTIF(Search!$F666:F$668,"+")</f>
        <v>0</v>
      </c>
      <c r="D666" s="2">
        <f>COUNTIF(Search!$F666:F$668,"-")</f>
        <v>3</v>
      </c>
      <c r="E666" s="4">
        <f t="shared" si="21"/>
        <v>1</v>
      </c>
      <c r="F666" s="4">
        <f xml:space="preserve"> ROUND(A666/(A666+C666),2)</f>
        <v>1</v>
      </c>
      <c r="G666" s="4">
        <f t="shared" si="20"/>
        <v>1</v>
      </c>
    </row>
    <row r="667" spans="1:7" x14ac:dyDescent="0.25">
      <c r="A667" s="2">
        <f>COUNTIF(Search!$F$2:F667,"+")</f>
        <v>9</v>
      </c>
      <c r="B667" s="4">
        <f>COUNTIF(Search!$F$2:F667,"-")</f>
        <v>657</v>
      </c>
      <c r="C667" s="4">
        <f>COUNTIF(Search!$F667:F$668,"+")</f>
        <v>0</v>
      </c>
      <c r="D667" s="2">
        <f>COUNTIF(Search!$F667:F$668,"-")</f>
        <v>2</v>
      </c>
      <c r="E667" s="4">
        <f t="shared" si="21"/>
        <v>1</v>
      </c>
      <c r="F667" s="4">
        <f xml:space="preserve"> ROUND(A667/(A667+C667),2)</f>
        <v>1</v>
      </c>
      <c r="G667" s="4">
        <f t="shared" si="20"/>
        <v>1</v>
      </c>
    </row>
    <row r="668" spans="1:7" x14ac:dyDescent="0.25">
      <c r="A668" s="2">
        <f>COUNTIF(Search!$F$2:F668,"+")</f>
        <v>9</v>
      </c>
      <c r="B668" s="4">
        <f>COUNTIF(Search!$F$2:F668,"-")</f>
        <v>658</v>
      </c>
      <c r="C668" s="4">
        <f>COUNTIF(Search!$F668:F$668,"+")</f>
        <v>0</v>
      </c>
      <c r="D668" s="2">
        <f>COUNTIF(Search!$F668:F$668,"-")</f>
        <v>1</v>
      </c>
      <c r="E668" s="4">
        <f t="shared" si="21"/>
        <v>1</v>
      </c>
      <c r="F668" s="4">
        <f xml:space="preserve"> ROUND(A668/(A668+C668),2)</f>
        <v>1</v>
      </c>
      <c r="G668" s="4">
        <f t="shared" si="20"/>
        <v>1</v>
      </c>
    </row>
    <row r="669" spans="1:7" x14ac:dyDescent="0.25">
      <c r="B669" s="4"/>
      <c r="D669"/>
    </row>
    <row r="670" spans="1:7" x14ac:dyDescent="0.25">
      <c r="D670"/>
    </row>
  </sheetData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Search</vt:lpstr>
      <vt:lpstr>Bar chart</vt:lpstr>
      <vt:lpstr>ROC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2017-05-30T05:36:51Z</dcterms:created>
  <dcterms:modified xsi:type="dcterms:W3CDTF">2017-05-30T08:47:27Z</dcterms:modified>
</cp:coreProperties>
</file>