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1910" windowHeight="8010"/>
  </bookViews>
  <sheets>
    <sheet name="DNA" sheetId="3" r:id="rId1"/>
    <sheet name="RNA" sheetId="6" r:id="rId2"/>
    <sheet name="pl1" sheetId="7" r:id="rId3"/>
    <sheet name="pl2" sheetId="8" r:id="rId4"/>
    <sheet name="gist" sheetId="5" r:id="rId5"/>
    <sheet name="TABLE" sheetId="9" r:id="rId6"/>
  </sheets>
  <calcPr calcId="124519"/>
</workbook>
</file>

<file path=xl/calcChain.xml><?xml version="1.0" encoding="utf-8"?>
<calcChain xmlns="http://schemas.openxmlformats.org/spreadsheetml/2006/main">
  <c r="P10" i="3"/>
  <c r="P9"/>
  <c r="P8"/>
  <c r="N44" i="5"/>
  <c r="B76"/>
  <c r="B77"/>
  <c r="B78"/>
  <c r="B79"/>
  <c r="B80"/>
  <c r="B81"/>
  <c r="B82"/>
  <c r="B83"/>
  <c r="B84"/>
  <c r="B75"/>
  <c r="B55"/>
  <c r="B56"/>
  <c r="B57"/>
  <c r="B58"/>
  <c r="B59"/>
  <c r="B60"/>
  <c r="B61"/>
  <c r="B62"/>
  <c r="B63"/>
  <c r="B54"/>
  <c r="B39"/>
  <c r="B40"/>
  <c r="B41"/>
  <c r="B42"/>
  <c r="B43"/>
  <c r="B44"/>
  <c r="B45"/>
  <c r="B46"/>
  <c r="B47"/>
  <c r="B38"/>
  <c r="B23"/>
  <c r="B24"/>
  <c r="B25"/>
  <c r="B26"/>
  <c r="B27"/>
  <c r="B28"/>
  <c r="B29"/>
  <c r="B30"/>
  <c r="B31"/>
  <c r="B22"/>
  <c r="B21"/>
  <c r="B6"/>
  <c r="B7"/>
  <c r="B8"/>
  <c r="B9"/>
  <c r="B10"/>
  <c r="B11"/>
  <c r="B12"/>
  <c r="B13"/>
  <c r="B14"/>
  <c r="B5"/>
  <c r="C3" i="9"/>
  <c r="B3"/>
  <c r="C2"/>
  <c r="B2"/>
  <c r="B74" i="5"/>
  <c r="C74"/>
  <c r="C75"/>
  <c r="C76"/>
  <c r="C77"/>
  <c r="C78"/>
  <c r="C79"/>
  <c r="C80"/>
  <c r="C81"/>
  <c r="C82"/>
  <c r="C83"/>
  <c r="C84"/>
  <c r="C53"/>
  <c r="C61"/>
  <c r="I20" i="8"/>
  <c r="I19"/>
  <c r="B53" i="5"/>
  <c r="C54"/>
  <c r="C55"/>
  <c r="C56"/>
  <c r="C57"/>
  <c r="C58"/>
  <c r="C59"/>
  <c r="C60"/>
  <c r="C62"/>
  <c r="C63"/>
  <c r="C5"/>
  <c r="C4"/>
  <c r="C9"/>
  <c r="O45" i="7"/>
  <c r="O44"/>
  <c r="B37" i="5"/>
  <c r="C31"/>
  <c r="C30"/>
  <c r="C29"/>
  <c r="C28"/>
  <c r="C27"/>
  <c r="C26"/>
  <c r="C42" s="1"/>
  <c r="C25"/>
  <c r="C24"/>
  <c r="C23"/>
  <c r="C22"/>
  <c r="C38" s="1"/>
  <c r="C21"/>
  <c r="C37" s="1"/>
  <c r="C14"/>
  <c r="C47" s="1"/>
  <c r="C13"/>
  <c r="C46" s="1"/>
  <c r="C12"/>
  <c r="C45" s="1"/>
  <c r="C11"/>
  <c r="C44" s="1"/>
  <c r="C10"/>
  <c r="C43" s="1"/>
  <c r="C8"/>
  <c r="C41" s="1"/>
  <c r="C7"/>
  <c r="C40" s="1"/>
  <c r="C6"/>
  <c r="C39" s="1"/>
  <c r="B4"/>
  <c r="C48" l="1"/>
  <c r="D48" s="1"/>
  <c r="D42" l="1"/>
  <c r="D38"/>
  <c r="D37"/>
  <c r="D47"/>
  <c r="D46"/>
  <c r="D45"/>
  <c r="D44"/>
  <c r="D43"/>
  <c r="D41"/>
  <c r="D40"/>
  <c r="D39"/>
</calcChain>
</file>

<file path=xl/sharedStrings.xml><?xml version="1.0" encoding="utf-8"?>
<sst xmlns="http://schemas.openxmlformats.org/spreadsheetml/2006/main" count="12750" uniqueCount="5745">
  <si>
    <t>Location</t>
  </si>
  <si>
    <t>Strand</t>
  </si>
  <si>
    <t>Length</t>
  </si>
  <si>
    <t>PID</t>
  </si>
  <si>
    <t xml:space="preserve">         Gene</t>
  </si>
  <si>
    <t xml:space="preserve">       Synonym</t>
  </si>
  <si>
    <t>Code</t>
  </si>
  <si>
    <t>COG</t>
  </si>
  <si>
    <t>Product</t>
  </si>
  <si>
    <t>97429..97537</t>
  </si>
  <si>
    <t>-</t>
  </si>
  <si>
    <t>tRNA-Met-1</t>
  </si>
  <si>
    <t>MJ_t01</t>
  </si>
  <si>
    <t>Met tRNA</t>
  </si>
  <si>
    <t>97629..97713</t>
  </si>
  <si>
    <t>+</t>
  </si>
  <si>
    <t>tRNA-Leu-1</t>
  </si>
  <si>
    <t>MJ_t02</t>
  </si>
  <si>
    <t>Leu tRNA</t>
  </si>
  <si>
    <t>111768..111852</t>
  </si>
  <si>
    <t>tRNA-SeC-1</t>
  </si>
  <si>
    <t>MJ_t03</t>
  </si>
  <si>
    <t>Sec tRNA</t>
  </si>
  <si>
    <t>138347..138419</t>
  </si>
  <si>
    <t>tRNA-Val-1</t>
  </si>
  <si>
    <t>MJ_t04</t>
  </si>
  <si>
    <t>Val tRNA</t>
  </si>
  <si>
    <t>154759..157648</t>
  </si>
  <si>
    <t>MJrrnA23S</t>
  </si>
  <si>
    <t>MJ_r01</t>
  </si>
  <si>
    <t>23S ribosomal RNA</t>
  </si>
  <si>
    <t>157847..157919</t>
  </si>
  <si>
    <t>tRNA-Ala-1</t>
  </si>
  <si>
    <t>MJ_t05</t>
  </si>
  <si>
    <t>Ala tRNA</t>
  </si>
  <si>
    <t>157985..159459</t>
  </si>
  <si>
    <t>MJrrnA16S</t>
  </si>
  <si>
    <t>MJ_r02</t>
  </si>
  <si>
    <t>16S ribosomal RNA</t>
  </si>
  <si>
    <t>186978..187063</t>
  </si>
  <si>
    <t>tRNA-Ser-1</t>
  </si>
  <si>
    <t>MJ_t06</t>
  </si>
  <si>
    <t>Ser tRNA</t>
  </si>
  <si>
    <t>190832..190905</t>
  </si>
  <si>
    <t>tRNA-Pro-1</t>
  </si>
  <si>
    <t>MJ_t07</t>
  </si>
  <si>
    <t>Pro tRNA</t>
  </si>
  <si>
    <t>215210..215294</t>
  </si>
  <si>
    <t>tRNA-Leu-2</t>
  </si>
  <si>
    <t>MJ_t08</t>
  </si>
  <si>
    <t>227707..227780</t>
  </si>
  <si>
    <t>tRNA-Ala-2</t>
  </si>
  <si>
    <t>MJ_t09</t>
  </si>
  <si>
    <t>303992..304078</t>
  </si>
  <si>
    <t>tRNA-Ser-2</t>
  </si>
  <si>
    <t>MJ_t10</t>
  </si>
  <si>
    <t>358768..358842</t>
  </si>
  <si>
    <t>tRNA-Arg-1</t>
  </si>
  <si>
    <t>MJ_t11</t>
  </si>
  <si>
    <t>Arg tRNA</t>
  </si>
  <si>
    <t>358869..358943</t>
  </si>
  <si>
    <t>tRNA-Glu-1</t>
  </si>
  <si>
    <t>MJ_t12</t>
  </si>
  <si>
    <t>Glu tRNA</t>
  </si>
  <si>
    <t>359972..360047</t>
  </si>
  <si>
    <t>tRNA-Met-2</t>
  </si>
  <si>
    <t>MJ_t13</t>
  </si>
  <si>
    <t>402971..403044</t>
  </si>
  <si>
    <t>tRNA-Val-2</t>
  </si>
  <si>
    <t>MJ_t14</t>
  </si>
  <si>
    <t>619163..619234</t>
  </si>
  <si>
    <t>tRNA-Cys-1</t>
  </si>
  <si>
    <t>MJ_t15</t>
  </si>
  <si>
    <t>Cys tRNA</t>
  </si>
  <si>
    <t>637583..637656</t>
  </si>
  <si>
    <t>tRNA-Phe-1</t>
  </si>
  <si>
    <t>MJ_t16</t>
  </si>
  <si>
    <t>Phe tRNA</t>
  </si>
  <si>
    <t>637667..637739</t>
  </si>
  <si>
    <t>tRNA-Asn-1</t>
  </si>
  <si>
    <t>MJ_t17</t>
  </si>
  <si>
    <t>Asn tRNA</t>
  </si>
  <si>
    <t>637772..637846</t>
  </si>
  <si>
    <t>tRNA-Met-3</t>
  </si>
  <si>
    <t>MJ_t18</t>
  </si>
  <si>
    <t>637868..637942</t>
  </si>
  <si>
    <t>tRNA-Glu-2</t>
  </si>
  <si>
    <t>MJ_t19</t>
  </si>
  <si>
    <t>637982..638066</t>
  </si>
  <si>
    <t>tRNA-Leu-3</t>
  </si>
  <si>
    <t>MJ_t20</t>
  </si>
  <si>
    <t>638081..638152</t>
  </si>
  <si>
    <t>tRNA-His-1</t>
  </si>
  <si>
    <t>MJ_t21</t>
  </si>
  <si>
    <t>His tRNA</t>
  </si>
  <si>
    <t>638452..639929</t>
  </si>
  <si>
    <t>MJrrnB16S</t>
  </si>
  <si>
    <t>MJ_r03</t>
  </si>
  <si>
    <t>639995..640067</t>
  </si>
  <si>
    <t>tRNA-Ala-3</t>
  </si>
  <si>
    <t>MJ_t22</t>
  </si>
  <si>
    <t>640275..643223</t>
  </si>
  <si>
    <t>MJrrnB23S</t>
  </si>
  <si>
    <t>MJ_r04</t>
  </si>
  <si>
    <t>643330..643449</t>
  </si>
  <si>
    <t>MJrrnB5S</t>
  </si>
  <si>
    <t>MJ_r05</t>
  </si>
  <si>
    <t>5S ribosomal RNA</t>
  </si>
  <si>
    <t>763769..763842</t>
  </si>
  <si>
    <t>tRNA-Thr-1</t>
  </si>
  <si>
    <t>MJ_t23</t>
  </si>
  <si>
    <t>Thr tRNA</t>
  </si>
  <si>
    <t>764021..764093</t>
  </si>
  <si>
    <t>tRNA-Gln-1</t>
  </si>
  <si>
    <t>MJ_t24</t>
  </si>
  <si>
    <t>Gln tRNA</t>
  </si>
  <si>
    <t>862590..862661</t>
  </si>
  <si>
    <t>tRNA-Arg-2</t>
  </si>
  <si>
    <t>MJ_t25</t>
  </si>
  <si>
    <t>863479..863552</t>
  </si>
  <si>
    <t>tRNA-Thr-2</t>
  </si>
  <si>
    <t>MJ_t26</t>
  </si>
  <si>
    <t>863570..863644</t>
  </si>
  <si>
    <t>tRNA-Pro-2</t>
  </si>
  <si>
    <t>MJ_t27</t>
  </si>
  <si>
    <t>863656..863729</t>
  </si>
  <si>
    <t>tRNA-Tyr-1</t>
  </si>
  <si>
    <t>MJ_t28</t>
  </si>
  <si>
    <t>Tyr tRNA</t>
  </si>
  <si>
    <t>863816..863889</t>
  </si>
  <si>
    <t>tRNA-Lys-1</t>
  </si>
  <si>
    <t>MJ_t29</t>
  </si>
  <si>
    <t>Lys tRNA</t>
  </si>
  <si>
    <t>863900..864019</t>
  </si>
  <si>
    <t>MJrrnA5S</t>
  </si>
  <si>
    <t>MJ_r06</t>
  </si>
  <si>
    <t>864064..864138</t>
  </si>
  <si>
    <t>tRNA-Asp-1</t>
  </si>
  <si>
    <t>MJ_t30</t>
  </si>
  <si>
    <t>Asp tRNA</t>
  </si>
  <si>
    <t>873689..873763</t>
  </si>
  <si>
    <t>tRNA-Ile-1</t>
  </si>
  <si>
    <t>MJ_t31</t>
  </si>
  <si>
    <t>Ile tRNA</t>
  </si>
  <si>
    <t>883681..883754</t>
  </si>
  <si>
    <t>tRNA-Val-3</t>
  </si>
  <si>
    <t>MJ_t32</t>
  </si>
  <si>
    <t>1038544..1038620</t>
  </si>
  <si>
    <t>tRNA-Arg-3</t>
  </si>
  <si>
    <t>MJ_t33</t>
  </si>
  <si>
    <t>1150145..1150217</t>
  </si>
  <si>
    <t>tRNA-Gly-1</t>
  </si>
  <si>
    <t>MJ_t34</t>
  </si>
  <si>
    <t>Gly tRNA</t>
  </si>
  <si>
    <t>1150255..1150327</t>
  </si>
  <si>
    <t>tRNA-Gly-2</t>
  </si>
  <si>
    <t>MJ_t35</t>
  </si>
  <si>
    <t>1189945..1190052</t>
  </si>
  <si>
    <t>tRNA-Trp-1</t>
  </si>
  <si>
    <t>MJ_t36</t>
  </si>
  <si>
    <t>Trp tRNA</t>
  </si>
  <si>
    <t>1313165..1313249</t>
  </si>
  <si>
    <t>tRNA-Ser-3</t>
  </si>
  <si>
    <t>MJ_t37</t>
  </si>
  <si>
    <t>Synonym</t>
  </si>
  <si>
    <t>Gene</t>
  </si>
  <si>
    <t>Methanocaldococcus jannaschii DSM 2661 chromosome, complete genome - 1..1664970</t>
  </si>
  <si>
    <t>43 RNAs</t>
  </si>
  <si>
    <t>1714 proteins</t>
  </si>
  <si>
    <t xml:space="preserve">      Gene</t>
  </si>
  <si>
    <t xml:space="preserve">        Code</t>
  </si>
  <si>
    <t>2216..3343</t>
  </si>
  <si>
    <t>MJ_0001</t>
  </si>
  <si>
    <t>COG0436E</t>
  </si>
  <si>
    <t>aspartate aminotransferase AspB</t>
  </si>
  <si>
    <t>3340..4071</t>
  </si>
  <si>
    <t>MJ_0002</t>
  </si>
  <si>
    <t>COG3541R</t>
  </si>
  <si>
    <t>hypothetical protein</t>
  </si>
  <si>
    <t>4911..5381</t>
  </si>
  <si>
    <t>MJ_0003</t>
  </si>
  <si>
    <t>COG5418S</t>
  </si>
  <si>
    <t>5378..6109</t>
  </si>
  <si>
    <t>MJ_0004</t>
  </si>
  <si>
    <t>COG1924I</t>
  </si>
  <si>
    <t>(R)-2-hydroxyglutaryl-CoA dehydratase activator</t>
  </si>
  <si>
    <t>6111..7250</t>
  </si>
  <si>
    <t>MJ_0005</t>
  </si>
  <si>
    <t>COG1035C</t>
  </si>
  <si>
    <t>formate dehydrogenase subunit beta</t>
  </si>
  <si>
    <t>7338..8474</t>
  </si>
  <si>
    <t>MJ_0006</t>
  </si>
  <si>
    <t>COG1034C</t>
  </si>
  <si>
    <t>formate dehydrogenase subunit alpha</t>
  </si>
  <si>
    <t>8884..10005</t>
  </si>
  <si>
    <t>MJ_0007</t>
  </si>
  <si>
    <t>COG1775E</t>
  </si>
  <si>
    <t>2-hydroxyglutaryl-CoA dehydratase</t>
  </si>
  <si>
    <t>10075..10737</t>
  </si>
  <si>
    <t>MJ_0008</t>
  </si>
  <si>
    <t>COG1082G</t>
  </si>
  <si>
    <t>10743..11573</t>
  </si>
  <si>
    <t>MJ_0009</t>
  </si>
  <si>
    <t xml:space="preserve">-       </t>
  </si>
  <si>
    <t>11581..12867</t>
  </si>
  <si>
    <t>MJ_0010</t>
  </si>
  <si>
    <t>COG3635G</t>
  </si>
  <si>
    <t>BcpC phosphonopyruvate decarboxylase</t>
  </si>
  <si>
    <t>12869..13462</t>
  </si>
  <si>
    <t>MJ_0011</t>
  </si>
  <si>
    <t>14348..14836</t>
  </si>
  <si>
    <t>MJ_0013</t>
  </si>
  <si>
    <t>14817..15458</t>
  </si>
  <si>
    <t>MJ_0014</t>
  </si>
  <si>
    <t>COG2452L</t>
  </si>
  <si>
    <t>15511..15807</t>
  </si>
  <si>
    <t>MJ_0015</t>
  </si>
  <si>
    <t>COG0241E</t>
  </si>
  <si>
    <t>16240..16416</t>
  </si>
  <si>
    <t>MJ_0016</t>
  </si>
  <si>
    <t>16806..17450</t>
  </si>
  <si>
    <t>MJ_0017</t>
  </si>
  <si>
    <t>COG3316L</t>
  </si>
  <si>
    <t>transposase, IS240</t>
  </si>
  <si>
    <t>17658..19232</t>
  </si>
  <si>
    <t>MJ_0018</t>
  </si>
  <si>
    <t>19229..21121</t>
  </si>
  <si>
    <t>MJ_0019</t>
  </si>
  <si>
    <t>COG2511J</t>
  </si>
  <si>
    <t>glutamyl-tRNA(Gln) amidotransferase subunit E</t>
  </si>
  <si>
    <t>21148..22401</t>
  </si>
  <si>
    <t>MJ_0020</t>
  </si>
  <si>
    <t>COG0252EJ</t>
  </si>
  <si>
    <t>glutamyl-tRNA(Gln) amidotransferase subunit D</t>
  </si>
  <si>
    <t>22762..23889</t>
  </si>
  <si>
    <t>MJ_0021</t>
  </si>
  <si>
    <t>COG2108R</t>
  </si>
  <si>
    <t>24003..25091</t>
  </si>
  <si>
    <t>cbiD</t>
  </si>
  <si>
    <t>MJ_0022</t>
  </si>
  <si>
    <t>COG1903H</t>
  </si>
  <si>
    <t>cobalt-precorrin-6A synthase</t>
  </si>
  <si>
    <t>25284..25640</t>
  </si>
  <si>
    <t>MJ_0023</t>
  </si>
  <si>
    <t>25686..26105</t>
  </si>
  <si>
    <t>MJ_0024</t>
  </si>
  <si>
    <t>COG1371S</t>
  </si>
  <si>
    <t>26106..27122</t>
  </si>
  <si>
    <t>MJ_0025</t>
  </si>
  <si>
    <t>COG0430A</t>
  </si>
  <si>
    <t>RNA 3'-terminal-phosphate cyclase</t>
  </si>
  <si>
    <t>27134..27958</t>
  </si>
  <si>
    <t>MJ_0026</t>
  </si>
  <si>
    <t>COG0144J</t>
  </si>
  <si>
    <t>proliferating cell nuclear antigen</t>
  </si>
  <si>
    <t>28018..28572</t>
  </si>
  <si>
    <t>MJ_0027</t>
  </si>
  <si>
    <t>28514..29473</t>
  </si>
  <si>
    <t>MJ_0028</t>
  </si>
  <si>
    <t>COG0611H</t>
  </si>
  <si>
    <t>thiamine monphosphate kinase ThiL</t>
  </si>
  <si>
    <t>31255..31806</t>
  </si>
  <si>
    <t>MJ_0030</t>
  </si>
  <si>
    <t>COG0680C</t>
  </si>
  <si>
    <t>coenzyme F420-reducing hydrogenase subunit delta</t>
  </si>
  <si>
    <t>31799..32491</t>
  </si>
  <si>
    <t>MJ_0031</t>
  </si>
  <si>
    <t>COG1941C</t>
  </si>
  <si>
    <t>coenzyme F420-reducing hydrogenase subunit gamma</t>
  </si>
  <si>
    <t>32511..33374</t>
  </si>
  <si>
    <t>MJ_0032</t>
  </si>
  <si>
    <t>coenzyme F420-reducing hydrogenase subunit beta</t>
  </si>
  <si>
    <t>33629..35248</t>
  </si>
  <si>
    <t>sdhA</t>
  </si>
  <si>
    <t>MJ_0033</t>
  </si>
  <si>
    <t>COG1053C</t>
  </si>
  <si>
    <t>succinate dehydrogenase flavoprotein subunit</t>
  </si>
  <si>
    <t>35437..36387</t>
  </si>
  <si>
    <t>MJ_0034</t>
  </si>
  <si>
    <t>COG0719O</t>
  </si>
  <si>
    <t>36529..37281</t>
  </si>
  <si>
    <t>MJ_0035</t>
  </si>
  <si>
    <t>COG0396O</t>
  </si>
  <si>
    <t>ABC transporter</t>
  </si>
  <si>
    <t>37551..38012</t>
  </si>
  <si>
    <t>rps15p</t>
  </si>
  <si>
    <t>MJ_0036</t>
  </si>
  <si>
    <t>COG0184J</t>
  </si>
  <si>
    <t>30S ribosomal protein S15</t>
  </si>
  <si>
    <t>38073..38789</t>
  </si>
  <si>
    <t>MJ_0037</t>
  </si>
  <si>
    <t>COG1407R</t>
  </si>
  <si>
    <t>38790..39443</t>
  </si>
  <si>
    <t>MJ_0038</t>
  </si>
  <si>
    <t>COG1491J</t>
  </si>
  <si>
    <t>39651..39998</t>
  </si>
  <si>
    <t>MJ_0039</t>
  </si>
  <si>
    <t>COG1460S</t>
  </si>
  <si>
    <t>40098..40394</t>
  </si>
  <si>
    <t>MJ_0040</t>
  </si>
  <si>
    <t>COG2139J</t>
  </si>
  <si>
    <t>50S ribosomal protein L21e</t>
  </si>
  <si>
    <t>40474..41838</t>
  </si>
  <si>
    <t>MJ_0041</t>
  </si>
  <si>
    <t>COG1258J</t>
  </si>
  <si>
    <t>putative pseudouridylate synthase</t>
  </si>
  <si>
    <t>41880..42527</t>
  </si>
  <si>
    <t>MJ_0042</t>
  </si>
  <si>
    <t>42755..45112</t>
  </si>
  <si>
    <t>MJ_0043</t>
  </si>
  <si>
    <t>COG1379S</t>
  </si>
  <si>
    <t>45117..45899</t>
  </si>
  <si>
    <t>MJ_0044</t>
  </si>
  <si>
    <t>COG1608R</t>
  </si>
  <si>
    <t>45904..46569</t>
  </si>
  <si>
    <t>MJ_0045</t>
  </si>
  <si>
    <t>46566..47351</t>
  </si>
  <si>
    <t>MJ_0046</t>
  </si>
  <si>
    <t>COG2890J</t>
  </si>
  <si>
    <t>47370..48656</t>
  </si>
  <si>
    <t>MJ_0047</t>
  </si>
  <si>
    <t>COG1236J</t>
  </si>
  <si>
    <t>putative mRNA 3'-end processing factor 1</t>
  </si>
  <si>
    <t>48846..49163</t>
  </si>
  <si>
    <t>MJ_0047.1</t>
  </si>
  <si>
    <t>49516..50202</t>
  </si>
  <si>
    <t>MJ_0048</t>
  </si>
  <si>
    <t>COG1976J</t>
  </si>
  <si>
    <t>translation initiation factor IF-6</t>
  </si>
  <si>
    <t>50206..50469</t>
  </si>
  <si>
    <t>MJ_0049</t>
  </si>
  <si>
    <t>COG2097J</t>
  </si>
  <si>
    <t>50S ribosomal protein L31e</t>
  </si>
  <si>
    <t>51047..52237</t>
  </si>
  <si>
    <t>MJ_0050</t>
  </si>
  <si>
    <t>COG0076E</t>
  </si>
  <si>
    <t>L-tyrosine decarboxylase</t>
  </si>
  <si>
    <t>52347..52694</t>
  </si>
  <si>
    <t>MJ_0051</t>
  </si>
  <si>
    <t>COG1990S</t>
  </si>
  <si>
    <t>peptidyl-tRNA hydrolase</t>
  </si>
  <si>
    <t>52706..53374</t>
  </si>
  <si>
    <t>MJ_0052</t>
  </si>
  <si>
    <t>COG2603R</t>
  </si>
  <si>
    <t>53385..54068</t>
  </si>
  <si>
    <t>MJ_0053</t>
  </si>
  <si>
    <t>54156..55001</t>
  </si>
  <si>
    <t>MJ_0054</t>
  </si>
  <si>
    <t>COG4022S</t>
  </si>
  <si>
    <t>55080..55763</t>
  </si>
  <si>
    <t>ribB</t>
  </si>
  <si>
    <t>MJ_0055</t>
  </si>
  <si>
    <t>COG0108H</t>
  </si>
  <si>
    <t>3,4-dihydroxy-2-butanone 4-phosphate synthase</t>
  </si>
  <si>
    <t>55756..56166</t>
  </si>
  <si>
    <t>rfk</t>
  </si>
  <si>
    <t>MJ_0056</t>
  </si>
  <si>
    <t>COG1339KH</t>
  </si>
  <si>
    <t>riboflavin kinase</t>
  </si>
  <si>
    <t>56182..57462</t>
  </si>
  <si>
    <t>MJ_0057</t>
  </si>
  <si>
    <t>COG0025P</t>
  </si>
  <si>
    <t>Na+/H+ antiporter</t>
  </si>
  <si>
    <t>57588..58763</t>
  </si>
  <si>
    <t>MJ_0058</t>
  </si>
  <si>
    <t>COG0004P</t>
  </si>
  <si>
    <t>ammonium transporter AmtB</t>
  </si>
  <si>
    <t>58979..59317</t>
  </si>
  <si>
    <t>MJ_0059</t>
  </si>
  <si>
    <t>COG0347E</t>
  </si>
  <si>
    <t>nitrogen regulatory protein P-II GlnB</t>
  </si>
  <si>
    <t>59467..60225</t>
  </si>
  <si>
    <t>MJ_0060</t>
  </si>
  <si>
    <t>COG0005F</t>
  </si>
  <si>
    <t>methylthioadenosine phosphorylase MtaP</t>
  </si>
  <si>
    <t>60363..60605</t>
  </si>
  <si>
    <t>MJ_0061</t>
  </si>
  <si>
    <t>COG1149C</t>
  </si>
  <si>
    <t>ferredoxin</t>
  </si>
  <si>
    <t>60618..61241</t>
  </si>
  <si>
    <t>MJ_0062</t>
  </si>
  <si>
    <t>COG0009J</t>
  </si>
  <si>
    <t>61313..61858</t>
  </si>
  <si>
    <t>MJ_0063</t>
  </si>
  <si>
    <t>61888..62457</t>
  </si>
  <si>
    <t>MJ_0064</t>
  </si>
  <si>
    <t>62460..63551</t>
  </si>
  <si>
    <t>MJ_0065</t>
  </si>
  <si>
    <t>COG4069S</t>
  </si>
  <si>
    <t>63654..65096</t>
  </si>
  <si>
    <t>MJ_0066</t>
  </si>
  <si>
    <t>COG5270J</t>
  </si>
  <si>
    <t>65160..65471</t>
  </si>
  <si>
    <t>MJ_0067</t>
  </si>
  <si>
    <t>COG2383S</t>
  </si>
  <si>
    <t>65514..65861</t>
  </si>
  <si>
    <t>MJ_0068</t>
  </si>
  <si>
    <t>COG1885S</t>
  </si>
  <si>
    <t>66007..66909</t>
  </si>
  <si>
    <t>MJ_0069</t>
  </si>
  <si>
    <t>COG0548E</t>
  </si>
  <si>
    <t>acetylglutamate kinase</t>
  </si>
  <si>
    <t>66966..67214</t>
  </si>
  <si>
    <t>MJ_0070</t>
  </si>
  <si>
    <t>67211..67483</t>
  </si>
  <si>
    <t>MJ_0071</t>
  </si>
  <si>
    <t>COG2026JD</t>
  </si>
  <si>
    <t>67562..67696</t>
  </si>
  <si>
    <t>MJ_0072</t>
  </si>
  <si>
    <t>67729..68010</t>
  </si>
  <si>
    <t>MJ_0073</t>
  </si>
  <si>
    <t>COG4087R</t>
  </si>
  <si>
    <t>68013..69089</t>
  </si>
  <si>
    <t>MJ_0074</t>
  </si>
  <si>
    <t>COG1672R</t>
  </si>
  <si>
    <t>69233..70330</t>
  </si>
  <si>
    <t>MJ_0075</t>
  </si>
  <si>
    <t>70391..71539</t>
  </si>
  <si>
    <t>MJ_0077</t>
  </si>
  <si>
    <t>COG2425R</t>
  </si>
  <si>
    <t>71620..71961</t>
  </si>
  <si>
    <t>MJ_0076</t>
  </si>
  <si>
    <t>72051..72674</t>
  </si>
  <si>
    <t>MJ_0078</t>
  </si>
  <si>
    <t>72664..73806</t>
  </si>
  <si>
    <t>MJ_0079</t>
  </si>
  <si>
    <t>COG0714R</t>
  </si>
  <si>
    <t>regulatory protein MoxR</t>
  </si>
  <si>
    <t>73799..74182</t>
  </si>
  <si>
    <t>MJ_0080</t>
  </si>
  <si>
    <t>COG0864K</t>
  </si>
  <si>
    <t>74670..76013</t>
  </si>
  <si>
    <t>MJ_0081</t>
  </si>
  <si>
    <t>COG4054H</t>
  </si>
  <si>
    <t>methyl coenzyme M reductase II subunit MrtB</t>
  </si>
  <si>
    <t>76026..76826</t>
  </si>
  <si>
    <t>MJ_0082</t>
  </si>
  <si>
    <t>COG4057H</t>
  </si>
  <si>
    <t>methyl coenzyme M reductase II subunit MtrG</t>
  </si>
  <si>
    <t>76826..78484</t>
  </si>
  <si>
    <t>MJ_0083</t>
  </si>
  <si>
    <t>COG4058H</t>
  </si>
  <si>
    <t>methyl coenzyme M reductase II subunit MtrA</t>
  </si>
  <si>
    <t>78746..79495</t>
  </si>
  <si>
    <t>MJ_0084</t>
  </si>
  <si>
    <t>COG3640D</t>
  </si>
  <si>
    <t>CODH nickel-insertion accessory protein CooC</t>
  </si>
  <si>
    <t>79630..80751</t>
  </si>
  <si>
    <t>MJ_0085</t>
  </si>
  <si>
    <t>COG0614P</t>
  </si>
  <si>
    <t>iron transport periplasmic binding protein CeuE</t>
  </si>
  <si>
    <t>80788..81906</t>
  </si>
  <si>
    <t>MJ_0086</t>
  </si>
  <si>
    <t>methyltransferase</t>
  </si>
  <si>
    <t>81930..82979</t>
  </si>
  <si>
    <t>MJ_0087</t>
  </si>
  <si>
    <t>COG0609P</t>
  </si>
  <si>
    <t>hemin permease HemU</t>
  </si>
  <si>
    <t>82998..83540</t>
  </si>
  <si>
    <t>MJ_0088</t>
  </si>
  <si>
    <t>83541..84305</t>
  </si>
  <si>
    <t>MJ_0089</t>
  </si>
  <si>
    <t>COG1120PH</t>
  </si>
  <si>
    <t>ferric enterobactin transport ATP-binding protein</t>
  </si>
  <si>
    <t>84386..85609</t>
  </si>
  <si>
    <t>MJ_0090</t>
  </si>
  <si>
    <t>COG0826O</t>
  </si>
  <si>
    <t>collagenase PrtC</t>
  </si>
  <si>
    <t>85705..86613</t>
  </si>
  <si>
    <t>MJ_0091</t>
  </si>
  <si>
    <t>COG0530P</t>
  </si>
  <si>
    <t>Na+/Ca+ exchanger protein</t>
  </si>
  <si>
    <t>86613..88082</t>
  </si>
  <si>
    <t>MJ_0092</t>
  </si>
  <si>
    <t>COG0479C</t>
  </si>
  <si>
    <t>succinate dehydrogenase/fumarate reductase iron-sulfur subunit</t>
  </si>
  <si>
    <t>88089..88517</t>
  </si>
  <si>
    <t>MJ_0093</t>
  </si>
  <si>
    <t>88561..89493</t>
  </si>
  <si>
    <t>MJ_0094</t>
  </si>
  <si>
    <t>COG4052R</t>
  </si>
  <si>
    <t>methyl coenzyme M reductase II protein MtrC</t>
  </si>
  <si>
    <t>89565..89945</t>
  </si>
  <si>
    <t>MJ_0095</t>
  </si>
  <si>
    <t>COG4921S</t>
  </si>
  <si>
    <t>89964..90752</t>
  </si>
  <si>
    <t>MJ_0096</t>
  </si>
  <si>
    <t>91045..91476</t>
  </si>
  <si>
    <t>MJ_0097</t>
  </si>
  <si>
    <t>COG1601J</t>
  </si>
  <si>
    <t>translation initiation factor IF-2</t>
  </si>
  <si>
    <t>91672..91857</t>
  </si>
  <si>
    <t>rpl37e</t>
  </si>
  <si>
    <t>MJ_0098</t>
  </si>
  <si>
    <t>COG2126J</t>
  </si>
  <si>
    <t>50S ribosomal protein L37e</t>
  </si>
  <si>
    <t>92902..93297</t>
  </si>
  <si>
    <t>MJ_0099</t>
  </si>
  <si>
    <t>ferredoxin II</t>
  </si>
  <si>
    <t>93294..94823</t>
  </si>
  <si>
    <t>MJ_0100</t>
  </si>
  <si>
    <t>COG1900S</t>
  </si>
  <si>
    <t>95050..96405</t>
  </si>
  <si>
    <t>MJ_0101</t>
  </si>
  <si>
    <t>COG0541U</t>
  </si>
  <si>
    <t>signal recognition particle protein Srp54</t>
  </si>
  <si>
    <t>96499..97053</t>
  </si>
  <si>
    <t>MJ_0102</t>
  </si>
  <si>
    <t>COG0163H</t>
  </si>
  <si>
    <t>phenylacrylic acid decarboxylase</t>
  </si>
  <si>
    <t>97958..99259</t>
  </si>
  <si>
    <t>MJ_0103</t>
  </si>
  <si>
    <t>COG2100R</t>
  </si>
  <si>
    <t>99243..101234</t>
  </si>
  <si>
    <t>MJ_0104</t>
  </si>
  <si>
    <t>COG1112L</t>
  </si>
  <si>
    <t>DNA-binding protein</t>
  </si>
  <si>
    <t>101236..101694</t>
  </si>
  <si>
    <t>MJ_0105</t>
  </si>
  <si>
    <t>COG1935S</t>
  </si>
  <si>
    <t>101837..102553</t>
  </si>
  <si>
    <t>MJ_0106</t>
  </si>
  <si>
    <t>COG1938R</t>
  </si>
  <si>
    <t>102721..104298</t>
  </si>
  <si>
    <t>MJ_0107</t>
  </si>
  <si>
    <t>COG0294H</t>
  </si>
  <si>
    <t>dihydropteroate synthase</t>
  </si>
  <si>
    <t>104305..105648</t>
  </si>
  <si>
    <t>MJ_0108</t>
  </si>
  <si>
    <t>COG0469G</t>
  </si>
  <si>
    <t>pyruvate kinase</t>
  </si>
  <si>
    <t>105661..106419</t>
  </si>
  <si>
    <t>MJ_0109</t>
  </si>
  <si>
    <t>COG0483G</t>
  </si>
  <si>
    <t>bifunctional inositol-1 monophosphatase/fructose-1,6-bisphosphatase</t>
  </si>
  <si>
    <t>106611..106892</t>
  </si>
  <si>
    <t>MJ_0110</t>
  </si>
  <si>
    <t>COG4095S</t>
  </si>
  <si>
    <t>106958..108148</t>
  </si>
  <si>
    <t>secD</t>
  </si>
  <si>
    <t>MJ_0111</t>
  </si>
  <si>
    <t>COG0342U</t>
  </si>
  <si>
    <t>preprotein translocase subunit SecD</t>
  </si>
  <si>
    <t>108691..110157</t>
  </si>
  <si>
    <t>MJ_0112</t>
  </si>
  <si>
    <t>COG1456C</t>
  </si>
  <si>
    <t>acetyl-CoA decarbonylase/synthase complex subunit gamma</t>
  </si>
  <si>
    <t>110328..111545</t>
  </si>
  <si>
    <t>MJ_0113</t>
  </si>
  <si>
    <t>COG2069C</t>
  </si>
  <si>
    <t>acetyl-CoA decarbonylase/synthase complex subunit delta</t>
  </si>
  <si>
    <t>111874..112785</t>
  </si>
  <si>
    <t>MJ_0114</t>
  </si>
  <si>
    <t>112782..113249</t>
  </si>
  <si>
    <t>MJ_0115</t>
  </si>
  <si>
    <t>COG4008K</t>
  </si>
  <si>
    <t>113254..113931</t>
  </si>
  <si>
    <t>MJ_0116</t>
  </si>
  <si>
    <t>COG1402R</t>
  </si>
  <si>
    <t>113973..114155</t>
  </si>
  <si>
    <t>MJ_0116.1</t>
  </si>
  <si>
    <t>COG2260J</t>
  </si>
  <si>
    <t>114162..114962</t>
  </si>
  <si>
    <t>MJ_0117</t>
  </si>
  <si>
    <t>COG1093J</t>
  </si>
  <si>
    <t>115194..115697</t>
  </si>
  <si>
    <t>MJ_0118</t>
  </si>
  <si>
    <t>COG4055H</t>
  </si>
  <si>
    <t>methyl coenzyme M reductase II protein MtrD</t>
  </si>
  <si>
    <t>115723..116397</t>
  </si>
  <si>
    <t>MJ_0119</t>
  </si>
  <si>
    <t>COG2000R</t>
  </si>
  <si>
    <t>carbon monoxide dehydrogenase subunit gamma CdhE</t>
  </si>
  <si>
    <t>116369..117070</t>
  </si>
  <si>
    <t>MJ_0120</t>
  </si>
  <si>
    <t>COG0378OK</t>
  </si>
  <si>
    <t>urease accessory protein UreG</t>
  </si>
  <si>
    <t>117067..117852</t>
  </si>
  <si>
    <t>MJ_0121</t>
  </si>
  <si>
    <t>COG1136V</t>
  </si>
  <si>
    <t>SN-glycerol-3-phosphate transport ATP-binding protein UgpC</t>
  </si>
  <si>
    <t>118231..119157</t>
  </si>
  <si>
    <t>MJ_0122</t>
  </si>
  <si>
    <t>COG1184J</t>
  </si>
  <si>
    <t>119192..119524</t>
  </si>
  <si>
    <t>MJ_0123</t>
  </si>
  <si>
    <t>119511..122738</t>
  </si>
  <si>
    <t>MJ_0124m</t>
  </si>
  <si>
    <t>COG0610V</t>
  </si>
  <si>
    <t>Type I restriction-modification enzyme helicase subunit</t>
  </si>
  <si>
    <t>123027..123377</t>
  </si>
  <si>
    <t>MJ_0125</t>
  </si>
  <si>
    <t>COG2361S</t>
  </si>
  <si>
    <t>123388..123684</t>
  </si>
  <si>
    <t>MJ_0126</t>
  </si>
  <si>
    <t>COG1669R</t>
  </si>
  <si>
    <t>123668..124033</t>
  </si>
  <si>
    <t>MJ_0127</t>
  </si>
  <si>
    <t>124044..124340</t>
  </si>
  <si>
    <t>MJ_0128</t>
  </si>
  <si>
    <t>124486..124998</t>
  </si>
  <si>
    <t>MJ_0129</t>
  </si>
  <si>
    <t>125423..126454</t>
  </si>
  <si>
    <t>MJ_0130m</t>
  </si>
  <si>
    <t>COG0732V</t>
  </si>
  <si>
    <t>Type I restriction-modification enzyme subunit S</t>
  </si>
  <si>
    <t>126470..126781</t>
  </si>
  <si>
    <t>MJ_0131</t>
  </si>
  <si>
    <t>126808..127470</t>
  </si>
  <si>
    <t>MJ_0132</t>
  </si>
  <si>
    <t>COG0286V</t>
  </si>
  <si>
    <t>type I restriction-modification enzyme 2 subunit M</t>
  </si>
  <si>
    <t>128604..129425</t>
  </si>
  <si>
    <t>MJ_0133</t>
  </si>
  <si>
    <t>COG0648L</t>
  </si>
  <si>
    <t>129564..130412</t>
  </si>
  <si>
    <t>MJ_0134</t>
  </si>
  <si>
    <t>COG2519J</t>
  </si>
  <si>
    <t>L-isoaspartyl protein carboxyl methyltransferase PimT</t>
  </si>
  <si>
    <t>130417..131109</t>
  </si>
  <si>
    <t>rnhB</t>
  </si>
  <si>
    <t>MJ_0135</t>
  </si>
  <si>
    <t>COG0164L</t>
  </si>
  <si>
    <t>ribonuclease HII</t>
  </si>
  <si>
    <t>131467..132552</t>
  </si>
  <si>
    <t>purP</t>
  </si>
  <si>
    <t>MJ_0136</t>
  </si>
  <si>
    <t>COG1759R</t>
  </si>
  <si>
    <t>5-formaminoimidazole-4-carboxamide-1-(beta)-D-ribofuranosyl 5'-monophosphate synthetase</t>
  </si>
  <si>
    <t>134114..134974</t>
  </si>
  <si>
    <t>MJ_0137</t>
  </si>
  <si>
    <t>COG0616OU</t>
  </si>
  <si>
    <t>135116..136564</t>
  </si>
  <si>
    <t>MJ_0138</t>
  </si>
  <si>
    <t>COG1492H</t>
  </si>
  <si>
    <t>cobyrinic acid a,c-diamide synthase</t>
  </si>
  <si>
    <t>136614..137243</t>
  </si>
  <si>
    <t>MJ_0139</t>
  </si>
  <si>
    <t>potassium channel protein</t>
  </si>
  <si>
    <t>137244..138245</t>
  </si>
  <si>
    <t>MJ_0138.1</t>
  </si>
  <si>
    <t>COG0569P</t>
  </si>
  <si>
    <t>138479..138781</t>
  </si>
  <si>
    <t>MJ_0139.1</t>
  </si>
  <si>
    <t>138920..139540</t>
  </si>
  <si>
    <t>MJ_0140</t>
  </si>
  <si>
    <t>COG1648H</t>
  </si>
  <si>
    <t>139527..139826</t>
  </si>
  <si>
    <t>MJ_0141</t>
  </si>
  <si>
    <t>139795..140238</t>
  </si>
  <si>
    <t>MJ_0142</t>
  </si>
  <si>
    <t>COG1895S</t>
  </si>
  <si>
    <t>140219..141397</t>
  </si>
  <si>
    <t>hemA</t>
  </si>
  <si>
    <t>MJ_0143</t>
  </si>
  <si>
    <t>COG0373H</t>
  </si>
  <si>
    <t>glutamyl-tRNA reductase</t>
  </si>
  <si>
    <t>141394..142170</t>
  </si>
  <si>
    <t>MJ_0144</t>
  </si>
  <si>
    <t>COG0042J</t>
  </si>
  <si>
    <t>142183..142989</t>
  </si>
  <si>
    <t>MJ_0145</t>
  </si>
  <si>
    <t>COG2429S</t>
  </si>
  <si>
    <t>GTP cyclohydrolase III</t>
  </si>
  <si>
    <t>143198..143407</t>
  </si>
  <si>
    <t>MJ_0146</t>
  </si>
  <si>
    <t>COG1146C</t>
  </si>
  <si>
    <t>2-ketoglutarate ferredoxin oxidoreductase subunit delta</t>
  </si>
  <si>
    <t>143696..144811</t>
  </si>
  <si>
    <t>MJ_0147</t>
  </si>
  <si>
    <t>144818..145828</t>
  </si>
  <si>
    <t>MJ_0148</t>
  </si>
  <si>
    <t>COG0130J</t>
  </si>
  <si>
    <t>H/ACA RNA-protein complex component Cbf5p</t>
  </si>
  <si>
    <t>145825..146001</t>
  </si>
  <si>
    <t>MJ_0149</t>
  </si>
  <si>
    <t>146067..146588</t>
  </si>
  <si>
    <t>MJ_0150</t>
  </si>
  <si>
    <t>COG1719R</t>
  </si>
  <si>
    <t>146593..147039</t>
  </si>
  <si>
    <t>MJ_0151</t>
  </si>
  <si>
    <t>COG1522K</t>
  </si>
  <si>
    <t>transcriptional regulator</t>
  </si>
  <si>
    <t>147296..149542</t>
  </si>
  <si>
    <t>MJ_0152</t>
  </si>
  <si>
    <t>COG1614C</t>
  </si>
  <si>
    <t>bifunctional acetyl-CoA decarbonylase/synthase complex subunit alpha/beta</t>
  </si>
  <si>
    <t>149782..152106</t>
  </si>
  <si>
    <t>MJ_0153</t>
  </si>
  <si>
    <t>COG1152C</t>
  </si>
  <si>
    <t>acetyl-CoA decarbonylase/synthase complex subunit alpha</t>
  </si>
  <si>
    <t>152150..152590</t>
  </si>
  <si>
    <t>MJ_0154</t>
  </si>
  <si>
    <t>COG1880C</t>
  </si>
  <si>
    <t>acetyl-CoA decarbonylase/synthase complex subunit epsilon</t>
  </si>
  <si>
    <t>152592..153047</t>
  </si>
  <si>
    <t>MJ_0155</t>
  </si>
  <si>
    <t>COG1142C</t>
  </si>
  <si>
    <t>formate dehydrogenase, iron-sulfur subunit</t>
  </si>
  <si>
    <t>153070..154479</t>
  </si>
  <si>
    <t>MJ_0156</t>
  </si>
  <si>
    <t>acetyl-CoA decarbonylase/synthase complex subunit beta</t>
  </si>
  <si>
    <t>159795..160085</t>
  </si>
  <si>
    <t>MJ_0157</t>
  </si>
  <si>
    <t>COG4014S</t>
  </si>
  <si>
    <t>160152..161276</t>
  </si>
  <si>
    <t>MJ_0158</t>
  </si>
  <si>
    <t>COG1921E</t>
  </si>
  <si>
    <t>selenocystein synthase SelA</t>
  </si>
  <si>
    <t>161424..163052</t>
  </si>
  <si>
    <t>MJ_0159</t>
  </si>
  <si>
    <t>COG1693S</t>
  </si>
  <si>
    <t>163090..164508</t>
  </si>
  <si>
    <t>gatB</t>
  </si>
  <si>
    <t>MJ_0160</t>
  </si>
  <si>
    <t>COG0064J</t>
  </si>
  <si>
    <t>aspartyl/glutamyl-tRNA amidotransferase subunit B</t>
  </si>
  <si>
    <t>164653..165171</t>
  </si>
  <si>
    <t>ilvH</t>
  </si>
  <si>
    <t>MJ_0161</t>
  </si>
  <si>
    <t>COG0440E</t>
  </si>
  <si>
    <t>acetolactate synthase 3 regulatory subunit</t>
  </si>
  <si>
    <t>165534..166799</t>
  </si>
  <si>
    <t>MJ_0162</t>
  </si>
  <si>
    <t>COG0054H</t>
  </si>
  <si>
    <t>putative mRNA 3'-end processing factor 3</t>
  </si>
  <si>
    <t>166812..167375</t>
  </si>
  <si>
    <t>MJ_0163</t>
  </si>
  <si>
    <t>167424..168611</t>
  </si>
  <si>
    <t>MJ_0164</t>
  </si>
  <si>
    <t>COG1667S</t>
  </si>
  <si>
    <t>168621..169391</t>
  </si>
  <si>
    <t>MJ_0165</t>
  </si>
  <si>
    <t>COG1691R</t>
  </si>
  <si>
    <t>169424..170191</t>
  </si>
  <si>
    <t>MJ_0166</t>
  </si>
  <si>
    <t>COG1650S</t>
  </si>
  <si>
    <t>170193..170684</t>
  </si>
  <si>
    <t>MJ_0167</t>
  </si>
  <si>
    <t>COG0521H</t>
  </si>
  <si>
    <t>molybdenum cofactor biosynthesis protein MoaB</t>
  </si>
  <si>
    <t>170807..171010</t>
  </si>
  <si>
    <t>MJ_0168</t>
  </si>
  <si>
    <t>COG2036B</t>
  </si>
  <si>
    <t>histone A1</t>
  </si>
  <si>
    <t>171241..172032</t>
  </si>
  <si>
    <t>MJ_0169</t>
  </si>
  <si>
    <t>COG0455D</t>
  </si>
  <si>
    <t>cell division inhibitor MinD</t>
  </si>
  <si>
    <t>172170..173222</t>
  </si>
  <si>
    <t>MJ_0170</t>
  </si>
  <si>
    <t>COG3264M</t>
  </si>
  <si>
    <t>173302..175023</t>
  </si>
  <si>
    <t>MJ_0171</t>
  </si>
  <si>
    <t>COG1793L</t>
  </si>
  <si>
    <t>DNA ligase</t>
  </si>
  <si>
    <t>175180..175827</t>
  </si>
  <si>
    <t>MJ_0172</t>
  </si>
  <si>
    <t>COG2518O</t>
  </si>
  <si>
    <t>protein-L-isoaspartate O-methyltransferase</t>
  </si>
  <si>
    <t>175868..176341</t>
  </si>
  <si>
    <t>tfx</t>
  </si>
  <si>
    <t>MJ_0173</t>
  </si>
  <si>
    <t>COG1356S</t>
  </si>
  <si>
    <t>putative transcriptional regulator</t>
  </si>
  <si>
    <t>176342..177385</t>
  </si>
  <si>
    <t>MJ_0174</t>
  </si>
  <si>
    <t>COG1537R</t>
  </si>
  <si>
    <t>cell division protein pelota PelA</t>
  </si>
  <si>
    <t>177469..178137</t>
  </si>
  <si>
    <t>MJ_0175</t>
  </si>
  <si>
    <t>COG2178J</t>
  </si>
  <si>
    <t>haloacid dehalogenase superfamily protein</t>
  </si>
  <si>
    <t>178420..179427</t>
  </si>
  <si>
    <t>rpl3p</t>
  </si>
  <si>
    <t>MJ_0176</t>
  </si>
  <si>
    <t>COG0087J</t>
  </si>
  <si>
    <t>50S ribosomal protein L3P</t>
  </si>
  <si>
    <t>179469..180227</t>
  </si>
  <si>
    <t>rpl4lp</t>
  </si>
  <si>
    <t>MJ_0177</t>
  </si>
  <si>
    <t>COG0088J</t>
  </si>
  <si>
    <t>50S ribosomal protein L4P</t>
  </si>
  <si>
    <t>180261..180521</t>
  </si>
  <si>
    <t>rplW</t>
  </si>
  <si>
    <t>MJ_0178</t>
  </si>
  <si>
    <t>COG0089J</t>
  </si>
  <si>
    <t>50S ribosomal protein L23</t>
  </si>
  <si>
    <t>180581..181309</t>
  </si>
  <si>
    <t>rpl2p</t>
  </si>
  <si>
    <t>MJ_0179</t>
  </si>
  <si>
    <t>COG0090J</t>
  </si>
  <si>
    <t>50S ribosomal protein L2</t>
  </si>
  <si>
    <t>181395..181853</t>
  </si>
  <si>
    <t>rps19p</t>
  </si>
  <si>
    <t>MJ_0180</t>
  </si>
  <si>
    <t>COG0185J</t>
  </si>
  <si>
    <t>30S ribosomal protein S19</t>
  </si>
  <si>
    <t>181912..182652</t>
  </si>
  <si>
    <t>MJ_0181</t>
  </si>
  <si>
    <t>182724..183308</t>
  </si>
  <si>
    <t>MJ_0182</t>
  </si>
  <si>
    <t>COG4928R</t>
  </si>
  <si>
    <t>183342..183488</t>
  </si>
  <si>
    <t>MJ_0183</t>
  </si>
  <si>
    <t>183594..183827</t>
  </si>
  <si>
    <t>MJ_0184</t>
  </si>
  <si>
    <t>183883..184032</t>
  </si>
  <si>
    <t>MJ_0185</t>
  </si>
  <si>
    <t>184215..185423</t>
  </si>
  <si>
    <t>argJ</t>
  </si>
  <si>
    <t>MJ_0186</t>
  </si>
  <si>
    <t>COG1364E</t>
  </si>
  <si>
    <t>bifunctional ornithine acetyltransferase/N-acetylglutamate synthase</t>
  </si>
  <si>
    <t>185434..185871</t>
  </si>
  <si>
    <t>MJ_0187</t>
  </si>
  <si>
    <t>COG1617S</t>
  </si>
  <si>
    <t>185874..186671</t>
  </si>
  <si>
    <t>MJ_0188</t>
  </si>
  <si>
    <t>COG4109K</t>
  </si>
  <si>
    <t>inosine-5'-monophosphate dehydrogenase</t>
  </si>
  <si>
    <t>187138..187590</t>
  </si>
  <si>
    <t>rps13p</t>
  </si>
  <si>
    <t>MJ_0189</t>
  </si>
  <si>
    <t>COG0099J</t>
  </si>
  <si>
    <t>30S ribosomal protein S13</t>
  </si>
  <si>
    <t>187648..188211</t>
  </si>
  <si>
    <t>rps4p</t>
  </si>
  <si>
    <t>MJ_0190</t>
  </si>
  <si>
    <t>COG0522J</t>
  </si>
  <si>
    <t>30S ribosomal protein S4</t>
  </si>
  <si>
    <t>188237..188626</t>
  </si>
  <si>
    <t>rps11p</t>
  </si>
  <si>
    <t>MJ_0191</t>
  </si>
  <si>
    <t>COG0100J</t>
  </si>
  <si>
    <t>30S ribosomal protein S11</t>
  </si>
  <si>
    <t>188638..189213</t>
  </si>
  <si>
    <t>MJ_0192</t>
  </si>
  <si>
    <t>COG0202K</t>
  </si>
  <si>
    <t>DNA-directed RNA polymerase subunit D</t>
  </si>
  <si>
    <t>189291..189656</t>
  </si>
  <si>
    <t>MJ_0193</t>
  </si>
  <si>
    <t>COG1727J</t>
  </si>
  <si>
    <t>50S ribosomal protein L18e</t>
  </si>
  <si>
    <t>189688..190101</t>
  </si>
  <si>
    <t>rpl13p</t>
  </si>
  <si>
    <t>MJ_0194</t>
  </si>
  <si>
    <t>COG0102J</t>
  </si>
  <si>
    <t>50S ribosomal protein L13</t>
  </si>
  <si>
    <t>190111..190521</t>
  </si>
  <si>
    <t>rps9p</t>
  </si>
  <si>
    <t>MJ_0195</t>
  </si>
  <si>
    <t>COG0103J</t>
  </si>
  <si>
    <t>30S ribosomal protein S9</t>
  </si>
  <si>
    <t>190579..190800</t>
  </si>
  <si>
    <t>MJ_0196</t>
  </si>
  <si>
    <t>COG1644K</t>
  </si>
  <si>
    <t>DNA-directed RNA polymerase subunit N</t>
  </si>
  <si>
    <t>190941..191114</t>
  </si>
  <si>
    <t>MJ_0197</t>
  </si>
  <si>
    <t>COG1758K</t>
  </si>
  <si>
    <t>DNA-directed RNA polymerase subunit K</t>
  </si>
  <si>
    <t>191315..192259</t>
  </si>
  <si>
    <t>MJ_0198</t>
  </si>
  <si>
    <t>COG0148G</t>
  </si>
  <si>
    <t>192373..192570</t>
  </si>
  <si>
    <t>MJ_0199</t>
  </si>
  <si>
    <t>COG1143C</t>
  </si>
  <si>
    <t>192616..192864</t>
  </si>
  <si>
    <t>MJ_0200</t>
  </si>
  <si>
    <t>COG0298O</t>
  </si>
  <si>
    <t>hydrogenase expression/formation protein HypC</t>
  </si>
  <si>
    <t>193001..193483</t>
  </si>
  <si>
    <t>MJ_0201</t>
  </si>
  <si>
    <t>COG1238S</t>
  </si>
  <si>
    <t>lipoprotein B LppB</t>
  </si>
  <si>
    <t>193540..194454</t>
  </si>
  <si>
    <t>MJ_0202</t>
  </si>
  <si>
    <t>COG1578S</t>
  </si>
  <si>
    <t>194575..195627</t>
  </si>
  <si>
    <t>MJ_0203</t>
  </si>
  <si>
    <t>COG0150F</t>
  </si>
  <si>
    <t>phosphoribosylaminoimidazole synthetase</t>
  </si>
  <si>
    <t>195727..197142</t>
  </si>
  <si>
    <t>MJ_0204</t>
  </si>
  <si>
    <t>COG0034F</t>
  </si>
  <si>
    <t>amidophosphoribosyltransferase PurF</t>
  </si>
  <si>
    <t>197404..198468</t>
  </si>
  <si>
    <t>MJ_0205</t>
  </si>
  <si>
    <t>COG0136E</t>
  </si>
  <si>
    <t>aspartate-semialdehyde dehydrogenase</t>
  </si>
  <si>
    <t>198461..198868</t>
  </si>
  <si>
    <t>MJ_0206</t>
  </si>
  <si>
    <t>COG2090S</t>
  </si>
  <si>
    <t>198964..199419</t>
  </si>
  <si>
    <t>MJ_0207</t>
  </si>
  <si>
    <t>199423..200163</t>
  </si>
  <si>
    <t>MJ_0208</t>
  </si>
  <si>
    <t>COG1036C</t>
  </si>
  <si>
    <t>4Fe-4S binding protein</t>
  </si>
  <si>
    <t>200153..200953</t>
  </si>
  <si>
    <t>MJ_0209</t>
  </si>
  <si>
    <t>COG1701S</t>
  </si>
  <si>
    <t>201040..202134</t>
  </si>
  <si>
    <t>MJ_0210</t>
  </si>
  <si>
    <t>COG0045C</t>
  </si>
  <si>
    <t>succinyl-CoA synthetase subunit beta</t>
  </si>
  <si>
    <t>202178..202696</t>
  </si>
  <si>
    <t>MJ_0210.1</t>
  </si>
  <si>
    <t>202712..203629</t>
  </si>
  <si>
    <t>MJ_0211</t>
  </si>
  <si>
    <t>COG0451MG</t>
  </si>
  <si>
    <t>UDP-glucose 4-epimerase GalE</t>
  </si>
  <si>
    <t>203756..204019</t>
  </si>
  <si>
    <t>MJ_0212</t>
  </si>
  <si>
    <t>COG1581K</t>
  </si>
  <si>
    <t>DNA/RNA-binding protein AlbA</t>
  </si>
  <si>
    <t>204134..204583</t>
  </si>
  <si>
    <t>MJ_0213</t>
  </si>
  <si>
    <t>COG1325J</t>
  </si>
  <si>
    <t>204673..205047</t>
  </si>
  <si>
    <t>MJ_0214</t>
  </si>
  <si>
    <t>COG0375R</t>
  </si>
  <si>
    <t>hydrogenase expression/formation protein HypA</t>
  </si>
  <si>
    <t>205184..205663</t>
  </si>
  <si>
    <t>MJ_0215</t>
  </si>
  <si>
    <t>COG2453T</t>
  </si>
  <si>
    <t>205740..207137</t>
  </si>
  <si>
    <t>MJ_0216</t>
  </si>
  <si>
    <t>COG1156C</t>
  </si>
  <si>
    <t>V-type ATP synthase subunit B</t>
  </si>
  <si>
    <t>207184..208968</t>
  </si>
  <si>
    <t>MJ_0217</t>
  </si>
  <si>
    <t>COG1155C</t>
  </si>
  <si>
    <t>V-type ATP synthase subunit A</t>
  </si>
  <si>
    <t>209008..209304</t>
  </si>
  <si>
    <t>MJ_0218</t>
  </si>
  <si>
    <t>COG1436C</t>
  </si>
  <si>
    <t>V-type ATP synthase subunit F</t>
  </si>
  <si>
    <t>209315..210514</t>
  </si>
  <si>
    <t>MJ_0219</t>
  </si>
  <si>
    <t>COG1527C</t>
  </si>
  <si>
    <t>V-type ATP synthase subunit C</t>
  </si>
  <si>
    <t>210618..211238</t>
  </si>
  <si>
    <t>MJ_0220</t>
  </si>
  <si>
    <t>COG1390C</t>
  </si>
  <si>
    <t>H+-transporting ATP synthase subunit E AtpE</t>
  </si>
  <si>
    <t>211295..211957</t>
  </si>
  <si>
    <t>MJ_0221</t>
  </si>
  <si>
    <t>V-type ATP synthase subunit K</t>
  </si>
  <si>
    <t>212061..214148</t>
  </si>
  <si>
    <t>MJ_0222</t>
  </si>
  <si>
    <t>COG1269C</t>
  </si>
  <si>
    <t>V-type ATP synthase subunit I</t>
  </si>
  <si>
    <t>214157..214471</t>
  </si>
  <si>
    <t>MJ_0223</t>
  </si>
  <si>
    <t>214560..215069</t>
  </si>
  <si>
    <t>MJ_0224</t>
  </si>
  <si>
    <t>COG1772S</t>
  </si>
  <si>
    <t>215449..216240</t>
  </si>
  <si>
    <t>MJ_0225</t>
  </si>
  <si>
    <t>COG1637L</t>
  </si>
  <si>
    <t>216391..216972</t>
  </si>
  <si>
    <t>MJ_0226</t>
  </si>
  <si>
    <t>COG0127F</t>
  </si>
  <si>
    <t>putative deoxyribonucleotide triphosphate pyrophosphatase</t>
  </si>
  <si>
    <t>216955..217536</t>
  </si>
  <si>
    <t>MJ_0226.1</t>
  </si>
  <si>
    <t>217795..218163</t>
  </si>
  <si>
    <t>MJ_0226.2</t>
  </si>
  <si>
    <t>218173..219099</t>
  </si>
  <si>
    <t>MJ_0227</t>
  </si>
  <si>
    <t>COG1767H</t>
  </si>
  <si>
    <t>219104..220837</t>
  </si>
  <si>
    <t>MJ_0228</t>
  </si>
  <si>
    <t>COG0423J</t>
  </si>
  <si>
    <t>glycyl-tRNA synthetase</t>
  </si>
  <si>
    <t>220846..221133</t>
  </si>
  <si>
    <t>MJ_0229</t>
  </si>
  <si>
    <t>COG4189K</t>
  </si>
  <si>
    <t>arsenical resistance operon repressor</t>
  </si>
  <si>
    <t>221138..221401</t>
  </si>
  <si>
    <t>MJ_0230</t>
  </si>
  <si>
    <t>221541..222791</t>
  </si>
  <si>
    <t>MJ_0231</t>
  </si>
  <si>
    <t>COG0312R</t>
  </si>
  <si>
    <t>PmbA protein</t>
  </si>
  <si>
    <t>222923..224206</t>
  </si>
  <si>
    <t>eno</t>
  </si>
  <si>
    <t>MJ_0232</t>
  </si>
  <si>
    <t>phosphopyruvate hydratase</t>
  </si>
  <si>
    <t>224278..225111</t>
  </si>
  <si>
    <t>MJ_0233</t>
  </si>
  <si>
    <t>225108..226118</t>
  </si>
  <si>
    <t>MJ_0234</t>
  </si>
  <si>
    <t>COG0547E</t>
  </si>
  <si>
    <t>anthranilate synthase component II TrpD</t>
  </si>
  <si>
    <t>226121..226369</t>
  </si>
  <si>
    <t>MJ_0235</t>
  </si>
  <si>
    <t>226374..227639</t>
  </si>
  <si>
    <t>MJ_0236</t>
  </si>
  <si>
    <t>COG0351H</t>
  </si>
  <si>
    <t>228020..229720</t>
  </si>
  <si>
    <t>argS</t>
  </si>
  <si>
    <t>MJ_0237</t>
  </si>
  <si>
    <t>COG0018J</t>
  </si>
  <si>
    <t>arginyl-tRNA synthetase</t>
  </si>
  <si>
    <t>229852..230445</t>
  </si>
  <si>
    <t>MJ_0238</t>
  </si>
  <si>
    <t>COG0512EH</t>
  </si>
  <si>
    <t>anthranilate synthase component II TrpG</t>
  </si>
  <si>
    <t>230494..230988</t>
  </si>
  <si>
    <t>MJ_0239</t>
  </si>
  <si>
    <t>231088..231615</t>
  </si>
  <si>
    <t>MJ_0240</t>
  </si>
  <si>
    <t>COG1437F</t>
  </si>
  <si>
    <t>231622..232059</t>
  </si>
  <si>
    <t>MJ_0241</t>
  </si>
  <si>
    <t>COG1959K</t>
  </si>
  <si>
    <t>232127..232195</t>
  </si>
  <si>
    <t>MJ_0242</t>
  </si>
  <si>
    <t>50S ribosomal protein L41E</t>
  </si>
  <si>
    <t>232312..232560</t>
  </si>
  <si>
    <t>gatC</t>
  </si>
  <si>
    <t>MJ_0243</t>
  </si>
  <si>
    <t>COG0721J</t>
  </si>
  <si>
    <t>aspartyl/glutamyl-tRNA amidotransferase subunit C</t>
  </si>
  <si>
    <t>232579..233448</t>
  </si>
  <si>
    <t>dapA</t>
  </si>
  <si>
    <t>MJ_0244</t>
  </si>
  <si>
    <t>COG0329EM</t>
  </si>
  <si>
    <t>dihydrodipicolinate synthase</t>
  </si>
  <si>
    <t>233459..233650</t>
  </si>
  <si>
    <t>rps17E</t>
  </si>
  <si>
    <t>MJ_0245</t>
  </si>
  <si>
    <t>COG1383J</t>
  </si>
  <si>
    <t>30S ribosomal protein S17e</t>
  </si>
  <si>
    <t>233695..233994</t>
  </si>
  <si>
    <t>MJ_0246</t>
  </si>
  <si>
    <t>COG1605E</t>
  </si>
  <si>
    <t>chorismate mutase</t>
  </si>
  <si>
    <t>234296..235039</t>
  </si>
  <si>
    <t>MJ_0247</t>
  </si>
  <si>
    <t>COG0592L</t>
  </si>
  <si>
    <t>proliferating-cell nuclear antigen Pol30</t>
  </si>
  <si>
    <t>235067..235651</t>
  </si>
  <si>
    <t>MJ_0248</t>
  </si>
  <si>
    <t>235629..235913</t>
  </si>
  <si>
    <t>rpl44e</t>
  </si>
  <si>
    <t>MJ_0249</t>
  </si>
  <si>
    <t>COG1631J</t>
  </si>
  <si>
    <t>50S ribosomal protein L44e</t>
  </si>
  <si>
    <t>235981..236169</t>
  </si>
  <si>
    <t>rps27e</t>
  </si>
  <si>
    <t>MJ_0250</t>
  </si>
  <si>
    <t>COG2051J</t>
  </si>
  <si>
    <t>30S ribosomal protein S27e</t>
  </si>
  <si>
    <t>238282..238725</t>
  </si>
  <si>
    <t>MJ_0251</t>
  </si>
  <si>
    <t>238783..239487</t>
  </si>
  <si>
    <t>MJ_0252</t>
  </si>
  <si>
    <t>COG0284F</t>
  </si>
  <si>
    <t>239492..239956</t>
  </si>
  <si>
    <t>MJ_0253</t>
  </si>
  <si>
    <t>239966..240604</t>
  </si>
  <si>
    <t>radB</t>
  </si>
  <si>
    <t>MJ_0254</t>
  </si>
  <si>
    <t>COG0468L</t>
  </si>
  <si>
    <t>DNA repair and recombination protein RadB</t>
  </si>
  <si>
    <t>240601..241356</t>
  </si>
  <si>
    <t>MJ_0255</t>
  </si>
  <si>
    <t>COG1809S</t>
  </si>
  <si>
    <t>242761..243696</t>
  </si>
  <si>
    <t>MJ_0257</t>
  </si>
  <si>
    <t>COG0731C</t>
  </si>
  <si>
    <t>tRNA-modifying protein</t>
  </si>
  <si>
    <t>243834..245048</t>
  </si>
  <si>
    <t>MJ_0258</t>
  </si>
  <si>
    <t>COG0770M</t>
  </si>
  <si>
    <t>245106..245714</t>
  </si>
  <si>
    <t>MJ_0259</t>
  </si>
  <si>
    <t>245711..246322</t>
  </si>
  <si>
    <t>MJ_0260</t>
  </si>
  <si>
    <t>signal sequence peptidase I</t>
  </si>
  <si>
    <t>246417..247079</t>
  </si>
  <si>
    <t>MJ_0261</t>
  </si>
  <si>
    <t>COG1986S</t>
  </si>
  <si>
    <t>247241..250708</t>
  </si>
  <si>
    <t>MJ_0262</t>
  </si>
  <si>
    <t>COG0532J</t>
  </si>
  <si>
    <t>250721..251683</t>
  </si>
  <si>
    <t>MJ_0263</t>
  </si>
  <si>
    <t>COG4783R</t>
  </si>
  <si>
    <t>251922..252383</t>
  </si>
  <si>
    <t>MJ_0264</t>
  </si>
  <si>
    <t>carbon monoxide dehydrogenase iron sulfur subunit CooF1</t>
  </si>
  <si>
    <t>252425..252925</t>
  </si>
  <si>
    <t>MJ_0265</t>
  </si>
  <si>
    <t>carbon monoxide dehydrogenase iron sulfur subunit CooF2</t>
  </si>
  <si>
    <t>252968..253864</t>
  </si>
  <si>
    <t>MJ_0266</t>
  </si>
  <si>
    <t>COG1013C</t>
  </si>
  <si>
    <t>pyruvate ferredoxin oxidoreductase subunit beta</t>
  </si>
  <si>
    <t>253892..255061</t>
  </si>
  <si>
    <t>MJ_0267</t>
  </si>
  <si>
    <t>COG0674C</t>
  </si>
  <si>
    <t>pyruvate ferredoxin oxidoreductase subunit alpha PorA</t>
  </si>
  <si>
    <t>255083..255343</t>
  </si>
  <si>
    <t>MJ_0268</t>
  </si>
  <si>
    <t>COG1144C</t>
  </si>
  <si>
    <t>pyruvate ferredoxin oxidoreductase subunit delta PorD</t>
  </si>
  <si>
    <t>255362..255898</t>
  </si>
  <si>
    <t>MJ_0269</t>
  </si>
  <si>
    <t>COG1014C</t>
  </si>
  <si>
    <t>pyruvate ferredoxin oxidoreductase subunit gamma</t>
  </si>
  <si>
    <t>256182..256418</t>
  </si>
  <si>
    <t>MJ_0270</t>
  </si>
  <si>
    <t>256899..257441</t>
  </si>
  <si>
    <t>MJ_0271</t>
  </si>
  <si>
    <t>257410..257649</t>
  </si>
  <si>
    <t>MJ_0272</t>
  </si>
  <si>
    <t>COG1476K</t>
  </si>
  <si>
    <t>repressor protein YorfE</t>
  </si>
  <si>
    <t>258101..258412</t>
  </si>
  <si>
    <t>MJ_0273</t>
  </si>
  <si>
    <t>COG1849S</t>
  </si>
  <si>
    <t>258813..260444</t>
  </si>
  <si>
    <t>MJ_0274</t>
  </si>
  <si>
    <t>COG1031C</t>
  </si>
  <si>
    <t>260510..261124</t>
  </si>
  <si>
    <t>MJ_0275</t>
  </si>
  <si>
    <t>261121..261567</t>
  </si>
  <si>
    <t>MJ_0275.1</t>
  </si>
  <si>
    <t>261628..262728</t>
  </si>
  <si>
    <t>MJ_0276</t>
  </si>
  <si>
    <t>2-oxoglutarate ferredoxin oxidoreductase subunit alpha</t>
  </si>
  <si>
    <t>262848..264623</t>
  </si>
  <si>
    <t>MJ_0277</t>
  </si>
  <si>
    <t>COG0028EH</t>
  </si>
  <si>
    <t>acetolactate synthase catalytic subunit</t>
  </si>
  <si>
    <t>264807..265280</t>
  </si>
  <si>
    <t>MJ_0278</t>
  </si>
  <si>
    <t>COG1047O</t>
  </si>
  <si>
    <t>peptidyl-prolyl cis-trans isomerase SlyD</t>
  </si>
  <si>
    <t>265363..266214</t>
  </si>
  <si>
    <t>MJ_0279</t>
  </si>
  <si>
    <t>COG0382H</t>
  </si>
  <si>
    <t>(s)-2,3-di-O-geranylgeranylglyceryl phosphate synthase</t>
  </si>
  <si>
    <t>266372..266758</t>
  </si>
  <si>
    <t>nac</t>
  </si>
  <si>
    <t>MJ_0280</t>
  </si>
  <si>
    <t>COG1308K</t>
  </si>
  <si>
    <t>nascent polypeptide-associated complex protein</t>
  </si>
  <si>
    <t>266755..267294</t>
  </si>
  <si>
    <t>MJ_0281</t>
  </si>
  <si>
    <t>COG1913R</t>
  </si>
  <si>
    <t>267338..267787</t>
  </si>
  <si>
    <t>MJ_0282</t>
  </si>
  <si>
    <t>COG3576R</t>
  </si>
  <si>
    <t>267926..268798</t>
  </si>
  <si>
    <t>MJ_0283</t>
  </si>
  <si>
    <t>COG0489D</t>
  </si>
  <si>
    <t>nucleotide-binding protein</t>
  </si>
  <si>
    <t>269168..269827</t>
  </si>
  <si>
    <t>MJ_0284</t>
  </si>
  <si>
    <t>COG2263J</t>
  </si>
  <si>
    <t>269896..270339</t>
  </si>
  <si>
    <t>MJ_0285</t>
  </si>
  <si>
    <t>COG0071O</t>
  </si>
  <si>
    <t>small heat shock protein Hsp20</t>
  </si>
  <si>
    <t>270493..270846</t>
  </si>
  <si>
    <t>MJ_0286</t>
  </si>
  <si>
    <t>270864..271157</t>
  </si>
  <si>
    <t>MJ_0287</t>
  </si>
  <si>
    <t>COG3432K</t>
  </si>
  <si>
    <t>271216..271752</t>
  </si>
  <si>
    <t>MJ_0288</t>
  </si>
  <si>
    <t>271795..272811</t>
  </si>
  <si>
    <t>MJ_0289</t>
  </si>
  <si>
    <t>273115..273750</t>
  </si>
  <si>
    <t>MJ_0290</t>
  </si>
  <si>
    <t>273888..275117</t>
  </si>
  <si>
    <t>MJ_0291</t>
  </si>
  <si>
    <t>COG0552U</t>
  </si>
  <si>
    <t>signal recognition particle, receptor</t>
  </si>
  <si>
    <t>275131..275412</t>
  </si>
  <si>
    <t>MJ_0292</t>
  </si>
  <si>
    <t>COG1320P</t>
  </si>
  <si>
    <t>putative monovalent cation/H+ antiporter subunit G</t>
  </si>
  <si>
    <t>275599..276165</t>
  </si>
  <si>
    <t>MJ_0293</t>
  </si>
  <si>
    <t>COG0125F</t>
  </si>
  <si>
    <t>thymidylate kinase</t>
  </si>
  <si>
    <t>276538..279063</t>
  </si>
  <si>
    <t>MJ_0294</t>
  </si>
  <si>
    <t>COG1201R</t>
  </si>
  <si>
    <t>ATP-dependent helicase</t>
  </si>
  <si>
    <t>279051..279734</t>
  </si>
  <si>
    <t>MJ_0295</t>
  </si>
  <si>
    <t>COG1526C</t>
  </si>
  <si>
    <t>formate dehydrogenase FdhD</t>
  </si>
  <si>
    <t>279749..280360</t>
  </si>
  <si>
    <t>MJ_0296</t>
  </si>
  <si>
    <t>COG0491R</t>
  </si>
  <si>
    <t>280400..281155</t>
  </si>
  <si>
    <t>MJ_0297</t>
  </si>
  <si>
    <t>281287..281739</t>
  </si>
  <si>
    <t>MJ_0298</t>
  </si>
  <si>
    <t>COG0716C</t>
  </si>
  <si>
    <t>flavodoxin</t>
  </si>
  <si>
    <t>281755..282924</t>
  </si>
  <si>
    <t>MJ_0299</t>
  </si>
  <si>
    <t>COG1980G</t>
  </si>
  <si>
    <t>283277..284167</t>
  </si>
  <si>
    <t>MJ_0300</t>
  </si>
  <si>
    <t>COG0583K</t>
  </si>
  <si>
    <t>284214..285098</t>
  </si>
  <si>
    <t>MJ_0301</t>
  </si>
  <si>
    <t>COG1237R</t>
  </si>
  <si>
    <t>285147..285434</t>
  </si>
  <si>
    <t>hisE</t>
  </si>
  <si>
    <t>MJ_0302</t>
  </si>
  <si>
    <t>COG0140E</t>
  </si>
  <si>
    <t>phosphoribosyl-ATP pyrophosphatase</t>
  </si>
  <si>
    <t>285552..285977</t>
  </si>
  <si>
    <t>ribH</t>
  </si>
  <si>
    <t>MJ_0303</t>
  </si>
  <si>
    <t>6,7-dimethyl-8-ribityllumazine synthase</t>
  </si>
  <si>
    <t>286022..286501</t>
  </si>
  <si>
    <t>MJ_0304</t>
  </si>
  <si>
    <t>COG0663R</t>
  </si>
  <si>
    <t>ferripyochelin binding protein</t>
  </si>
  <si>
    <t>286591..287778</t>
  </si>
  <si>
    <t>MJ_0305</t>
  </si>
  <si>
    <t>COG0038P</t>
  </si>
  <si>
    <t>287812..288048</t>
  </si>
  <si>
    <t>MJ_0306</t>
  </si>
  <si>
    <t>288023..288280</t>
  </si>
  <si>
    <t>MJ_0307</t>
  </si>
  <si>
    <t>COG3118O</t>
  </si>
  <si>
    <t>thioredoxin</t>
  </si>
  <si>
    <t>288380..289081</t>
  </si>
  <si>
    <t>MJ_0308</t>
  </si>
  <si>
    <t>COG2043S</t>
  </si>
  <si>
    <t>289278..290132</t>
  </si>
  <si>
    <t>MJ_0309</t>
  </si>
  <si>
    <t>COG0010E</t>
  </si>
  <si>
    <t>agmatinase SpeB</t>
  </si>
  <si>
    <t>290262..290606</t>
  </si>
  <si>
    <t>MJ_0310</t>
  </si>
  <si>
    <t>COG2018R</t>
  </si>
  <si>
    <t>290646..290978</t>
  </si>
  <si>
    <t>MJ_0311</t>
  </si>
  <si>
    <t>291222..291842</t>
  </si>
  <si>
    <t>MJ_0312</t>
  </si>
  <si>
    <t>292554..293435</t>
  </si>
  <si>
    <t>MJ_0313</t>
  </si>
  <si>
    <t>COG0421E</t>
  </si>
  <si>
    <t>spermidine synthase</t>
  </si>
  <si>
    <t>293578..294369</t>
  </si>
  <si>
    <t>MJ_0314</t>
  </si>
  <si>
    <t>COG3780L</t>
  </si>
  <si>
    <t>294449..294856</t>
  </si>
  <si>
    <t>MJ_0315</t>
  </si>
  <si>
    <t>COG1586E</t>
  </si>
  <si>
    <t>294958..295455</t>
  </si>
  <si>
    <t>MJ_0316</t>
  </si>
  <si>
    <t>COG1945S</t>
  </si>
  <si>
    <t>pyruvoyl-dependent arginine decarboxylase</t>
  </si>
  <si>
    <t>295727..296401</t>
  </si>
  <si>
    <t>MJ_0317</t>
  </si>
  <si>
    <t>296532..297437</t>
  </si>
  <si>
    <t>MJ_0318</t>
  </si>
  <si>
    <t>COG2037C</t>
  </si>
  <si>
    <t>formylmethanofuran--tetrahydromethanopterin formyltransferase</t>
  </si>
  <si>
    <t>297609..297902</t>
  </si>
  <si>
    <t>MJ_0319</t>
  </si>
  <si>
    <t>COG1888S</t>
  </si>
  <si>
    <t>297986..298645</t>
  </si>
  <si>
    <t>MJ_0320</t>
  </si>
  <si>
    <t>COG0218R</t>
  </si>
  <si>
    <t>GTP-binding protein</t>
  </si>
  <si>
    <t>298672..299040</t>
  </si>
  <si>
    <t>MJ_0321</t>
  </si>
  <si>
    <t>299137..299457</t>
  </si>
  <si>
    <t>rps10p</t>
  </si>
  <si>
    <t>MJ_0322</t>
  </si>
  <si>
    <t>COG0051J</t>
  </si>
  <si>
    <t>30S ribosomal protein S10P</t>
  </si>
  <si>
    <t>299525..300811</t>
  </si>
  <si>
    <t>MJ_0324</t>
  </si>
  <si>
    <t>COG5256J</t>
  </si>
  <si>
    <t>elongation factor 1-alpha</t>
  </si>
  <si>
    <t>299529..299798</t>
  </si>
  <si>
    <t>MJ_0323</t>
  </si>
  <si>
    <t>301166..302092</t>
  </si>
  <si>
    <t>MJ_0325</t>
  </si>
  <si>
    <t>COG3276J</t>
  </si>
  <si>
    <t>translation factor EF-1 alpha</t>
  </si>
  <si>
    <t>302242..303552</t>
  </si>
  <si>
    <t>MJ_0326</t>
  </si>
  <si>
    <t>COG2252R</t>
  </si>
  <si>
    <t>303613..303927</t>
  </si>
  <si>
    <t>MJ_0327</t>
  </si>
  <si>
    <t>COG1433S</t>
  </si>
  <si>
    <t>304312..304752</t>
  </si>
  <si>
    <t>MJ_0328</t>
  </si>
  <si>
    <t>304754..306604</t>
  </si>
  <si>
    <t>MJ_0329</t>
  </si>
  <si>
    <t>COG2369S</t>
  </si>
  <si>
    <t>306614..308263</t>
  </si>
  <si>
    <t>MJ_0330</t>
  </si>
  <si>
    <t>308260..308667</t>
  </si>
  <si>
    <t>MJ_0331</t>
  </si>
  <si>
    <t>COG5005R</t>
  </si>
  <si>
    <t>308672..309004</t>
  </si>
  <si>
    <t>MJ_0332</t>
  </si>
  <si>
    <t>309019..309417</t>
  </si>
  <si>
    <t>MJ_0332.1</t>
  </si>
  <si>
    <t>309404..309694</t>
  </si>
  <si>
    <t>MJ_0333</t>
  </si>
  <si>
    <t>309804..310112</t>
  </si>
  <si>
    <t>MJ_0334</t>
  </si>
  <si>
    <t>310176..310919</t>
  </si>
  <si>
    <t>MJ_0335</t>
  </si>
  <si>
    <t>310929..311288</t>
  </si>
  <si>
    <t>MJ_0336</t>
  </si>
  <si>
    <t>311296..312084</t>
  </si>
  <si>
    <t>MJ_0337</t>
  </si>
  <si>
    <t>312088..312402</t>
  </si>
  <si>
    <t>MJ_0338</t>
  </si>
  <si>
    <t>312371..312694</t>
  </si>
  <si>
    <t>MJ_0339</t>
  </si>
  <si>
    <t>312694..313398</t>
  </si>
  <si>
    <t>MJ_0340</t>
  </si>
  <si>
    <t>313408..313770</t>
  </si>
  <si>
    <t>MJ_0341</t>
  </si>
  <si>
    <t>313915..314286</t>
  </si>
  <si>
    <t>MJ_0342</t>
  </si>
  <si>
    <t>314258..316807</t>
  </si>
  <si>
    <t>MJ_0343</t>
  </si>
  <si>
    <t>316817..317359</t>
  </si>
  <si>
    <t>MJ_0344</t>
  </si>
  <si>
    <t>317311..318264</t>
  </si>
  <si>
    <t>MJ_0345</t>
  </si>
  <si>
    <t>318274..318579</t>
  </si>
  <si>
    <t>MJ_0346</t>
  </si>
  <si>
    <t>318590..319045</t>
  </si>
  <si>
    <t>MJ_0347</t>
  </si>
  <si>
    <t>319063..319614</t>
  </si>
  <si>
    <t>MJ_0347.1</t>
  </si>
  <si>
    <t>319608..321995</t>
  </si>
  <si>
    <t>MJ_0348</t>
  </si>
  <si>
    <t>322047..322364</t>
  </si>
  <si>
    <t>MJ_0349</t>
  </si>
  <si>
    <t>322412..322678</t>
  </si>
  <si>
    <t>MJ_0350</t>
  </si>
  <si>
    <t>322699..323151</t>
  </si>
  <si>
    <t>MJ_0351</t>
  </si>
  <si>
    <t>323179..323898</t>
  </si>
  <si>
    <t>MJ_0352</t>
  </si>
  <si>
    <t>323885..324139</t>
  </si>
  <si>
    <t>MJ_0353</t>
  </si>
  <si>
    <t>324117..324293</t>
  </si>
  <si>
    <t>MJ_0354</t>
  </si>
  <si>
    <t>324368..324697</t>
  </si>
  <si>
    <t>MJ_0355</t>
  </si>
  <si>
    <t>324691..324984</t>
  </si>
  <si>
    <t>MJ_0356</t>
  </si>
  <si>
    <t>325937..326404</t>
  </si>
  <si>
    <t>MJ_0357</t>
  </si>
  <si>
    <t>COG1952U</t>
  </si>
  <si>
    <t>326407..326793</t>
  </si>
  <si>
    <t>MJ_0358</t>
  </si>
  <si>
    <t>326802..327446</t>
  </si>
  <si>
    <t>MJ_0359</t>
  </si>
  <si>
    <t>327764..328171</t>
  </si>
  <si>
    <t>MJ_0360</t>
  </si>
  <si>
    <t>329176..329499</t>
  </si>
  <si>
    <t>MJ_0361</t>
  </si>
  <si>
    <t>COG1733K</t>
  </si>
  <si>
    <t>329656..329847</t>
  </si>
  <si>
    <t>MJ_0362</t>
  </si>
  <si>
    <t>COG3466S</t>
  </si>
  <si>
    <t>329862..332141</t>
  </si>
  <si>
    <t>MJ_0363</t>
  </si>
  <si>
    <t>COG1241L</t>
  </si>
  <si>
    <t>cell division control protein 21</t>
  </si>
  <si>
    <t>332151..332495</t>
  </si>
  <si>
    <t>MJ_0364</t>
  </si>
  <si>
    <t>332500..333030</t>
  </si>
  <si>
    <t>MJ_0365</t>
  </si>
  <si>
    <t>COG0847L</t>
  </si>
  <si>
    <t>333030..333308</t>
  </si>
  <si>
    <t>MJ_0366</t>
  </si>
  <si>
    <t>333289..334281</t>
  </si>
  <si>
    <t>MJ_0367</t>
  </si>
  <si>
    <t>COG4974L</t>
  </si>
  <si>
    <t>integrase/recombinase</t>
  </si>
  <si>
    <t>334566..334886</t>
  </si>
  <si>
    <t>MJ_0368</t>
  </si>
  <si>
    <t>334928..336037</t>
  </si>
  <si>
    <t>MJ_0369</t>
  </si>
  <si>
    <t>COG1697L</t>
  </si>
  <si>
    <t>DNA topoisomerase VI subunit A</t>
  </si>
  <si>
    <t>336311..337405</t>
  </si>
  <si>
    <t>MJ_0370</t>
  </si>
  <si>
    <t>COG0206D</t>
  </si>
  <si>
    <t>cell division protein FtsZ</t>
  </si>
  <si>
    <t>337415..337639</t>
  </si>
  <si>
    <t>secE</t>
  </si>
  <si>
    <t>MJ_0371</t>
  </si>
  <si>
    <t>COG2443U</t>
  </si>
  <si>
    <t>preprotein translocase subunit SecE</t>
  </si>
  <si>
    <t>337795..338238</t>
  </si>
  <si>
    <t>nusG</t>
  </si>
  <si>
    <t>MJ_0372</t>
  </si>
  <si>
    <t>COG0250K</t>
  </si>
  <si>
    <t>transcription antitermination protein NusG</t>
  </si>
  <si>
    <t>338336..338821</t>
  </si>
  <si>
    <t>rpl11p</t>
  </si>
  <si>
    <t>MJ_0373</t>
  </si>
  <si>
    <t>COG0080J</t>
  </si>
  <si>
    <t>50S ribosomal protein L11</t>
  </si>
  <si>
    <t>338878..339870</t>
  </si>
  <si>
    <t>MJ_0374</t>
  </si>
  <si>
    <t>339917..340681</t>
  </si>
  <si>
    <t>MJ_0375</t>
  </si>
  <si>
    <t>COG1583L</t>
  </si>
  <si>
    <t>341045..343231</t>
  </si>
  <si>
    <t>MJ_0376</t>
  </si>
  <si>
    <t>COG1203R</t>
  </si>
  <si>
    <t>343240..343752</t>
  </si>
  <si>
    <t>MJ_0377</t>
  </si>
  <si>
    <t>COG1468L</t>
  </si>
  <si>
    <t>343918..344886</t>
  </si>
  <si>
    <t>MJ_0378</t>
  </si>
  <si>
    <t>COG1518L</t>
  </si>
  <si>
    <t>344883..345509</t>
  </si>
  <si>
    <t>MJ_0379</t>
  </si>
  <si>
    <t>345618..345974</t>
  </si>
  <si>
    <t>MJ_0380</t>
  </si>
  <si>
    <t>345974..346936</t>
  </si>
  <si>
    <t>MJ_0381</t>
  </si>
  <si>
    <t>COG1857L</t>
  </si>
  <si>
    <t>346946..347683</t>
  </si>
  <si>
    <t>MJ_0382</t>
  </si>
  <si>
    <t>COG1688L</t>
  </si>
  <si>
    <t>347674..349518</t>
  </si>
  <si>
    <t>MJ_0383</t>
  </si>
  <si>
    <t>ATP-dependent RNA helicase</t>
  </si>
  <si>
    <t>349525..350259</t>
  </si>
  <si>
    <t>MJ_0384</t>
  </si>
  <si>
    <t>COG2254L</t>
  </si>
  <si>
    <t>350177..351304</t>
  </si>
  <si>
    <t>MJ_0385</t>
  </si>
  <si>
    <t>351301..351645</t>
  </si>
  <si>
    <t>MJ_0386</t>
  </si>
  <si>
    <t>COG1343L</t>
  </si>
  <si>
    <t>352843..353142</t>
  </si>
  <si>
    <t>MJ_0387</t>
  </si>
  <si>
    <t>COG1761K</t>
  </si>
  <si>
    <t>DNA-directed RNA polymerase subunit L</t>
  </si>
  <si>
    <t>353111..353734</t>
  </si>
  <si>
    <t>MJ_0388</t>
  </si>
  <si>
    <t>COG3286S</t>
  </si>
  <si>
    <t>353825..354745</t>
  </si>
  <si>
    <t>MJ_0389</t>
  </si>
  <si>
    <t>COG0162J</t>
  </si>
  <si>
    <t>tyrosyl-tRNA synthetase</t>
  </si>
  <si>
    <t>354754..355146</t>
  </si>
  <si>
    <t>MJ_0390</t>
  </si>
  <si>
    <t>355153..355704</t>
  </si>
  <si>
    <t>MJ_0391</t>
  </si>
  <si>
    <t>COG2242H</t>
  </si>
  <si>
    <t>cobalamin biosynthesis precorrin-8W decarboxylase CbiT</t>
  </si>
  <si>
    <t>355786..356805</t>
  </si>
  <si>
    <t>MJ_0392</t>
  </si>
  <si>
    <t>COG1994R</t>
  </si>
  <si>
    <t>356807..356989</t>
  </si>
  <si>
    <t>MJ_0393</t>
  </si>
  <si>
    <t>COG1998J</t>
  </si>
  <si>
    <t>30S ribosomal protein S27ae</t>
  </si>
  <si>
    <t>356989..357294</t>
  </si>
  <si>
    <t>rps24e</t>
  </si>
  <si>
    <t>MJ_0394</t>
  </si>
  <si>
    <t>COG2004J</t>
  </si>
  <si>
    <t>30S ribosomal protein S24e</t>
  </si>
  <si>
    <t>357308..357784</t>
  </si>
  <si>
    <t>MJ_0395</t>
  </si>
  <si>
    <t>COG1909S</t>
  </si>
  <si>
    <t>357795..357974</t>
  </si>
  <si>
    <t>MJ_0396</t>
  </si>
  <si>
    <t>COG2093K</t>
  </si>
  <si>
    <t>DNA-directed RNA polymerase subunit E''</t>
  </si>
  <si>
    <t>357984..358547</t>
  </si>
  <si>
    <t>MJ_0397</t>
  </si>
  <si>
    <t>COG1095K</t>
  </si>
  <si>
    <t>DNA-directed RNA polymerase subunit E'</t>
  </si>
  <si>
    <t>359108..359923</t>
  </si>
  <si>
    <t>MJ_0398</t>
  </si>
  <si>
    <t>360151..361500</t>
  </si>
  <si>
    <t>MJ_0399</t>
  </si>
  <si>
    <t>COG1109G</t>
  </si>
  <si>
    <t>phosphomannomutase</t>
  </si>
  <si>
    <t>361590..362411</t>
  </si>
  <si>
    <t>MJ_0400</t>
  </si>
  <si>
    <t>COG1830G</t>
  </si>
  <si>
    <t>fructose-bisphosphate aldolase</t>
  </si>
  <si>
    <t>362514..362714</t>
  </si>
  <si>
    <t>MJ_0401</t>
  </si>
  <si>
    <t>362723..363043</t>
  </si>
  <si>
    <t>MJ_0402</t>
  </si>
  <si>
    <t>363222..364085</t>
  </si>
  <si>
    <t>MJ_0403</t>
  </si>
  <si>
    <t>COG1355R</t>
  </si>
  <si>
    <t>364349..364801</t>
  </si>
  <si>
    <t>MJ_0404</t>
  </si>
  <si>
    <t>COG4050S</t>
  </si>
  <si>
    <t>364996..365391</t>
  </si>
  <si>
    <t>MJ_0405</t>
  </si>
  <si>
    <t>COG4048S</t>
  </si>
  <si>
    <t>365546..366454</t>
  </si>
  <si>
    <t>MJ_0406</t>
  </si>
  <si>
    <t>COG0524G</t>
  </si>
  <si>
    <t>ribokinase RbsK</t>
  </si>
  <si>
    <t>366473..367396</t>
  </si>
  <si>
    <t>MJ_0407</t>
  </si>
  <si>
    <t>COG0379H</t>
  </si>
  <si>
    <t>quinolinate synthetase</t>
  </si>
  <si>
    <t>367515..367880</t>
  </si>
  <si>
    <t>MJ_0408</t>
  </si>
  <si>
    <t>COG2098S</t>
  </si>
  <si>
    <t>367943..370054</t>
  </si>
  <si>
    <t>MJ_0409</t>
  </si>
  <si>
    <t>370071..370865</t>
  </si>
  <si>
    <t>MJ_0410</t>
  </si>
  <si>
    <t>370907..371725</t>
  </si>
  <si>
    <t>MJ_0411</t>
  </si>
  <si>
    <t>COG0107E</t>
  </si>
  <si>
    <t>imidazole glycerol phosphate synthase subunit HisF</t>
  </si>
  <si>
    <t>371747..372550</t>
  </si>
  <si>
    <t>MJ_0412</t>
  </si>
  <si>
    <t>COG1116P</t>
  </si>
  <si>
    <t>nitrate transporter protein CmpC</t>
  </si>
  <si>
    <t>372529..373332</t>
  </si>
  <si>
    <t>MJ_0413</t>
  </si>
  <si>
    <t>COG0600P</t>
  </si>
  <si>
    <t>nitrate transporter protein CmpB</t>
  </si>
  <si>
    <t>373413..374600</t>
  </si>
  <si>
    <t>MJ_0414</t>
  </si>
  <si>
    <t>COG1423L</t>
  </si>
  <si>
    <t>374709..375197</t>
  </si>
  <si>
    <t>MJ_0415</t>
  </si>
  <si>
    <t>375219..375791</t>
  </si>
  <si>
    <t>MJ_0416</t>
  </si>
  <si>
    <t>COG1439R</t>
  </si>
  <si>
    <t>375794..376507</t>
  </si>
  <si>
    <t>MJ_0417</t>
  </si>
  <si>
    <t>COG0613R</t>
  </si>
  <si>
    <t>376615..377388</t>
  </si>
  <si>
    <t>MJ_0418</t>
  </si>
  <si>
    <t>377366..378430</t>
  </si>
  <si>
    <t>MJ_0419</t>
  </si>
  <si>
    <t>COG1822S</t>
  </si>
  <si>
    <t>378391..379533</t>
  </si>
  <si>
    <t>MJ_0420</t>
  </si>
  <si>
    <t>O-antigen polymerase</t>
  </si>
  <si>
    <t>379637..380719</t>
  </si>
  <si>
    <t>MJ_0421</t>
  </si>
  <si>
    <t>COG1818R</t>
  </si>
  <si>
    <t>380914..381786</t>
  </si>
  <si>
    <t>MJ_0422</t>
  </si>
  <si>
    <t>COG0289E</t>
  </si>
  <si>
    <t>dihydrodipicolinate reductase</t>
  </si>
  <si>
    <t>381852..382031</t>
  </si>
  <si>
    <t>MJ_0423</t>
  </si>
  <si>
    <t>382025..382336</t>
  </si>
  <si>
    <t>MJ_0424</t>
  </si>
  <si>
    <t>382290..382712</t>
  </si>
  <si>
    <t>MJ_0425</t>
  </si>
  <si>
    <t>382698..383240</t>
  </si>
  <si>
    <t>MJ_0426</t>
  </si>
  <si>
    <t>383237..383719</t>
  </si>
  <si>
    <t>MJ_0427</t>
  </si>
  <si>
    <t>383700..384983</t>
  </si>
  <si>
    <t>MJ_0428</t>
  </si>
  <si>
    <t>COG0677M</t>
  </si>
  <si>
    <t>UDP-N-acetyl-D-mannosaminuronic acid dehydrogenase</t>
  </si>
  <si>
    <t>385151..386338</t>
  </si>
  <si>
    <t>MJ_0429</t>
  </si>
  <si>
    <t>COG0137E</t>
  </si>
  <si>
    <t>argininosuccinate synthase</t>
  </si>
  <si>
    <t>386346..386960</t>
  </si>
  <si>
    <t>MJ_0430</t>
  </si>
  <si>
    <t>COG0717F</t>
  </si>
  <si>
    <t>deoxycytidine triphosphate deaminase</t>
  </si>
  <si>
    <t>387129..387356</t>
  </si>
  <si>
    <t>MJ_0431</t>
  </si>
  <si>
    <t>387846..388124</t>
  </si>
  <si>
    <t>MJ_0432</t>
  </si>
  <si>
    <t>COG1846K</t>
  </si>
  <si>
    <t>388133..388660</t>
  </si>
  <si>
    <t>MJ_0433</t>
  </si>
  <si>
    <t>388671..389339</t>
  </si>
  <si>
    <t>MJ_0434</t>
  </si>
  <si>
    <t>389336..389617</t>
  </si>
  <si>
    <t>MJ_0435</t>
  </si>
  <si>
    <t>389623..391275</t>
  </si>
  <si>
    <t>MJ_0436</t>
  </si>
  <si>
    <t>COG0343J</t>
  </si>
  <si>
    <t>7-cyano-7-deazaguanine tRNA-ribosyltransferase</t>
  </si>
  <si>
    <t>391661..391900</t>
  </si>
  <si>
    <t>MJ_0437</t>
  </si>
  <si>
    <t>COG1563P</t>
  </si>
  <si>
    <t>392088..393233</t>
  </si>
  <si>
    <t>MJ_0438</t>
  </si>
  <si>
    <t>COG0116L</t>
  </si>
  <si>
    <t>393228..394313</t>
  </si>
  <si>
    <t>MJ_0439</t>
  </si>
  <si>
    <t>394393..395292</t>
  </si>
  <si>
    <t>MJ_0440</t>
  </si>
  <si>
    <t>COG1967S</t>
  </si>
  <si>
    <t>395433..396236</t>
  </si>
  <si>
    <t>MJ_0441</t>
  </si>
  <si>
    <t>COG0730R</t>
  </si>
  <si>
    <t>396327..396992</t>
  </si>
  <si>
    <t>MJ_0442</t>
  </si>
  <si>
    <t>hydrogenase expression/formation protein HypB</t>
  </si>
  <si>
    <t>397007..397690</t>
  </si>
  <si>
    <t>MJ_0443</t>
  </si>
  <si>
    <t>COG0415L</t>
  </si>
  <si>
    <t>putative RNA-processing protein</t>
  </si>
  <si>
    <t>397734..398606</t>
  </si>
  <si>
    <t>MJ_0444</t>
  </si>
  <si>
    <t>COG1718TD</t>
  </si>
  <si>
    <t>398872..399180</t>
  </si>
  <si>
    <t>MJ_0445</t>
  </si>
  <si>
    <t>COG0361J</t>
  </si>
  <si>
    <t>translation initiation factor IF-1</t>
  </si>
  <si>
    <t>399492..400577</t>
  </si>
  <si>
    <t>cofG</t>
  </si>
  <si>
    <t>MJ_0446</t>
  </si>
  <si>
    <t>COG1060HR</t>
  </si>
  <si>
    <t>FO synthase subunit 1</t>
  </si>
  <si>
    <t>400549..401034</t>
  </si>
  <si>
    <t>MJ_0447</t>
  </si>
  <si>
    <t>401165..401935</t>
  </si>
  <si>
    <t>MJ_0448</t>
  </si>
  <si>
    <t>401945..402796</t>
  </si>
  <si>
    <t>MJ_0449</t>
  </si>
  <si>
    <t>COG0053P</t>
  </si>
  <si>
    <t>403274..403834</t>
  </si>
  <si>
    <t>MJ_0450</t>
  </si>
  <si>
    <t>COG2905T</t>
  </si>
  <si>
    <t>inosine monophosphate dehydrogenase</t>
  </si>
  <si>
    <t>403836..404516</t>
  </si>
  <si>
    <t>MJ_0451</t>
  </si>
  <si>
    <t>COG0135E</t>
  </si>
  <si>
    <t>phosphoribosylanthranilate isomerase TrpF</t>
  </si>
  <si>
    <t>404513..404959</t>
  </si>
  <si>
    <t>MJ_0452</t>
  </si>
  <si>
    <t>COG4081S</t>
  </si>
  <si>
    <t>404961..405284</t>
  </si>
  <si>
    <t>MJ_0453</t>
  </si>
  <si>
    <t>COG4033S</t>
  </si>
  <si>
    <t>405290..406279</t>
  </si>
  <si>
    <t>MJ_0454</t>
  </si>
  <si>
    <t>COG0182J</t>
  </si>
  <si>
    <t>translation initiation factor aIF-2B subunit delta</t>
  </si>
  <si>
    <t>406279..406860</t>
  </si>
  <si>
    <t>MJ_0455</t>
  </si>
  <si>
    <t>COG4887R</t>
  </si>
  <si>
    <t>406885..407943</t>
  </si>
  <si>
    <t>MJ_0456</t>
  </si>
  <si>
    <t>COG1055P</t>
  </si>
  <si>
    <t>407953..409185</t>
  </si>
  <si>
    <t>MJ_0457</t>
  </si>
  <si>
    <t>COG0624E</t>
  </si>
  <si>
    <t>diaminopimelate aminotransferase</t>
  </si>
  <si>
    <t>409193..409843</t>
  </si>
  <si>
    <t>MJ_0458</t>
  </si>
  <si>
    <t>COG2054R</t>
  </si>
  <si>
    <t>delta 1-pyrroline-5-carboxylate synthetase</t>
  </si>
  <si>
    <t>409893..410066</t>
  </si>
  <si>
    <t>MJ_0458.1</t>
  </si>
  <si>
    <t>COG2888J</t>
  </si>
  <si>
    <t>410085..410354</t>
  </si>
  <si>
    <t>ef1B</t>
  </si>
  <si>
    <t>MJ_0459</t>
  </si>
  <si>
    <t>COG2092J</t>
  </si>
  <si>
    <t>elongation factor 1-beta</t>
  </si>
  <si>
    <t>410802..411272</t>
  </si>
  <si>
    <t>rpl22p</t>
  </si>
  <si>
    <t>MJ_0460</t>
  </si>
  <si>
    <t>COG0091J</t>
  </si>
  <si>
    <t>50S ribosomal protein L22</t>
  </si>
  <si>
    <t>411298..411924</t>
  </si>
  <si>
    <t>rps3p</t>
  </si>
  <si>
    <t>MJ_0461</t>
  </si>
  <si>
    <t>COG0092J</t>
  </si>
  <si>
    <t>30S ribosomal protein S3</t>
  </si>
  <si>
    <t>411937..412149</t>
  </si>
  <si>
    <t>MJ_0462</t>
  </si>
  <si>
    <t>COG0255J</t>
  </si>
  <si>
    <t>50S ribosomal protein L29</t>
  </si>
  <si>
    <t>412231..412542</t>
  </si>
  <si>
    <t>MJ_0463</t>
  </si>
  <si>
    <t>COG0023J</t>
  </si>
  <si>
    <t>translation initiation factor Sui1</t>
  </si>
  <si>
    <t>412639..412926</t>
  </si>
  <si>
    <t>MJ_0464</t>
  </si>
  <si>
    <t>COG1588J</t>
  </si>
  <si>
    <t>ribonuclease P protein component 1</t>
  </si>
  <si>
    <t>413125..413478</t>
  </si>
  <si>
    <t>rps17p</t>
  </si>
  <si>
    <t>MJ_0465</t>
  </si>
  <si>
    <t>COG0186J</t>
  </si>
  <si>
    <t>30S ribosomal protein S17</t>
  </si>
  <si>
    <t>413511..413909</t>
  </si>
  <si>
    <t>rpl14p</t>
  </si>
  <si>
    <t>MJ_0466</t>
  </si>
  <si>
    <t>COG0093J</t>
  </si>
  <si>
    <t>50S ribosomal protein L14</t>
  </si>
  <si>
    <t>413937..414299</t>
  </si>
  <si>
    <t>rpl24p</t>
  </si>
  <si>
    <t>MJ_0467</t>
  </si>
  <si>
    <t>COG0198J</t>
  </si>
  <si>
    <t>50S ribosomal protein L24</t>
  </si>
  <si>
    <t>414309..415043</t>
  </si>
  <si>
    <t>MJ_0468</t>
  </si>
  <si>
    <t>COG1471J</t>
  </si>
  <si>
    <t>30S ribosomal protein S4e</t>
  </si>
  <si>
    <t>415066..415638</t>
  </si>
  <si>
    <t>rpl5p</t>
  </si>
  <si>
    <t>MJ_0469</t>
  </si>
  <si>
    <t>COG0094J</t>
  </si>
  <si>
    <t>50S ribosomal protein L5</t>
  </si>
  <si>
    <t>415652..415813</t>
  </si>
  <si>
    <t>rps14P</t>
  </si>
  <si>
    <t>MJ_0469.1</t>
  </si>
  <si>
    <t>COG0199J</t>
  </si>
  <si>
    <t>30S ribosomal protein S14</t>
  </si>
  <si>
    <t>415856..416248</t>
  </si>
  <si>
    <t>rps8p</t>
  </si>
  <si>
    <t>MJ_0470</t>
  </si>
  <si>
    <t>COG0096J</t>
  </si>
  <si>
    <t>30S ribosomal protein S8</t>
  </si>
  <si>
    <t>416287..416835</t>
  </si>
  <si>
    <t>rpl6p</t>
  </si>
  <si>
    <t>MJ_0471</t>
  </si>
  <si>
    <t>COG0097J</t>
  </si>
  <si>
    <t>50S ribosomal protein L6</t>
  </si>
  <si>
    <t>416858..417298</t>
  </si>
  <si>
    <t>rpl32e</t>
  </si>
  <si>
    <t>MJ_0472</t>
  </si>
  <si>
    <t>COG1717J</t>
  </si>
  <si>
    <t>50S ribosomal protein L32e</t>
  </si>
  <si>
    <t>417347..417802</t>
  </si>
  <si>
    <t>rpl19e</t>
  </si>
  <si>
    <t>MJ_0473</t>
  </si>
  <si>
    <t>COG2147J</t>
  </si>
  <si>
    <t>50S ribosomal protein L19e</t>
  </si>
  <si>
    <t>417835..418422</t>
  </si>
  <si>
    <t>rpl18p</t>
  </si>
  <si>
    <t>MJ_0474</t>
  </si>
  <si>
    <t>COG0256J</t>
  </si>
  <si>
    <t>50S ribosomal protein L18</t>
  </si>
  <si>
    <t>418433..419086</t>
  </si>
  <si>
    <t>rps5p</t>
  </si>
  <si>
    <t>MJ_0475</t>
  </si>
  <si>
    <t>COG0098J</t>
  </si>
  <si>
    <t>30S ribosomal protein S5</t>
  </si>
  <si>
    <t>419152..419616</t>
  </si>
  <si>
    <t>rpl30p</t>
  </si>
  <si>
    <t>MJ_0476</t>
  </si>
  <si>
    <t>COG1841J</t>
  </si>
  <si>
    <t>50S ribosomal protein L30</t>
  </si>
  <si>
    <t>419628..420059</t>
  </si>
  <si>
    <t>rpl15p</t>
  </si>
  <si>
    <t>MJ_0477</t>
  </si>
  <si>
    <t>COG0200J</t>
  </si>
  <si>
    <t>50S ribosomal protein L15</t>
  </si>
  <si>
    <t>420373..421683</t>
  </si>
  <si>
    <t>MJ_0478</t>
  </si>
  <si>
    <t>COG0201U</t>
  </si>
  <si>
    <t>preprotein translocase subunit SecY</t>
  </si>
  <si>
    <t>421826..422413</t>
  </si>
  <si>
    <t>MJ_0479</t>
  </si>
  <si>
    <t>COG2019F</t>
  </si>
  <si>
    <t>adenylate kinase</t>
  </si>
  <si>
    <t>422467..423063</t>
  </si>
  <si>
    <t>MJ_0480</t>
  </si>
  <si>
    <t>COG1422S</t>
  </si>
  <si>
    <t>423068..423790</t>
  </si>
  <si>
    <t>MJ_0482</t>
  </si>
  <si>
    <t>COG1432S</t>
  </si>
  <si>
    <t>423789..424085</t>
  </si>
  <si>
    <t>MJ_0481</t>
  </si>
  <si>
    <t>zinc finger protein</t>
  </si>
  <si>
    <t>424100..425122</t>
  </si>
  <si>
    <t>MJ_0483</t>
  </si>
  <si>
    <t>COG0411E</t>
  </si>
  <si>
    <t>425552..427039</t>
  </si>
  <si>
    <t>MJ_0484</t>
  </si>
  <si>
    <t>cobyric acid synthase</t>
  </si>
  <si>
    <t>427091..428104</t>
  </si>
  <si>
    <t>MJ_0485</t>
  </si>
  <si>
    <t>COG0037D</t>
  </si>
  <si>
    <t>429676..430644</t>
  </si>
  <si>
    <t>MJ_0486</t>
  </si>
  <si>
    <t>COG1242R</t>
  </si>
  <si>
    <t>430927..432369</t>
  </si>
  <si>
    <t>pheS</t>
  </si>
  <si>
    <t>MJ_0487</t>
  </si>
  <si>
    <t>COG0016J</t>
  </si>
  <si>
    <t>phenylalanyl-tRNA synthetase subunit alpha</t>
  </si>
  <si>
    <t>432380..432856</t>
  </si>
  <si>
    <t>MJ_0488</t>
  </si>
  <si>
    <t>COG4019S</t>
  </si>
  <si>
    <t>432871..433677</t>
  </si>
  <si>
    <t>MJ_0489</t>
  </si>
  <si>
    <t>COG4017S</t>
  </si>
  <si>
    <t>433725..434666</t>
  </si>
  <si>
    <t>MJ_0490</t>
  </si>
  <si>
    <t>COG0039C</t>
  </si>
  <si>
    <t>malate dehydrogenase</t>
  </si>
  <si>
    <t>434605..435108</t>
  </si>
  <si>
    <t>MJ_0491</t>
  </si>
  <si>
    <t>COG4077S</t>
  </si>
  <si>
    <t>435097..435384</t>
  </si>
  <si>
    <t>MJ_0492</t>
  </si>
  <si>
    <t>435518..436369</t>
  </si>
  <si>
    <t>MJ_0493</t>
  </si>
  <si>
    <t>COG0157H</t>
  </si>
  <si>
    <t>nicotinate-nucleotide pyrophosphorylase NadC</t>
  </si>
  <si>
    <t>436489..436893</t>
  </si>
  <si>
    <t>MJ_0494</t>
  </si>
  <si>
    <t>COG1369J</t>
  </si>
  <si>
    <t>436910..438319</t>
  </si>
  <si>
    <t>MJ_0495</t>
  </si>
  <si>
    <t>EF-1 alpha family translation factor</t>
  </si>
  <si>
    <t>438400..438825</t>
  </si>
  <si>
    <t>MJ_0496</t>
  </si>
  <si>
    <t>438817..439218</t>
  </si>
  <si>
    <t>MJ_0497</t>
  </si>
  <si>
    <t>COG1591L</t>
  </si>
  <si>
    <t>439208..439678</t>
  </si>
  <si>
    <t>MJ_0498</t>
  </si>
  <si>
    <t>COG4029S</t>
  </si>
  <si>
    <t>439827..441101</t>
  </si>
  <si>
    <t>MJ_0499</t>
  </si>
  <si>
    <t>COG0065E</t>
  </si>
  <si>
    <t>3-isopropylmalate dehydratase large subunit</t>
  </si>
  <si>
    <t>441533..442312</t>
  </si>
  <si>
    <t>MJ_0500</t>
  </si>
  <si>
    <t>COG2014S</t>
  </si>
  <si>
    <t>442390..442998</t>
  </si>
  <si>
    <t>MJ_0501</t>
  </si>
  <si>
    <t>COG4073S</t>
  </si>
  <si>
    <t>443159..444448</t>
  </si>
  <si>
    <t>MJ_0502</t>
  </si>
  <si>
    <t>COG0128E</t>
  </si>
  <si>
    <t>3-phosphoshikimate 1-carboxyvinyltransferase</t>
  </si>
  <si>
    <t>444533..445753</t>
  </si>
  <si>
    <t>aksA</t>
  </si>
  <si>
    <t>MJ_0503</t>
  </si>
  <si>
    <t>COG0119E</t>
  </si>
  <si>
    <t>trans-homoaconitate synthase</t>
  </si>
  <si>
    <t>445784..446374</t>
  </si>
  <si>
    <t>MJ_0504</t>
  </si>
  <si>
    <t>COG1751S</t>
  </si>
  <si>
    <t>446364..447119</t>
  </si>
  <si>
    <t>MJ_0505</t>
  </si>
  <si>
    <t>COG3233R</t>
  </si>
  <si>
    <t>447120..447716</t>
  </si>
  <si>
    <t>hisH</t>
  </si>
  <si>
    <t>MJ_0506</t>
  </si>
  <si>
    <t>COG0118E</t>
  </si>
  <si>
    <t>imidazole glycerol phosphate synthase subunit HisH</t>
  </si>
  <si>
    <t>447726..448277</t>
  </si>
  <si>
    <t>MJ_0507</t>
  </si>
  <si>
    <t>COG2101K</t>
  </si>
  <si>
    <t>transcription factor</t>
  </si>
  <si>
    <t>448420..448728</t>
  </si>
  <si>
    <t>rpl12p</t>
  </si>
  <si>
    <t>MJ_0508</t>
  </si>
  <si>
    <t>COG2058J</t>
  </si>
  <si>
    <t>50S ribosomal protein L12</t>
  </si>
  <si>
    <t>448855..449871</t>
  </si>
  <si>
    <t>rplP0</t>
  </si>
  <si>
    <t>MJ_0509</t>
  </si>
  <si>
    <t>COG0244J</t>
  </si>
  <si>
    <t>acidic ribosomal protein P0</t>
  </si>
  <si>
    <t>449897..450595</t>
  </si>
  <si>
    <t>rpl1P</t>
  </si>
  <si>
    <t>MJ_0510</t>
  </si>
  <si>
    <t>COG0081J</t>
  </si>
  <si>
    <t>50S ribosomal protein L1P</t>
  </si>
  <si>
    <t>452282..452950</t>
  </si>
  <si>
    <t>thyA</t>
  </si>
  <si>
    <t>MJ_0511</t>
  </si>
  <si>
    <t>COG0207F</t>
  </si>
  <si>
    <t>thymidylate synthase</t>
  </si>
  <si>
    <t>453288..454001</t>
  </si>
  <si>
    <t>MJ_0512</t>
  </si>
  <si>
    <t>454145..454870</t>
  </si>
  <si>
    <t>MJ_0513</t>
  </si>
  <si>
    <t>455134..455886</t>
  </si>
  <si>
    <t>MJ_0514</t>
  </si>
  <si>
    <t>polyferredoxin MvhB</t>
  </si>
  <si>
    <t>455930..456421</t>
  </si>
  <si>
    <t>MJ_0514.1</t>
  </si>
  <si>
    <t>COG4231C</t>
  </si>
  <si>
    <t>456399..457625</t>
  </si>
  <si>
    <t>MJ_0514.2</t>
  </si>
  <si>
    <t>polyferredoxin</t>
  </si>
  <si>
    <t>457622..458764</t>
  </si>
  <si>
    <t>MJ_0515</t>
  </si>
  <si>
    <t>COG3261C</t>
  </si>
  <si>
    <t>carbon monoxide dehydrogenase hydrogenase subunit CooH</t>
  </si>
  <si>
    <t>458757..459203</t>
  </si>
  <si>
    <t>MJ_0516</t>
  </si>
  <si>
    <t>COG3260C</t>
  </si>
  <si>
    <t>carbon monoxide dehydrogenase hydrogenase subunit CooL</t>
  </si>
  <si>
    <t>459317..459739</t>
  </si>
  <si>
    <t>MJ_0517</t>
  </si>
  <si>
    <t>COG4084S</t>
  </si>
  <si>
    <t>459733..460017</t>
  </si>
  <si>
    <t>MJ_0518</t>
  </si>
  <si>
    <t>COG4035S</t>
  </si>
  <si>
    <t>460029..460283</t>
  </si>
  <si>
    <t>MJ_0519</t>
  </si>
  <si>
    <t>460465..461352</t>
  </si>
  <si>
    <t>MJ_0520</t>
  </si>
  <si>
    <t>COG0650C</t>
  </si>
  <si>
    <t>NADH-ubiquinone oxidoreductase subunit 1</t>
  </si>
  <si>
    <t>461545..461754</t>
  </si>
  <si>
    <t>MJ_0521</t>
  </si>
  <si>
    <t>461765..462421</t>
  </si>
  <si>
    <t>MJ_0522</t>
  </si>
  <si>
    <t>COG4078S</t>
  </si>
  <si>
    <t>NADH dehydrogenase I</t>
  </si>
  <si>
    <t>462530..463234</t>
  </si>
  <si>
    <t>MJ_0523</t>
  </si>
  <si>
    <t>COG4036S</t>
  </si>
  <si>
    <t>463235..463711</t>
  </si>
  <si>
    <t>MJ_0524</t>
  </si>
  <si>
    <t>COG4037S</t>
  </si>
  <si>
    <t>463835..463996</t>
  </si>
  <si>
    <t>MJ_0525</t>
  </si>
  <si>
    <t>COG4038S</t>
  </si>
  <si>
    <t>464119..464397</t>
  </si>
  <si>
    <t>MJ_0526</t>
  </si>
  <si>
    <t>COG4039S</t>
  </si>
  <si>
    <t>464406..464654</t>
  </si>
  <si>
    <t>MJ_0526.1</t>
  </si>
  <si>
    <t>COG4040S</t>
  </si>
  <si>
    <t>464651..465145</t>
  </si>
  <si>
    <t>MJ_0527</t>
  </si>
  <si>
    <t>COG4041S</t>
  </si>
  <si>
    <t>465145..465441</t>
  </si>
  <si>
    <t>MJ_0528</t>
  </si>
  <si>
    <t>COG4042S</t>
  </si>
  <si>
    <t>465516..466214</t>
  </si>
  <si>
    <t>MJ_0529</t>
  </si>
  <si>
    <t>COG3620K</t>
  </si>
  <si>
    <t>repressor protein</t>
  </si>
  <si>
    <t>466347..466943</t>
  </si>
  <si>
    <t>MJ_0530</t>
  </si>
  <si>
    <t>COG1779R</t>
  </si>
  <si>
    <t>467092..467604</t>
  </si>
  <si>
    <t>MJ_0531</t>
  </si>
  <si>
    <t>COG0589T</t>
  </si>
  <si>
    <t>467607..468782</t>
  </si>
  <si>
    <t>MJ_0532</t>
  </si>
  <si>
    <t>COG0644C</t>
  </si>
  <si>
    <t>bacteriochlorophyll synthase 43 kDa subunit ChlP</t>
  </si>
  <si>
    <t>468782..468952</t>
  </si>
  <si>
    <t>MJ_0533</t>
  </si>
  <si>
    <t>469116..470291</t>
  </si>
  <si>
    <t>MJ_0534</t>
  </si>
  <si>
    <t>COG0426C</t>
  </si>
  <si>
    <t>flavoprotein FprA</t>
  </si>
  <si>
    <t>470326..471357</t>
  </si>
  <si>
    <t>MJ_0535</t>
  </si>
  <si>
    <t>COG0123BQ</t>
  </si>
  <si>
    <t>acetylpolyamine aminohydrolase AphA</t>
  </si>
  <si>
    <t>472377..472940</t>
  </si>
  <si>
    <t>MJ_0536</t>
  </si>
  <si>
    <t>2-oxoglutarate ferredoxin oxidoreductase subunit gamma</t>
  </si>
  <si>
    <t>472933..473745</t>
  </si>
  <si>
    <t>MJ_0537</t>
  </si>
  <si>
    <t>2-oxoglutarate ferredoxin oxidoreductase subunit beta</t>
  </si>
  <si>
    <t>474022..474804</t>
  </si>
  <si>
    <t>MJ_0538</t>
  </si>
  <si>
    <t>474829..476421</t>
  </si>
  <si>
    <t>MJ_0539</t>
  </si>
  <si>
    <t>COG1384J</t>
  </si>
  <si>
    <t>tRNA synthetase</t>
  </si>
  <si>
    <t>476689..476946</t>
  </si>
  <si>
    <t>MJ_0540</t>
  </si>
  <si>
    <t>COG4013S</t>
  </si>
  <si>
    <t>476967..477473</t>
  </si>
  <si>
    <t>MJ_0541</t>
  </si>
  <si>
    <t>COG1056H</t>
  </si>
  <si>
    <t>nicotinamide-nucleotide adenylyltransferase</t>
  </si>
  <si>
    <t>477563..481129</t>
  </si>
  <si>
    <t>MJ_0542</t>
  </si>
  <si>
    <t>COG0574G</t>
  </si>
  <si>
    <t>phosphoenolpyruvate synthase</t>
  </si>
  <si>
    <t>481257..481781</t>
  </si>
  <si>
    <t>rpl10e</t>
  </si>
  <si>
    <t>MJ_0543</t>
  </si>
  <si>
    <t>COG0197J</t>
  </si>
  <si>
    <t>50S ribosomal protein L10e</t>
  </si>
  <si>
    <t>481914..482603</t>
  </si>
  <si>
    <t>MJ_0544</t>
  </si>
  <si>
    <t>COG1215M</t>
  </si>
  <si>
    <t>dolichyl-phosphate mannose synthase</t>
  </si>
  <si>
    <t>482707..483462</t>
  </si>
  <si>
    <t>MJ_0545</t>
  </si>
  <si>
    <t>483452..483622</t>
  </si>
  <si>
    <t>MJ_0546</t>
  </si>
  <si>
    <t>483625..484419</t>
  </si>
  <si>
    <t>MJ_0547</t>
  </si>
  <si>
    <t>484585..485466</t>
  </si>
  <si>
    <t>MJ_0548</t>
  </si>
  <si>
    <t>COG4079S</t>
  </si>
  <si>
    <t>485578..486003</t>
  </si>
  <si>
    <t>MJ_0549</t>
  </si>
  <si>
    <t>nickel responsive regulator</t>
  </si>
  <si>
    <t>486008..487105</t>
  </si>
  <si>
    <t>MJ_0550</t>
  </si>
  <si>
    <t>COG1244R</t>
  </si>
  <si>
    <t>487102..487929</t>
  </si>
  <si>
    <t>MJ_0551</t>
  </si>
  <si>
    <t>COG2221C</t>
  </si>
  <si>
    <t>nitrite reductase NirA</t>
  </si>
  <si>
    <t>487940..488689</t>
  </si>
  <si>
    <t>MJ_0552</t>
  </si>
  <si>
    <t>COG2099H</t>
  </si>
  <si>
    <t>cobalamin biosynthesis protein CbiJ</t>
  </si>
  <si>
    <t>488921..489382</t>
  </si>
  <si>
    <t>MJ_0553</t>
  </si>
  <si>
    <t>COG1254C</t>
  </si>
  <si>
    <t>489906..490364</t>
  </si>
  <si>
    <t>MJ_0554</t>
  </si>
  <si>
    <t>490782..491834</t>
  </si>
  <si>
    <t>MJ_0555</t>
  </si>
  <si>
    <t>COG1363G</t>
  </si>
  <si>
    <t>endoglucanase CelM</t>
  </si>
  <si>
    <t>491871..492428</t>
  </si>
  <si>
    <t>MJ_0556</t>
  </si>
  <si>
    <t>COG3448T</t>
  </si>
  <si>
    <t>492568..493185</t>
  </si>
  <si>
    <t>MJ_0557</t>
  </si>
  <si>
    <t>COG1756S</t>
  </si>
  <si>
    <t>ribosome biogenesis protein</t>
  </si>
  <si>
    <t>493198..493983</t>
  </si>
  <si>
    <t>MJ_0558</t>
  </si>
  <si>
    <t>COG1497K</t>
  </si>
  <si>
    <t>494043..494873</t>
  </si>
  <si>
    <t>surE</t>
  </si>
  <si>
    <t>MJ_0559</t>
  </si>
  <si>
    <t>COG0496R</t>
  </si>
  <si>
    <t>stationary phase survival protein SurE</t>
  </si>
  <si>
    <t>494887..495303</t>
  </si>
  <si>
    <t>MJ_0560</t>
  </si>
  <si>
    <t>495585..496622</t>
  </si>
  <si>
    <t>MJ_0561</t>
  </si>
  <si>
    <t>COG0104F</t>
  </si>
  <si>
    <t>adenylosuccinate synthetase</t>
  </si>
  <si>
    <t>496687..496911</t>
  </si>
  <si>
    <t>MJ_0562</t>
  </si>
  <si>
    <t>497048..497980</t>
  </si>
  <si>
    <t>MJ_0563</t>
  </si>
  <si>
    <t>COG0270L</t>
  </si>
  <si>
    <t>type II R/M system modification methyltransferase</t>
  </si>
  <si>
    <t>498208..500886</t>
  </si>
  <si>
    <t>alaS</t>
  </si>
  <si>
    <t>MJ_0564</t>
  </si>
  <si>
    <t>COG0013J</t>
  </si>
  <si>
    <t>alanyl-tRNA synthetase</t>
  </si>
  <si>
    <t>502042..502485</t>
  </si>
  <si>
    <t>MJ_0565</t>
  </si>
  <si>
    <t>502500..504506</t>
  </si>
  <si>
    <t>MJ_0566</t>
  </si>
  <si>
    <t>COG0370P</t>
  </si>
  <si>
    <t>ferrous iron transport protein FeoB</t>
  </si>
  <si>
    <t>504493..504741</t>
  </si>
  <si>
    <t>MJ_0567</t>
  </si>
  <si>
    <t>COG1918P</t>
  </si>
  <si>
    <t>504846..505223</t>
  </si>
  <si>
    <t>MJ_0568</t>
  </si>
  <si>
    <t>COG1321K</t>
  </si>
  <si>
    <t>iron dependent repressor</t>
  </si>
  <si>
    <t>505220..506098</t>
  </si>
  <si>
    <t>hemC</t>
  </si>
  <si>
    <t>MJ_0569</t>
  </si>
  <si>
    <t>COG0181H</t>
  </si>
  <si>
    <t>porphobilinogen deaminase</t>
  </si>
  <si>
    <t>506108..506779</t>
  </si>
  <si>
    <t>MJ_0570</t>
  </si>
  <si>
    <t>508398..509819</t>
  </si>
  <si>
    <t>MJ_0571</t>
  </si>
  <si>
    <t>COG0527E</t>
  </si>
  <si>
    <t>aspartate kinase</t>
  </si>
  <si>
    <t>509859..510119</t>
  </si>
  <si>
    <t>MJ_0572</t>
  </si>
  <si>
    <t>COG4785R</t>
  </si>
  <si>
    <t>510261..510830</t>
  </si>
  <si>
    <t>MJ_0573</t>
  </si>
  <si>
    <t>COG1765O</t>
  </si>
  <si>
    <t>510864..511145</t>
  </si>
  <si>
    <t>MJ_0574</t>
  </si>
  <si>
    <t>511120..511809</t>
  </si>
  <si>
    <t>MJ_0575</t>
  </si>
  <si>
    <t>COG1810S</t>
  </si>
  <si>
    <t>511921..512964</t>
  </si>
  <si>
    <t>MJ_0576</t>
  </si>
  <si>
    <t>COG1275P</t>
  </si>
  <si>
    <t>malic acid transport protein</t>
  </si>
  <si>
    <t>512972..513460</t>
  </si>
  <si>
    <t>MJ_0577</t>
  </si>
  <si>
    <t>513457..514287</t>
  </si>
  <si>
    <t>MJ_0578</t>
  </si>
  <si>
    <t>iron-sulfer cluster binding protein</t>
  </si>
  <si>
    <t>514269..515078</t>
  </si>
  <si>
    <t>MJ_0579</t>
  </si>
  <si>
    <t>cell division inhibitor MinD-like protein</t>
  </si>
  <si>
    <t>515071..515427</t>
  </si>
  <si>
    <t>MJ_0580</t>
  </si>
  <si>
    <t>515679..515939</t>
  </si>
  <si>
    <t>MJ_0581</t>
  </si>
  <si>
    <t>515939..516325</t>
  </si>
  <si>
    <t>MJ_0582</t>
  </si>
  <si>
    <t>COG5561S</t>
  </si>
  <si>
    <t>516392..516565</t>
  </si>
  <si>
    <t>MJ_0583</t>
  </si>
  <si>
    <t>516562..517659</t>
  </si>
  <si>
    <t>MJ_0584</t>
  </si>
  <si>
    <t>COG0701R</t>
  </si>
  <si>
    <t>517679..518296</t>
  </si>
  <si>
    <t>MJ_0585</t>
  </si>
  <si>
    <t>518547..519059</t>
  </si>
  <si>
    <t>MJ_0586</t>
  </si>
  <si>
    <t>COG1813K</t>
  </si>
  <si>
    <t>519532..519993</t>
  </si>
  <si>
    <t>MJ_0587</t>
  </si>
  <si>
    <t>520114..521406</t>
  </si>
  <si>
    <t>MJ_0588</t>
  </si>
  <si>
    <t>COG0585S</t>
  </si>
  <si>
    <t>521462..521770</t>
  </si>
  <si>
    <t>MJ_0589</t>
  </si>
  <si>
    <t>522027..524141</t>
  </si>
  <si>
    <t>MJ_0590</t>
  </si>
  <si>
    <t>COG1042C</t>
  </si>
  <si>
    <t>524717..525502</t>
  </si>
  <si>
    <t>MJ_0591</t>
  </si>
  <si>
    <t>COG0638O</t>
  </si>
  <si>
    <t>proteasome subunit alpha</t>
  </si>
  <si>
    <t>525637..526359</t>
  </si>
  <si>
    <t>MJ_0592</t>
  </si>
  <si>
    <t>COG1500J</t>
  </si>
  <si>
    <t>putative RNA-associated protein</t>
  </si>
  <si>
    <t>526402..526680</t>
  </si>
  <si>
    <t>rpl37ae</t>
  </si>
  <si>
    <t>MJ_0593</t>
  </si>
  <si>
    <t>COG1997J</t>
  </si>
  <si>
    <t>50S ribosomal protein L37Ae</t>
  </si>
  <si>
    <t>526885..527394</t>
  </si>
  <si>
    <t>MJ_0594</t>
  </si>
  <si>
    <t>COG2136JA</t>
  </si>
  <si>
    <t>ribosomal biogenesis protein</t>
  </si>
  <si>
    <t>527660..527890</t>
  </si>
  <si>
    <t>MJ_0595</t>
  </si>
  <si>
    <t>COG2157J</t>
  </si>
  <si>
    <t>50S ribosomal protein LXA</t>
  </si>
  <si>
    <t>528052..528477</t>
  </si>
  <si>
    <t>MJ_0596</t>
  </si>
  <si>
    <t>528541..529614</t>
  </si>
  <si>
    <t>MJ_0597</t>
  </si>
  <si>
    <t>COG0502H</t>
  </si>
  <si>
    <t>529634..530503</t>
  </si>
  <si>
    <t>MJ_0598</t>
  </si>
  <si>
    <t>COG0338L</t>
  </si>
  <si>
    <t>530523..531122</t>
  </si>
  <si>
    <t>MJ_0599</t>
  </si>
  <si>
    <t>531176..532048</t>
  </si>
  <si>
    <t>MJ_0600</t>
  </si>
  <si>
    <t>type II R/M system restriction enzyme 2</t>
  </si>
  <si>
    <t>532160..532963</t>
  </si>
  <si>
    <t>MJ_0601</t>
  </si>
  <si>
    <t>COG1635H</t>
  </si>
  <si>
    <t>ribulose-1,5-biphosphate synthetase</t>
  </si>
  <si>
    <t>532966..533751</t>
  </si>
  <si>
    <t>MJ_0602</t>
  </si>
  <si>
    <t>533791..535059</t>
  </si>
  <si>
    <t>MJ_0603</t>
  </si>
  <si>
    <t>COG0001H</t>
  </si>
  <si>
    <t>glutamate-1-semialdehyde aminotransferase</t>
  </si>
  <si>
    <t>535140..535442</t>
  </si>
  <si>
    <t>MJ_0604</t>
  </si>
  <si>
    <t>535439..535843</t>
  </si>
  <si>
    <t>MJ_0605</t>
  </si>
  <si>
    <t>535918..536193</t>
  </si>
  <si>
    <t>MJ_0606</t>
  </si>
  <si>
    <t>536195..536434</t>
  </si>
  <si>
    <t>MJ_0607</t>
  </si>
  <si>
    <t>536607..537530</t>
  </si>
  <si>
    <t>MJ_0608</t>
  </si>
  <si>
    <t>COG1227C</t>
  </si>
  <si>
    <t>putative manganese-dependent inorganic pyrophosphatase</t>
  </si>
  <si>
    <t>537770..539077</t>
  </si>
  <si>
    <t>MJ_0609</t>
  </si>
  <si>
    <t>COG0531E</t>
  </si>
  <si>
    <t>amino acid transporter</t>
  </si>
  <si>
    <t>539089..540393</t>
  </si>
  <si>
    <t>MJ_0610</t>
  </si>
  <si>
    <t>541109..541684</t>
  </si>
  <si>
    <t>MJ_0611</t>
  </si>
  <si>
    <t>541612..542205</t>
  </si>
  <si>
    <t>MJ_0611.1</t>
  </si>
  <si>
    <t>542300..543640</t>
  </si>
  <si>
    <t>MJ_0612</t>
  </si>
  <si>
    <t>COG0287E</t>
  </si>
  <si>
    <t>prephenate dehydrogenase</t>
  </si>
  <si>
    <t>543933..544967</t>
  </si>
  <si>
    <t>MJ_0613</t>
  </si>
  <si>
    <t>COG0177L</t>
  </si>
  <si>
    <t>endonuclease III</t>
  </si>
  <si>
    <t>545057..545449</t>
  </si>
  <si>
    <t>MJ_0614</t>
  </si>
  <si>
    <t>COG1417S</t>
  </si>
  <si>
    <t>545694..546344</t>
  </si>
  <si>
    <t>MJ_0615</t>
  </si>
  <si>
    <t>COG1394C</t>
  </si>
  <si>
    <t>V-type ATP synthase subunit D</t>
  </si>
  <si>
    <t>546416..546889</t>
  </si>
  <si>
    <t>MJ_0616</t>
  </si>
  <si>
    <t>COG0041F</t>
  </si>
  <si>
    <t>phosphoribosylaminoimidazole carboxylase catalytic subunit</t>
  </si>
  <si>
    <t>546998..547585</t>
  </si>
  <si>
    <t>MJ_0617</t>
  </si>
  <si>
    <t>COG1838C</t>
  </si>
  <si>
    <t>tartrate dehydratse subunit beta TtdB</t>
  </si>
  <si>
    <t>547580..547876</t>
  </si>
  <si>
    <t>MJ_0618</t>
  </si>
  <si>
    <t>COG1872S</t>
  </si>
  <si>
    <t>547857..549377</t>
  </si>
  <si>
    <t>MJ_0619</t>
  </si>
  <si>
    <t>COG1964R</t>
  </si>
  <si>
    <t>549689..550564</t>
  </si>
  <si>
    <t>MJ_0620</t>
  </si>
  <si>
    <t>COG0189HJ</t>
  </si>
  <si>
    <t>30S ribosomal protein S6 modification protein RimK</t>
  </si>
  <si>
    <t>550569..551087</t>
  </si>
  <si>
    <t>MJ_0621</t>
  </si>
  <si>
    <t>COG4800K</t>
  </si>
  <si>
    <t>551189..552400</t>
  </si>
  <si>
    <t>MJ_0622</t>
  </si>
  <si>
    <t>552786..553364</t>
  </si>
  <si>
    <t>MJ_0623</t>
  </si>
  <si>
    <t>COG0622R</t>
  </si>
  <si>
    <t>553379..553555</t>
  </si>
  <si>
    <t>MJ_0624</t>
  </si>
  <si>
    <t>553605..554615</t>
  </si>
  <si>
    <t>MJ_0625</t>
  </si>
  <si>
    <t>554708..555337</t>
  </si>
  <si>
    <t>MJ_0626</t>
  </si>
  <si>
    <t>COG3363F</t>
  </si>
  <si>
    <t>IMP cyclohydrolase</t>
  </si>
  <si>
    <t>555368..555721</t>
  </si>
  <si>
    <t>MJ_0627</t>
  </si>
  <si>
    <t>555705..556205</t>
  </si>
  <si>
    <t>MJ_0628</t>
  </si>
  <si>
    <t>556207..556851</t>
  </si>
  <si>
    <t>MJ_0629</t>
  </si>
  <si>
    <t>COG1392P</t>
  </si>
  <si>
    <t>556872..557765</t>
  </si>
  <si>
    <t>MJ_0630</t>
  </si>
  <si>
    <t>COG0306P</t>
  </si>
  <si>
    <t>putative phosphate permease</t>
  </si>
  <si>
    <t>557765..558274</t>
  </si>
  <si>
    <t>MJ_0631</t>
  </si>
  <si>
    <t>hydrogenase maturation protease HycI</t>
  </si>
  <si>
    <t>558291..559382</t>
  </si>
  <si>
    <t>MJ_0632</t>
  </si>
  <si>
    <t>replication initiator protein DnaA</t>
  </si>
  <si>
    <t>559520..562348</t>
  </si>
  <si>
    <t>leuS</t>
  </si>
  <si>
    <t>MJ_0633</t>
  </si>
  <si>
    <t>COG0495J</t>
  </si>
  <si>
    <t>leucyl-tRNA synthetase</t>
  </si>
  <si>
    <t>562705..564567</t>
  </si>
  <si>
    <t>MJ_0634</t>
  </si>
  <si>
    <t>COG1509E</t>
  </si>
  <si>
    <t>564787..565638</t>
  </si>
  <si>
    <t>MJ_0635</t>
  </si>
  <si>
    <t>565878..567071</t>
  </si>
  <si>
    <t>MJ_0636</t>
  </si>
  <si>
    <t>COG1249C</t>
  </si>
  <si>
    <t>dihydrolipoamide dehydrogenase</t>
  </si>
  <si>
    <t>567093..567911</t>
  </si>
  <si>
    <t>MJ_0637</t>
  </si>
  <si>
    <t>COG0077E</t>
  </si>
  <si>
    <t>prephenate dehydratase</t>
  </si>
  <si>
    <t>567908..568585</t>
  </si>
  <si>
    <t>MJ_0638</t>
  </si>
  <si>
    <t>COG2226H</t>
  </si>
  <si>
    <t>568582..568911</t>
  </si>
  <si>
    <t>MJ_0639</t>
  </si>
  <si>
    <t>568899..569873</t>
  </si>
  <si>
    <t>MJ_0640</t>
  </si>
  <si>
    <t>COG2144R</t>
  </si>
  <si>
    <t>570032..571285</t>
  </si>
  <si>
    <t>pgk</t>
  </si>
  <si>
    <t>MJ_0641</t>
  </si>
  <si>
    <t>COG0126G</t>
  </si>
  <si>
    <t>phosphoglycerate kinase</t>
  </si>
  <si>
    <t>571452..572453</t>
  </si>
  <si>
    <t>MJ_0642</t>
  </si>
  <si>
    <t>572446..573453</t>
  </si>
  <si>
    <t>MJ_0643</t>
  </si>
  <si>
    <t>COG0113H</t>
  </si>
  <si>
    <t>delta-aminolevulinic acid dehydratase</t>
  </si>
  <si>
    <t>573514..574140</t>
  </si>
  <si>
    <t>MJ_0644</t>
  </si>
  <si>
    <t>COG0684H</t>
  </si>
  <si>
    <t>S-adenosylmethionine:2-demethylmenaquinone methyltransferase MenG</t>
  </si>
  <si>
    <t>574170..574745</t>
  </si>
  <si>
    <t>MJ_0645</t>
  </si>
  <si>
    <t>COG1814S</t>
  </si>
  <si>
    <t>574756..575250</t>
  </si>
  <si>
    <t>MJ_0646</t>
  </si>
  <si>
    <t>COG4066S</t>
  </si>
  <si>
    <t>575292..575507</t>
  </si>
  <si>
    <t>MJ_0647</t>
  </si>
  <si>
    <t>575437..575880</t>
  </si>
  <si>
    <t>MJ_0648</t>
  </si>
  <si>
    <t>COG1730O</t>
  </si>
  <si>
    <t>prefoldin subunit alpha</t>
  </si>
  <si>
    <t>576053..577444</t>
  </si>
  <si>
    <t>MJ_0649</t>
  </si>
  <si>
    <t>COG0446R</t>
  </si>
  <si>
    <t>NADH oxidase</t>
  </si>
  <si>
    <t>577445..579523</t>
  </si>
  <si>
    <t>MJ_0650</t>
  </si>
  <si>
    <t>579515..580450</t>
  </si>
  <si>
    <t>MJ_0651</t>
  </si>
  <si>
    <t>protease IV SppA</t>
  </si>
  <si>
    <t>580467..580871</t>
  </si>
  <si>
    <t>MJ_0652</t>
  </si>
  <si>
    <t>COG1534J</t>
  </si>
  <si>
    <t>581420..582004</t>
  </si>
  <si>
    <t>MJ_0653</t>
  </si>
  <si>
    <t>inosine-5'-monophosphate dehydrogenase GuaB</t>
  </si>
  <si>
    <t>582073..582993</t>
  </si>
  <si>
    <t>MJ_0654</t>
  </si>
  <si>
    <t>COG0167F</t>
  </si>
  <si>
    <t>dihydroorotate dehydrogenase 1B</t>
  </si>
  <si>
    <t>583163..583432</t>
  </si>
  <si>
    <t>rpl34e</t>
  </si>
  <si>
    <t>MJ_0655</t>
  </si>
  <si>
    <t>COG2174J</t>
  </si>
  <si>
    <t>50S ribosomal protein L34e</t>
  </si>
  <si>
    <t>583521..584057</t>
  </si>
  <si>
    <t>MJ_0656</t>
  </si>
  <si>
    <t>COG1102F</t>
  </si>
  <si>
    <t>cytidylate kinase</t>
  </si>
  <si>
    <t>584144..584386</t>
  </si>
  <si>
    <t>MJ_0657</t>
  </si>
  <si>
    <t>COG2163J</t>
  </si>
  <si>
    <t>50S ribosomal protein L14e</t>
  </si>
  <si>
    <t>584521..585477</t>
  </si>
  <si>
    <t>MJ_0658</t>
  </si>
  <si>
    <t>COG2218C</t>
  </si>
  <si>
    <t>585625..586041</t>
  </si>
  <si>
    <t>MJ_0659</t>
  </si>
  <si>
    <t>586132..586365</t>
  </si>
  <si>
    <t>MJ_0660</t>
  </si>
  <si>
    <t>COG3269R</t>
  </si>
  <si>
    <t>586492..587040</t>
  </si>
  <si>
    <t>MJ_0661</t>
  </si>
  <si>
    <t>COG0727R</t>
  </si>
  <si>
    <t>587003..587722</t>
  </si>
  <si>
    <t>MJ_0662</t>
  </si>
  <si>
    <t>COG0671I</t>
  </si>
  <si>
    <t>587750..589234</t>
  </si>
  <si>
    <t>MJ_0663</t>
  </si>
  <si>
    <t>acetolactate synthase large subunit IlvB</t>
  </si>
  <si>
    <t>589260..590165</t>
  </si>
  <si>
    <t>MJ_0664</t>
  </si>
  <si>
    <t>COG0551L</t>
  </si>
  <si>
    <t>590176..591201</t>
  </si>
  <si>
    <t>MJ_0665</t>
  </si>
  <si>
    <t>COG1817S</t>
  </si>
  <si>
    <t>591414..592610</t>
  </si>
  <si>
    <t>MJ_0666</t>
  </si>
  <si>
    <t>COG0303H</t>
  </si>
  <si>
    <t>molybdenum cofactor biosynthesis protein MoeA</t>
  </si>
  <si>
    <t>592702..594213</t>
  </si>
  <si>
    <t>MJ_0667</t>
  </si>
  <si>
    <t>COG0213F</t>
  </si>
  <si>
    <t>thymidine phosphorylase</t>
  </si>
  <si>
    <t>594310..594567</t>
  </si>
  <si>
    <t>MJ_0668</t>
  </si>
  <si>
    <t>594720..595823</t>
  </si>
  <si>
    <t>MJ_0669</t>
  </si>
  <si>
    <t>COG0513LKJ</t>
  </si>
  <si>
    <t>DEAD/DEAH box helicase</t>
  </si>
  <si>
    <t>595883..596953</t>
  </si>
  <si>
    <t>MJ_0670</t>
  </si>
  <si>
    <t>COG4121S</t>
  </si>
  <si>
    <t>596961..597635</t>
  </si>
  <si>
    <t>MJ_0671</t>
  </si>
  <si>
    <t>COG1985H</t>
  </si>
  <si>
    <t>5-amino-6-(5-phosphoribosylamino)uracil reductase</t>
  </si>
  <si>
    <t>597692..598990</t>
  </si>
  <si>
    <t>MJ_0672</t>
  </si>
  <si>
    <t>COG0471P</t>
  </si>
  <si>
    <t>membrane bound transport protein</t>
  </si>
  <si>
    <t>599254..599643</t>
  </si>
  <si>
    <t>MJ_0673</t>
  </si>
  <si>
    <t>COG2007J</t>
  </si>
  <si>
    <t>30S ribosomal protein S8e</t>
  </si>
  <si>
    <t>599724..600740</t>
  </si>
  <si>
    <t>MJ_0674</t>
  </si>
  <si>
    <t>COG1313R</t>
  </si>
  <si>
    <t>pyruvate formate lyase-activating enzyme PflX</t>
  </si>
  <si>
    <t>600749..601924</t>
  </si>
  <si>
    <t>MJ_0675</t>
  </si>
  <si>
    <t>COG1568R</t>
  </si>
  <si>
    <t>602081..603088</t>
  </si>
  <si>
    <t>MJ_0676</t>
  </si>
  <si>
    <t>COG0309O</t>
  </si>
  <si>
    <t>hydrogenase expression/formation protein HypE</t>
  </si>
  <si>
    <t>603197..604189</t>
  </si>
  <si>
    <t>MJ_0677</t>
  </si>
  <si>
    <t>COG0214H</t>
  </si>
  <si>
    <t>pyridoxal biosynthesis lyase PdxS</t>
  </si>
  <si>
    <t>604259..605221</t>
  </si>
  <si>
    <t>MJ_0678</t>
  </si>
  <si>
    <t>COG1808S</t>
  </si>
  <si>
    <t>605284..606234</t>
  </si>
  <si>
    <t>MJ_0679</t>
  </si>
  <si>
    <t>COG3958G</t>
  </si>
  <si>
    <t>transketolase</t>
  </si>
  <si>
    <t>606274..606978</t>
  </si>
  <si>
    <t>MJ_0680</t>
  </si>
  <si>
    <t>COG0036G</t>
  </si>
  <si>
    <t>pentose-5-phosphate-3-epimerase</t>
  </si>
  <si>
    <t>607002..607826</t>
  </si>
  <si>
    <t>MJ_0681</t>
  </si>
  <si>
    <t>COG3959G</t>
  </si>
  <si>
    <t>607983..610889</t>
  </si>
  <si>
    <t>MJ_0682</t>
  </si>
  <si>
    <t>COG1690S</t>
  </si>
  <si>
    <t>610916..611695</t>
  </si>
  <si>
    <t>MJ_0683</t>
  </si>
  <si>
    <t>COG1533L</t>
  </si>
  <si>
    <t>611725..612837</t>
  </si>
  <si>
    <t>MJ_0684</t>
  </si>
  <si>
    <t>612906..613667</t>
  </si>
  <si>
    <t>MJ_0685</t>
  </si>
  <si>
    <t>nitrogenase reductase NifH2</t>
  </si>
  <si>
    <t>613664..615406</t>
  </si>
  <si>
    <t>MJ_0686</t>
  </si>
  <si>
    <t>COG3472S</t>
  </si>
  <si>
    <t>615474..616481</t>
  </si>
  <si>
    <t>MJ_0687</t>
  </si>
  <si>
    <t>COG2834M</t>
  </si>
  <si>
    <t>616669..617112</t>
  </si>
  <si>
    <t>MJ_0688</t>
  </si>
  <si>
    <t>COG1255S</t>
  </si>
  <si>
    <t>617207..617365</t>
  </si>
  <si>
    <t>rpl39e</t>
  </si>
  <si>
    <t>MJ_0689</t>
  </si>
  <si>
    <t>COG2167J</t>
  </si>
  <si>
    <t>50S ribosomal protein L39e</t>
  </si>
  <si>
    <t>617371..617973</t>
  </si>
  <si>
    <t>MJ_0690</t>
  </si>
  <si>
    <t>COG2117J</t>
  </si>
  <si>
    <t>617970..618299</t>
  </si>
  <si>
    <t>MJ_0691</t>
  </si>
  <si>
    <t>COG2118R</t>
  </si>
  <si>
    <t>618311..618757</t>
  </si>
  <si>
    <t>MJ_0692</t>
  </si>
  <si>
    <t>COG2238J</t>
  </si>
  <si>
    <t>30S ribosomal protein S19e</t>
  </si>
  <si>
    <t>619298..620023</t>
  </si>
  <si>
    <t>MJ_0693</t>
  </si>
  <si>
    <t>COG4015R</t>
  </si>
  <si>
    <t>620123..621367</t>
  </si>
  <si>
    <t>MJ_0694</t>
  </si>
  <si>
    <t>COG1498J</t>
  </si>
  <si>
    <t>C/D box methylation guide ribonucleoprotein complex aNOP56 subunit</t>
  </si>
  <si>
    <t>621482..621808</t>
  </si>
  <si>
    <t>MJ_0695</t>
  </si>
  <si>
    <t>621929..622477</t>
  </si>
  <si>
    <t>MJ_0696</t>
  </si>
  <si>
    <t>622546..623238</t>
  </si>
  <si>
    <t>MJ_0697</t>
  </si>
  <si>
    <t>COG1889J</t>
  </si>
  <si>
    <t>fibrillarin</t>
  </si>
  <si>
    <t>623406..623999</t>
  </si>
  <si>
    <t>hisB</t>
  </si>
  <si>
    <t>MJ_0698</t>
  </si>
  <si>
    <t>COG0131E</t>
  </si>
  <si>
    <t>imidazoleglycerol-phosphate dehydratase</t>
  </si>
  <si>
    <t>624694..625836</t>
  </si>
  <si>
    <t>MJ_0699</t>
  </si>
  <si>
    <t>COG0402FR</t>
  </si>
  <si>
    <t>chlorohydrolase</t>
  </si>
  <si>
    <t>625850..626824</t>
  </si>
  <si>
    <t>MJ_0700</t>
  </si>
  <si>
    <t>COG0668M</t>
  </si>
  <si>
    <t>626821..628065</t>
  </si>
  <si>
    <t>MJ_0701</t>
  </si>
  <si>
    <t>COG2219L</t>
  </si>
  <si>
    <t>628049..629833</t>
  </si>
  <si>
    <t>MJ_0702</t>
  </si>
  <si>
    <t>COG1311L</t>
  </si>
  <si>
    <t>DNA polymerase II small subunit</t>
  </si>
  <si>
    <t>629858..630538</t>
  </si>
  <si>
    <t>MJ_0703</t>
  </si>
  <si>
    <t>COG1411R</t>
  </si>
  <si>
    <t>phosphoribosylformimino-5-aminoimidazole carboxamide ribotide isomerase HisA2</t>
  </si>
  <si>
    <t>630664..630972</t>
  </si>
  <si>
    <t>MJ_0703.1</t>
  </si>
  <si>
    <t>631068..632201</t>
  </si>
  <si>
    <t>MJ_0704</t>
  </si>
  <si>
    <t>632219..633436</t>
  </si>
  <si>
    <t>MJ_0705</t>
  </si>
  <si>
    <t>COG1257I</t>
  </si>
  <si>
    <t>3-hydroxy-3-methylglutaryl coenzyme A reductase</t>
  </si>
  <si>
    <t>633439..634083</t>
  </si>
  <si>
    <t>MJ_0706</t>
  </si>
  <si>
    <t>COG1300S</t>
  </si>
  <si>
    <t>634128..634271</t>
  </si>
  <si>
    <t>rpl40e</t>
  </si>
  <si>
    <t>MJ_0707</t>
  </si>
  <si>
    <t>COG1552J</t>
  </si>
  <si>
    <t>50S ribosomal protein L40e</t>
  </si>
  <si>
    <t>634421..634939</t>
  </si>
  <si>
    <t>MJ_0708</t>
  </si>
  <si>
    <t>COG2042S</t>
  </si>
  <si>
    <t>635015..636367</t>
  </si>
  <si>
    <t>MJ_0709</t>
  </si>
  <si>
    <t>COG0534V</t>
  </si>
  <si>
    <t>636394..637449</t>
  </si>
  <si>
    <t>MJ_0710</t>
  </si>
  <si>
    <t>COG1041L</t>
  </si>
  <si>
    <t>643994..644962</t>
  </si>
  <si>
    <t>MJ_0711</t>
  </si>
  <si>
    <t>644959..645966</t>
  </si>
  <si>
    <t>MJ_0712</t>
  </si>
  <si>
    <t>COG0371C</t>
  </si>
  <si>
    <t>glycerol dehydrogenase</t>
  </si>
  <si>
    <t>646079..648379</t>
  </si>
  <si>
    <t>MJ_0713</t>
  </si>
  <si>
    <t>COG0068O</t>
  </si>
  <si>
    <t>hydrogenase expression regulatory protein HypF</t>
  </si>
  <si>
    <t>648526..648882</t>
  </si>
  <si>
    <t>MJ_0714</t>
  </si>
  <si>
    <t>648924..649940</t>
  </si>
  <si>
    <t>MJ_0715</t>
  </si>
  <si>
    <t>COG4007R</t>
  </si>
  <si>
    <t>H(2)-dependent methylenetetrahydromethanopterin dehydrogenase-like protein</t>
  </si>
  <si>
    <t>650455..650814</t>
  </si>
  <si>
    <t>MJ_0717</t>
  </si>
  <si>
    <t>COG0314H</t>
  </si>
  <si>
    <t>molybdopterin converting factor subunit 2 MoaE</t>
  </si>
  <si>
    <t>650834..652042</t>
  </si>
  <si>
    <t>MJ_0718</t>
  </si>
  <si>
    <t>COG2059P</t>
  </si>
  <si>
    <t>chromate resistance protein ChrA</t>
  </si>
  <si>
    <t>652068..653870</t>
  </si>
  <si>
    <t>MJ_0719</t>
  </si>
  <si>
    <t>COG1245R</t>
  </si>
  <si>
    <t>putative ATPase RIL</t>
  </si>
  <si>
    <t>653926..654927</t>
  </si>
  <si>
    <t>MJ_0720</t>
  </si>
  <si>
    <t>COG0473CE</t>
  </si>
  <si>
    <t>multifunctional 3-isopropylmalate dehydrogenase/D-malate dehydrogenase</t>
  </si>
  <si>
    <t>655122..656318</t>
  </si>
  <si>
    <t>MJ_0721</t>
  </si>
  <si>
    <t>COG4992E</t>
  </si>
  <si>
    <t>acetylornithine aminotransferase</t>
  </si>
  <si>
    <t>656319..656552</t>
  </si>
  <si>
    <t>MJ_0722</t>
  </si>
  <si>
    <t>ferredoxin FdxA</t>
  </si>
  <si>
    <t>656703..657173</t>
  </si>
  <si>
    <t>MJ_0723</t>
  </si>
  <si>
    <t>AsnC family transcriptional regulator</t>
  </si>
  <si>
    <t>657185..657808</t>
  </si>
  <si>
    <t>MJ_0724</t>
  </si>
  <si>
    <t>COG1059L</t>
  </si>
  <si>
    <t>N-glycosylase/DNA lyase</t>
  </si>
  <si>
    <t>657904..658689</t>
  </si>
  <si>
    <t>MJ_0725</t>
  </si>
  <si>
    <t>658858..659508</t>
  </si>
  <si>
    <t>MJ_0726</t>
  </si>
  <si>
    <t>659632..660528</t>
  </si>
  <si>
    <t>MJ_0727</t>
  </si>
  <si>
    <t>COG3259C</t>
  </si>
  <si>
    <t>coenzyme F420-reducing hydrogenase subunit alpha</t>
  </si>
  <si>
    <t>660574..662448</t>
  </si>
  <si>
    <t>MJ_0728</t>
  </si>
  <si>
    <t>COG1151C</t>
  </si>
  <si>
    <t>carbon monoxide dehydrogenase catalytic subunit CooS</t>
  </si>
  <si>
    <t>662668..663042</t>
  </si>
  <si>
    <t>MJ_0729</t>
  </si>
  <si>
    <t>COG2524K</t>
  </si>
  <si>
    <t>663044..663604</t>
  </si>
  <si>
    <t>MJ_0730</t>
  </si>
  <si>
    <t>DNA/pantothenate metabolism flavoprotein-like protein</t>
  </si>
  <si>
    <t>663616..664212</t>
  </si>
  <si>
    <t>MJ_0731</t>
  </si>
  <si>
    <t>COG0655R</t>
  </si>
  <si>
    <t>iron-sulfur flavoprotein</t>
  </si>
  <si>
    <t>664257..665438</t>
  </si>
  <si>
    <t>MJ_0732</t>
  </si>
  <si>
    <t>665517..665882</t>
  </si>
  <si>
    <t>MJ_0733</t>
  </si>
  <si>
    <t>665918..666532</t>
  </si>
  <si>
    <t>MJ_0734</t>
  </si>
  <si>
    <t>COG1592C</t>
  </si>
  <si>
    <t>rubrerythrin</t>
  </si>
  <si>
    <t>666572..666814</t>
  </si>
  <si>
    <t>MJ_0735</t>
  </si>
  <si>
    <t>COG1773C</t>
  </si>
  <si>
    <t>rubredoxin 1</t>
  </si>
  <si>
    <t>666904..667572</t>
  </si>
  <si>
    <t>MJ_0736</t>
  </si>
  <si>
    <t>COG0450O</t>
  </si>
  <si>
    <t>peroxiredoxin</t>
  </si>
  <si>
    <t>667648..667833</t>
  </si>
  <si>
    <t>MJ_0737</t>
  </si>
  <si>
    <t>rubredoxin-like non-heme iron protein</t>
  </si>
  <si>
    <t>667873..668145</t>
  </si>
  <si>
    <t>MJ_0738</t>
  </si>
  <si>
    <t>COG4746S</t>
  </si>
  <si>
    <t>668171..668626</t>
  </si>
  <si>
    <t>MJ_0739</t>
  </si>
  <si>
    <t>668698..668865</t>
  </si>
  <si>
    <t>MJ_0740</t>
  </si>
  <si>
    <t>rubredoxin 2</t>
  </si>
  <si>
    <t>669037..669387</t>
  </si>
  <si>
    <t>MJ_0741</t>
  </si>
  <si>
    <t>COG2033C</t>
  </si>
  <si>
    <t>desulfoferrodoxin</t>
  </si>
  <si>
    <t>669492..669806</t>
  </si>
  <si>
    <t>MJ_0742</t>
  </si>
  <si>
    <t>COG0599S</t>
  </si>
  <si>
    <t>669935..670819</t>
  </si>
  <si>
    <t>MJ_0743</t>
  </si>
  <si>
    <t>COG2048C</t>
  </si>
  <si>
    <t>heterodisulfide reductase subunit HdrB1</t>
  </si>
  <si>
    <t>670868..671452</t>
  </si>
  <si>
    <t>MJ_0744</t>
  </si>
  <si>
    <t>COG1150C</t>
  </si>
  <si>
    <t>heterodisulfide reductase subunit HdrC</t>
  </si>
  <si>
    <t>671671..672216</t>
  </si>
  <si>
    <t>MJ_0745</t>
  </si>
  <si>
    <t>672422..672847</t>
  </si>
  <si>
    <t>MJ_0746</t>
  </si>
  <si>
    <t>672957..673466</t>
  </si>
  <si>
    <t>MJ_0747</t>
  </si>
  <si>
    <t>COG2703P</t>
  </si>
  <si>
    <t>hemerythrin sipunculid</t>
  </si>
  <si>
    <t>673684..674934</t>
  </si>
  <si>
    <t>MJ_0748</t>
  </si>
  <si>
    <t>flavoprotein FpaA</t>
  </si>
  <si>
    <t>675147..675887</t>
  </si>
  <si>
    <t>MJ_0749</t>
  </si>
  <si>
    <t>COG0348C</t>
  </si>
  <si>
    <t>675993..676709</t>
  </si>
  <si>
    <t>MJ_0750</t>
  </si>
  <si>
    <t>ferredoxin-type protein NapH</t>
  </si>
  <si>
    <t>676791..677627</t>
  </si>
  <si>
    <t>MJ_0751</t>
  </si>
  <si>
    <t>COG0675L</t>
  </si>
  <si>
    <t>677711..677941</t>
  </si>
  <si>
    <t>MJ_0752</t>
  </si>
  <si>
    <t>678142..678774</t>
  </si>
  <si>
    <t>MJ_0753</t>
  </si>
  <si>
    <t>678771..679328</t>
  </si>
  <si>
    <t>MJ_0754</t>
  </si>
  <si>
    <t>COG4902S</t>
  </si>
  <si>
    <t>679615..680643</t>
  </si>
  <si>
    <t>MJ_0755</t>
  </si>
  <si>
    <t>COG2247M</t>
  </si>
  <si>
    <t>N-acetylmuramoyl-L-alanine amidase</t>
  </si>
  <si>
    <t>680885..681295</t>
  </si>
  <si>
    <t>MJ_0756</t>
  </si>
  <si>
    <t>681420..682202</t>
  </si>
  <si>
    <t>MJ_0757</t>
  </si>
  <si>
    <t>682209..682688</t>
  </si>
  <si>
    <t>MJ_0758</t>
  </si>
  <si>
    <t>682696..683052</t>
  </si>
  <si>
    <t>MJ_0759</t>
  </si>
  <si>
    <t>683043..683870</t>
  </si>
  <si>
    <t>MJ_0760</t>
  </si>
  <si>
    <t>COG2044R</t>
  </si>
  <si>
    <t>684068..684823</t>
  </si>
  <si>
    <t>MJ_0761</t>
  </si>
  <si>
    <t>COG1099R</t>
  </si>
  <si>
    <t>684833..685861</t>
  </si>
  <si>
    <t>MJ_0762</t>
  </si>
  <si>
    <t>C4-dicarboxylate transporter</t>
  </si>
  <si>
    <t>685885..686250</t>
  </si>
  <si>
    <t>MJ_0763</t>
  </si>
  <si>
    <t>686260..686610</t>
  </si>
  <si>
    <t>MJ_0764</t>
  </si>
  <si>
    <t>COG1917S</t>
  </si>
  <si>
    <t>686808..688454</t>
  </si>
  <si>
    <t>MJ_0765</t>
  </si>
  <si>
    <t>hydroxylamine reductase</t>
  </si>
  <si>
    <t>688725..688925</t>
  </si>
  <si>
    <t>MJ_0766</t>
  </si>
  <si>
    <t>689096..689503</t>
  </si>
  <si>
    <t>MJ_0767</t>
  </si>
  <si>
    <t>689588..690337</t>
  </si>
  <si>
    <t>MJ_0768</t>
  </si>
  <si>
    <t>COG1478S</t>
  </si>
  <si>
    <t>F420-0--gamma-glutamyl ligase</t>
  </si>
  <si>
    <t>690477..690986</t>
  </si>
  <si>
    <t>MJ_0769</t>
  </si>
  <si>
    <t>690979..691650</t>
  </si>
  <si>
    <t>MJ_0770</t>
  </si>
  <si>
    <t>691739..692431</t>
  </si>
  <si>
    <t>MJ_0771</t>
  </si>
  <si>
    <t>COG2243H</t>
  </si>
  <si>
    <t>cobalamin biosynthesis precorrin-2 methyltransferase CbiL</t>
  </si>
  <si>
    <t>692428..693489</t>
  </si>
  <si>
    <t>MJ_0772</t>
  </si>
  <si>
    <t>694012..694539</t>
  </si>
  <si>
    <t>MJ_0773</t>
  </si>
  <si>
    <t>695227..696456</t>
  </si>
  <si>
    <t>MJ_0774</t>
  </si>
  <si>
    <t>COG1474LO</t>
  </si>
  <si>
    <t>696431..697381</t>
  </si>
  <si>
    <t>MJ_0775</t>
  </si>
  <si>
    <t>COG1469S</t>
  </si>
  <si>
    <t>GTP cyclohydrolase</t>
  </si>
  <si>
    <t>697374..698525</t>
  </si>
  <si>
    <t>MJ_0776</t>
  </si>
  <si>
    <t>COG2232R</t>
  </si>
  <si>
    <t>698473..699048</t>
  </si>
  <si>
    <t>MJ_0777</t>
  </si>
  <si>
    <t>COG1675K</t>
  </si>
  <si>
    <t>transcription initiation factor E subunit alpha</t>
  </si>
  <si>
    <t>699096..699605</t>
  </si>
  <si>
    <t>MJ_0778</t>
  </si>
  <si>
    <t>COG1418R</t>
  </si>
  <si>
    <t>699609..700508</t>
  </si>
  <si>
    <t>MJ_0779</t>
  </si>
  <si>
    <t>COG2064NU</t>
  </si>
  <si>
    <t>700529..701536</t>
  </si>
  <si>
    <t>MJ_0780</t>
  </si>
  <si>
    <t>COG1955NU</t>
  </si>
  <si>
    <t>701559..703724</t>
  </si>
  <si>
    <t>MJ_0781</t>
  </si>
  <si>
    <t>COG4962U</t>
  </si>
  <si>
    <t>type II secretion system protein</t>
  </si>
  <si>
    <t>703765..705786</t>
  </si>
  <si>
    <t>MJ_0782</t>
  </si>
  <si>
    <t>COG1405K</t>
  </si>
  <si>
    <t>transcription initiation factor IIB</t>
  </si>
  <si>
    <t>705793..706038</t>
  </si>
  <si>
    <t>MJ_0782.1</t>
  </si>
  <si>
    <t>COG3277J</t>
  </si>
  <si>
    <t>H/ACA RNA-protein complex component Gar1</t>
  </si>
  <si>
    <t>706179..706739</t>
  </si>
  <si>
    <t>MJ_0783</t>
  </si>
  <si>
    <t>COG1878R</t>
  </si>
  <si>
    <t>707015..708091</t>
  </si>
  <si>
    <t>MJ_0784</t>
  </si>
  <si>
    <t>COG4074C</t>
  </si>
  <si>
    <t>H(2)-dependent methylenetetrahydromethanopterin dehydrogenase</t>
  </si>
  <si>
    <t>708313..709440</t>
  </si>
  <si>
    <t>MJ_0785</t>
  </si>
  <si>
    <t>biotin synthase</t>
  </si>
  <si>
    <t>709430..709999</t>
  </si>
  <si>
    <t>MJ_0785.1</t>
  </si>
  <si>
    <t>710062..710622</t>
  </si>
  <si>
    <t>MJ_0786</t>
  </si>
  <si>
    <t>710772..712286</t>
  </si>
  <si>
    <t>MJ_0787</t>
  </si>
  <si>
    <t>COG4018S</t>
  </si>
  <si>
    <t>712302..712541</t>
  </si>
  <si>
    <t>MJ_0788</t>
  </si>
  <si>
    <t>712624..712974</t>
  </si>
  <si>
    <t>MJ_0789</t>
  </si>
  <si>
    <t>713009..713698</t>
  </si>
  <si>
    <t>MJ_0790</t>
  </si>
  <si>
    <t>COG1988R</t>
  </si>
  <si>
    <t>NADH dehydrogenase subunit 1</t>
  </si>
  <si>
    <t>713720..715174</t>
  </si>
  <si>
    <t>MJ_0791</t>
  </si>
  <si>
    <t>COG0165E</t>
  </si>
  <si>
    <t>argininosuccinate lyase</t>
  </si>
  <si>
    <t>715510..715779</t>
  </si>
  <si>
    <t>MJ_0792</t>
  </si>
  <si>
    <t>715848..716336</t>
  </si>
  <si>
    <t>MJ_0792.1</t>
  </si>
  <si>
    <t>716397..716933</t>
  </si>
  <si>
    <t>MJ_0793</t>
  </si>
  <si>
    <t>716982..717407</t>
  </si>
  <si>
    <t>MJ_0794</t>
  </si>
  <si>
    <t>COG2881S</t>
  </si>
  <si>
    <t>717487..719001</t>
  </si>
  <si>
    <t>MJ_0795</t>
  </si>
  <si>
    <t>COG1361M</t>
  </si>
  <si>
    <t>719006..719518</t>
  </si>
  <si>
    <t>MJ_0795.1</t>
  </si>
  <si>
    <t>719538..720245</t>
  </si>
  <si>
    <t>MJ_0796</t>
  </si>
  <si>
    <t>ABC transporter ATP-binding protein</t>
  </si>
  <si>
    <t>720232..720645</t>
  </si>
  <si>
    <t>MJ_0796.1</t>
  </si>
  <si>
    <t>720658..721761</t>
  </si>
  <si>
    <t>MJ_0797</t>
  </si>
  <si>
    <t>COG4591M</t>
  </si>
  <si>
    <t>721778..722782</t>
  </si>
  <si>
    <t>MJ_0798</t>
  </si>
  <si>
    <t>722779..723669</t>
  </si>
  <si>
    <t>MJ_0799</t>
  </si>
  <si>
    <t>phosphoribosylformylglycinamidine cyclo-ligase PurM</t>
  </si>
  <si>
    <t>723764..725011</t>
  </si>
  <si>
    <t>MJ_0800</t>
  </si>
  <si>
    <t>725036..726175</t>
  </si>
  <si>
    <t>MJ_0801</t>
  </si>
  <si>
    <t>726397..726963</t>
  </si>
  <si>
    <t>MJ_0802</t>
  </si>
  <si>
    <t>COG4051S</t>
  </si>
  <si>
    <t>726983..727501</t>
  </si>
  <si>
    <t>MJ_0803</t>
  </si>
  <si>
    <t>727529..728389</t>
  </si>
  <si>
    <t>MJ_0804</t>
  </si>
  <si>
    <t>COG0535R</t>
  </si>
  <si>
    <t>pyruvate formate-lyase activating enzyme</t>
  </si>
  <si>
    <t>728331..728996</t>
  </si>
  <si>
    <t>MJ_0805</t>
  </si>
  <si>
    <t>COG2029S</t>
  </si>
  <si>
    <t>728993..730036</t>
  </si>
  <si>
    <t>MJ_0806</t>
  </si>
  <si>
    <t>COG0006E</t>
  </si>
  <si>
    <t>X-pro aminopeptidase PepQ</t>
  </si>
  <si>
    <t>730118..730672</t>
  </si>
  <si>
    <t>MJ_0807</t>
  </si>
  <si>
    <t>COG3161H</t>
  </si>
  <si>
    <t>730805..731806</t>
  </si>
  <si>
    <t>MJ_0808</t>
  </si>
  <si>
    <t>COG1180O</t>
  </si>
  <si>
    <t>pyruvate-formate-lyase-activating enzyme</t>
  </si>
  <si>
    <t>731938..732354</t>
  </si>
  <si>
    <t>MJ_0808.1</t>
  </si>
  <si>
    <t>733024..733527</t>
  </si>
  <si>
    <t>MJ_0809</t>
  </si>
  <si>
    <t>733580..734257</t>
  </si>
  <si>
    <t>MJ_0810</t>
  </si>
  <si>
    <t>COG2078S</t>
  </si>
  <si>
    <t>734355..735674</t>
  </si>
  <si>
    <t>MJ_0811</t>
  </si>
  <si>
    <t>735678..736799</t>
  </si>
  <si>
    <t>MJ_0812</t>
  </si>
  <si>
    <t>736810..737559</t>
  </si>
  <si>
    <t>MJ_0813</t>
  </si>
  <si>
    <t>COG1010H</t>
  </si>
  <si>
    <t>cobalamin biosynthesis precorrin-3 methylase CbiH</t>
  </si>
  <si>
    <t>737564..738676</t>
  </si>
  <si>
    <t>MJ_0814</t>
  </si>
  <si>
    <t>COG1899O</t>
  </si>
  <si>
    <t>putative deoxyhypusine synthase</t>
  </si>
  <si>
    <t>738693..739619</t>
  </si>
  <si>
    <t>MJ_0815</t>
  </si>
  <si>
    <t>COG1821R</t>
  </si>
  <si>
    <t>739648..740541</t>
  </si>
  <si>
    <t>MJ_0816</t>
  </si>
  <si>
    <t>740498..741118</t>
  </si>
  <si>
    <t>MJ_0817</t>
  </si>
  <si>
    <t>COG0688I</t>
  </si>
  <si>
    <t>phosphatidylserine decarboxylase</t>
  </si>
  <si>
    <t>741121..741732</t>
  </si>
  <si>
    <t>MJ_0818</t>
  </si>
  <si>
    <t>COG4085R</t>
  </si>
  <si>
    <t>741895..742224</t>
  </si>
  <si>
    <t>MJ_0819</t>
  </si>
  <si>
    <t>742187..742330</t>
  </si>
  <si>
    <t>MJ_0820</t>
  </si>
  <si>
    <t>742594..742764</t>
  </si>
  <si>
    <t>MJ_0821</t>
  </si>
  <si>
    <t>742835..744511</t>
  </si>
  <si>
    <t>MJ_0822</t>
  </si>
  <si>
    <t>S-layer protein</t>
  </si>
  <si>
    <t>744829..745602</t>
  </si>
  <si>
    <t>MJ_0823</t>
  </si>
  <si>
    <t>745595..746491</t>
  </si>
  <si>
    <t>moaA</t>
  </si>
  <si>
    <t>MJ_0824</t>
  </si>
  <si>
    <t>COG2896H</t>
  </si>
  <si>
    <t>molybdenum cofactor biosynthesis protein A</t>
  </si>
  <si>
    <t>746592..747287</t>
  </si>
  <si>
    <t>MJ_0825</t>
  </si>
  <si>
    <t>747461..747877</t>
  </si>
  <si>
    <t>MJ_0826</t>
  </si>
  <si>
    <t>COG1585OU</t>
  </si>
  <si>
    <t>747864..748463</t>
  </si>
  <si>
    <t>MJ_0827</t>
  </si>
  <si>
    <t>COG0330O</t>
  </si>
  <si>
    <t>membrane protein regulator of cation conductance</t>
  </si>
  <si>
    <t>748495..748695</t>
  </si>
  <si>
    <t>MJ_0828</t>
  </si>
  <si>
    <t>748826..750103</t>
  </si>
  <si>
    <t>MJ_0829</t>
  </si>
  <si>
    <t>COG1503J</t>
  </si>
  <si>
    <t>peptide chain release factor 1</t>
  </si>
  <si>
    <t>750097..750855</t>
  </si>
  <si>
    <t>MJ_0830</t>
  </si>
  <si>
    <t>COG1606R</t>
  </si>
  <si>
    <t>750949..752247</t>
  </si>
  <si>
    <t>MJ_0831</t>
  </si>
  <si>
    <t>COG0608L</t>
  </si>
  <si>
    <t>752507..757759</t>
  </si>
  <si>
    <t>MJ_0832</t>
  </si>
  <si>
    <t>COG1328F</t>
  </si>
  <si>
    <t>anaerobic ribonucleoside-triphosphate reductase NrdD</t>
  </si>
  <si>
    <t>757791..758219</t>
  </si>
  <si>
    <t>COG1991S</t>
  </si>
  <si>
    <t>758235..759068</t>
  </si>
  <si>
    <t>MJ_0833</t>
  </si>
  <si>
    <t>759079..759795</t>
  </si>
  <si>
    <t>MJ_0834</t>
  </si>
  <si>
    <t>759818..760951</t>
  </si>
  <si>
    <t>MJ_0835</t>
  </si>
  <si>
    <t>COG1627S</t>
  </si>
  <si>
    <t>761006..761398</t>
  </si>
  <si>
    <t>761402..762421</t>
  </si>
  <si>
    <t>762426..762785</t>
  </si>
  <si>
    <t>MJ_0836</t>
  </si>
  <si>
    <t>COG2158R</t>
  </si>
  <si>
    <t>762859..763608</t>
  </si>
  <si>
    <t>MJ_0837</t>
  </si>
  <si>
    <t>COG3481R</t>
  </si>
  <si>
    <t>cmp-binding-factor 1</t>
  </si>
  <si>
    <t>764147..764818</t>
  </si>
  <si>
    <t>MJ_0838</t>
  </si>
  <si>
    <t>764853..765905</t>
  </si>
  <si>
    <t>MJ_0839</t>
  </si>
  <si>
    <t>COG1467L</t>
  </si>
  <si>
    <t>DNA primase</t>
  </si>
  <si>
    <t>765982..766974</t>
  </si>
  <si>
    <t>MJ_0840</t>
  </si>
  <si>
    <t>COG1548KG</t>
  </si>
  <si>
    <t>766977..768224</t>
  </si>
  <si>
    <t>MJ_0841</t>
  </si>
  <si>
    <t>COG1625C</t>
  </si>
  <si>
    <t>768444..769787</t>
  </si>
  <si>
    <t>MJ_0842</t>
  </si>
  <si>
    <t>methyl coenzyme M reductase I subunit McrB</t>
  </si>
  <si>
    <t>769800..770294</t>
  </si>
  <si>
    <t>MJ_0843</t>
  </si>
  <si>
    <t>methyl coenzyme M reductase I protein McrD</t>
  </si>
  <si>
    <t>770296..770898</t>
  </si>
  <si>
    <t>MJ_0844</t>
  </si>
  <si>
    <t>COG4056H</t>
  </si>
  <si>
    <t>methyl coenzyme M reductase I protein McrC</t>
  </si>
  <si>
    <t>770908..771690</t>
  </si>
  <si>
    <t>MJ_0845</t>
  </si>
  <si>
    <t>methyl coenzyme M reductase I subunit McrG</t>
  </si>
  <si>
    <t>771822..773483</t>
  </si>
  <si>
    <t>MJ_0846</t>
  </si>
  <si>
    <t>methyl coenzyme M reductase I subunit McrA</t>
  </si>
  <si>
    <t>773703..774614</t>
  </si>
  <si>
    <t>MJ_0847</t>
  </si>
  <si>
    <t>COG4059H</t>
  </si>
  <si>
    <t>tetrahydromethanopterin S-methyltransferase subunit E</t>
  </si>
  <si>
    <t>774628..775320</t>
  </si>
  <si>
    <t>MJ_0848</t>
  </si>
  <si>
    <t>COG4060H</t>
  </si>
  <si>
    <t>tetrahydromethanopterin S-methyltransferase subunit D</t>
  </si>
  <si>
    <t>775350..776147</t>
  </si>
  <si>
    <t>MJ_0849</t>
  </si>
  <si>
    <t>COG4061H</t>
  </si>
  <si>
    <t>tetrahydromethanopterin S-methyltransferase subunit C</t>
  </si>
  <si>
    <t>776157..776468</t>
  </si>
  <si>
    <t>MJ_0850</t>
  </si>
  <si>
    <t>COG4062H</t>
  </si>
  <si>
    <t>tetrahydromethanopterin S-methyltransferase subunit B</t>
  </si>
  <si>
    <t>776488..777225</t>
  </si>
  <si>
    <t>MJ_0851</t>
  </si>
  <si>
    <t>COG4063H</t>
  </si>
  <si>
    <t>tetrahydromethanopterin S-methyltransferase subunit A</t>
  </si>
  <si>
    <t>777243..777449</t>
  </si>
  <si>
    <t>mtrF</t>
  </si>
  <si>
    <t>MJ_0852</t>
  </si>
  <si>
    <t>COG4218H</t>
  </si>
  <si>
    <t>tetrahydromethanopterin S-methyltransferase subunit F</t>
  </si>
  <si>
    <t>777470..777724</t>
  </si>
  <si>
    <t>MJ_0853</t>
  </si>
  <si>
    <t>COG4064H</t>
  </si>
  <si>
    <t>tetrahydromethanopterin S-methyltransferase subunit G</t>
  </si>
  <si>
    <t>777753..778712</t>
  </si>
  <si>
    <t>MJ_0854</t>
  </si>
  <si>
    <t>COG1962H</t>
  </si>
  <si>
    <t>tetrahydromethanopterin S-methyltransferase subunit H</t>
  </si>
  <si>
    <t>779191..779877</t>
  </si>
  <si>
    <t>MJ_0855</t>
  </si>
  <si>
    <t>779992..780537</t>
  </si>
  <si>
    <t>MJ_0856</t>
  </si>
  <si>
    <t>COG4010S</t>
  </si>
  <si>
    <t>780616..780945</t>
  </si>
  <si>
    <t>781095..781919</t>
  </si>
  <si>
    <t>MJ_0857</t>
  </si>
  <si>
    <t>781976..782317</t>
  </si>
  <si>
    <t>MJ_0858</t>
  </si>
  <si>
    <t>COG4009S</t>
  </si>
  <si>
    <t>782351..782845</t>
  </si>
  <si>
    <t>MJ_0859</t>
  </si>
  <si>
    <t>COG4072S</t>
  </si>
  <si>
    <t>782858..783841</t>
  </si>
  <si>
    <t>MJ_0860</t>
  </si>
  <si>
    <t>COG0142H</t>
  </si>
  <si>
    <t>bifunctional short chain isoprenyl diphosphate synthase IdsA</t>
  </si>
  <si>
    <t>783825..785171</t>
  </si>
  <si>
    <t>MJ_0861</t>
  </si>
  <si>
    <t>COG0595R</t>
  </si>
  <si>
    <t>785303..786382</t>
  </si>
  <si>
    <t>MJ_0862</t>
  </si>
  <si>
    <t>COG1304C</t>
  </si>
  <si>
    <t>isopentenyl pyrophosphate isomerase</t>
  </si>
  <si>
    <t>786559..787446</t>
  </si>
  <si>
    <t>MJ_0863</t>
  </si>
  <si>
    <t>heterodisulfide reductase subunit HdrB2</t>
  </si>
  <si>
    <t>787517..788077</t>
  </si>
  <si>
    <t>MJ_0864</t>
  </si>
  <si>
    <t>heterodisulfide reductase subunit HdrC2</t>
  </si>
  <si>
    <t>788238..789587</t>
  </si>
  <si>
    <t>MJ_0865</t>
  </si>
  <si>
    <t>COG1032C</t>
  </si>
  <si>
    <t>789607..789996</t>
  </si>
  <si>
    <t>MJ_0866</t>
  </si>
  <si>
    <t>COG0537FGR</t>
  </si>
  <si>
    <t>HIT family protein</t>
  </si>
  <si>
    <t>789986..791269</t>
  </si>
  <si>
    <t>MJ_0867</t>
  </si>
  <si>
    <t>COG0621J</t>
  </si>
  <si>
    <t>791357..791740</t>
  </si>
  <si>
    <t>MJ_0868</t>
  </si>
  <si>
    <t>791860..792918</t>
  </si>
  <si>
    <t>radA</t>
  </si>
  <si>
    <t>MJ_0869</t>
  </si>
  <si>
    <t>DNA repair and recombination protein RadA</t>
  </si>
  <si>
    <t>792985..794847</t>
  </si>
  <si>
    <t>MJ_0870</t>
  </si>
  <si>
    <t>795024..795977</t>
  </si>
  <si>
    <t>MJ_0871</t>
  </si>
  <si>
    <t>COG3366S</t>
  </si>
  <si>
    <t>796018..797235</t>
  </si>
  <si>
    <t>MJ_0872</t>
  </si>
  <si>
    <t>797368..798240</t>
  </si>
  <si>
    <t>MJ_0873</t>
  </si>
  <si>
    <t>798212..798493</t>
  </si>
  <si>
    <t>MJ_0874</t>
  </si>
  <si>
    <t>798610..800856</t>
  </si>
  <si>
    <t>MJ_0875</t>
  </si>
  <si>
    <t>800859..801914</t>
  </si>
  <si>
    <t>MJ_0876</t>
  </si>
  <si>
    <t>iron(III dicitrate transport system permease</t>
  </si>
  <si>
    <t>803146..804390</t>
  </si>
  <si>
    <t>MJ_0878</t>
  </si>
  <si>
    <t>804540..805379</t>
  </si>
  <si>
    <t>MJ_0879</t>
  </si>
  <si>
    <t>COG1348P</t>
  </si>
  <si>
    <t>nitrogenase reductase-like protein</t>
  </si>
  <si>
    <t>805401..806327</t>
  </si>
  <si>
    <t>MJ_0880</t>
  </si>
  <si>
    <t>806512..807429</t>
  </si>
  <si>
    <t>MJ_0881</t>
  </si>
  <si>
    <t>COG0078E</t>
  </si>
  <si>
    <t>ornithine carbamoyltransferase</t>
  </si>
  <si>
    <t>807778..808371</t>
  </si>
  <si>
    <t>MJ_0882</t>
  </si>
  <si>
    <t>COG2813J</t>
  </si>
  <si>
    <t>808396..809406</t>
  </si>
  <si>
    <t>MJ_0883</t>
  </si>
  <si>
    <t>COG2520R</t>
  </si>
  <si>
    <t>809844..811394</t>
  </si>
  <si>
    <t>MJ_0884</t>
  </si>
  <si>
    <t>COG0470L</t>
  </si>
  <si>
    <t>replication factor C large subunit</t>
  </si>
  <si>
    <t>811397..816301</t>
  </si>
  <si>
    <t>MJ_0885</t>
  </si>
  <si>
    <t>COG0417L</t>
  </si>
  <si>
    <t>DNA polymerase B1</t>
  </si>
  <si>
    <t>816340..818202</t>
  </si>
  <si>
    <t>MJ_0886</t>
  </si>
  <si>
    <t>putative molybdopterin biosynthesis protein MoeA/LysR substrate binding-domain-containing protein</t>
  </si>
  <si>
    <t>818205..818879</t>
  </si>
  <si>
    <t>MJ_0887</t>
  </si>
  <si>
    <t>COG1920S</t>
  </si>
  <si>
    <t>818884..819504</t>
  </si>
  <si>
    <t>MJ_0888</t>
  </si>
  <si>
    <t>819593..821002</t>
  </si>
  <si>
    <t>MJ_0889</t>
  </si>
  <si>
    <t>821015..821428</t>
  </si>
  <si>
    <t>MJ_0890</t>
  </si>
  <si>
    <t>COG1645R</t>
  </si>
  <si>
    <t>821705..822358</t>
  </si>
  <si>
    <t>MJ_0891</t>
  </si>
  <si>
    <t>COG1681N</t>
  </si>
  <si>
    <t>flagellin</t>
  </si>
  <si>
    <t>822441..823094</t>
  </si>
  <si>
    <t>MJ_0892</t>
  </si>
  <si>
    <t>823176..823847</t>
  </si>
  <si>
    <t>MJ_0893</t>
  </si>
  <si>
    <t>824063..824488</t>
  </si>
  <si>
    <t>MJ_0894</t>
  </si>
  <si>
    <t>COG3352N</t>
  </si>
  <si>
    <t>flagella-like protein C</t>
  </si>
  <si>
    <t>824466..825494</t>
  </si>
  <si>
    <t>MJ_0895</t>
  </si>
  <si>
    <t>COG3351N</t>
  </si>
  <si>
    <t>flagella-like protein D</t>
  </si>
  <si>
    <t>825533..825955</t>
  </si>
  <si>
    <t>MJ_0896</t>
  </si>
  <si>
    <t>flagella-like protein E</t>
  </si>
  <si>
    <t>825945..826364</t>
  </si>
  <si>
    <t>MJ_0897</t>
  </si>
  <si>
    <t>COG3353N</t>
  </si>
  <si>
    <t>826470..826934</t>
  </si>
  <si>
    <t>MJ_0898</t>
  </si>
  <si>
    <t>COG3354N</t>
  </si>
  <si>
    <t>flagella-like protein G</t>
  </si>
  <si>
    <t>826944..827645</t>
  </si>
  <si>
    <t>MJ_0899</t>
  </si>
  <si>
    <t>COG2874NU</t>
  </si>
  <si>
    <t>flagellar accessory protein FlaH</t>
  </si>
  <si>
    <t>827655..829310</t>
  </si>
  <si>
    <t>MJ_0900</t>
  </si>
  <si>
    <t>COG0630NU</t>
  </si>
  <si>
    <t>829312..831000</t>
  </si>
  <si>
    <t>MJ_0901</t>
  </si>
  <si>
    <t>flagellar assembly protein J</t>
  </si>
  <si>
    <t>831015..831731</t>
  </si>
  <si>
    <t>MJ_0902</t>
  </si>
  <si>
    <t>COG1989NOU</t>
  </si>
  <si>
    <t>831926..833857</t>
  </si>
  <si>
    <t>MJ_0903</t>
  </si>
  <si>
    <t>833962..834549</t>
  </si>
  <si>
    <t>MJ_0904</t>
  </si>
  <si>
    <t>834621..834956</t>
  </si>
  <si>
    <t>MJ_0905</t>
  </si>
  <si>
    <t>COG3373S</t>
  </si>
  <si>
    <t>834958..836058</t>
  </si>
  <si>
    <t>MJ_0906</t>
  </si>
  <si>
    <t>836068..836928</t>
  </si>
  <si>
    <t>MJ_0907</t>
  </si>
  <si>
    <t>COG0641R</t>
  </si>
  <si>
    <t>chondro-6-sulfatase regulatory protein</t>
  </si>
  <si>
    <t>837018..840716</t>
  </si>
  <si>
    <t>MJ_0908</t>
  </si>
  <si>
    <t>COG1429H</t>
  </si>
  <si>
    <t>cobalamin biosynthesis protein CobN</t>
  </si>
  <si>
    <t>840947..841222</t>
  </si>
  <si>
    <t>MJ_0909</t>
  </si>
  <si>
    <t>841429..841953</t>
  </si>
  <si>
    <t>MJ_0910</t>
  </si>
  <si>
    <t>COG1240H</t>
  </si>
  <si>
    <t>magnesium chelatase</t>
  </si>
  <si>
    <t>842385..843482</t>
  </si>
  <si>
    <t>MJ_0911</t>
  </si>
  <si>
    <t>COG1239H</t>
  </si>
  <si>
    <t>magnesium-chelatase subunit ChlI</t>
  </si>
  <si>
    <t>843687..844418</t>
  </si>
  <si>
    <t>MJ_0912</t>
  </si>
  <si>
    <t>844578..845789</t>
  </si>
  <si>
    <t>MJ_0913</t>
  </si>
  <si>
    <t>COG0452H</t>
  </si>
  <si>
    <t>pantothenate metabolism flavoprotein</t>
  </si>
  <si>
    <t>845779..846189</t>
  </si>
  <si>
    <t>MJ_0914</t>
  </si>
  <si>
    <t>COG1487R</t>
  </si>
  <si>
    <t>846703..847506</t>
  </si>
  <si>
    <t>MJ_0915</t>
  </si>
  <si>
    <t>COG1712R</t>
  </si>
  <si>
    <t>L-aspartate dehydrogenase</t>
  </si>
  <si>
    <t>847605..847874</t>
  </si>
  <si>
    <t>MJ_0916</t>
  </si>
  <si>
    <t>COG1873S</t>
  </si>
  <si>
    <t>847949..849673</t>
  </si>
  <si>
    <t>pnk</t>
  </si>
  <si>
    <t>MJ_0917</t>
  </si>
  <si>
    <t>COG0061G</t>
  </si>
  <si>
    <t>inorganic polyphosphate/ATP-NAD kinase</t>
  </si>
  <si>
    <t>849675..850475</t>
  </si>
  <si>
    <t>MJ_0918</t>
  </si>
  <si>
    <t>COG0134E</t>
  </si>
  <si>
    <t>indole-3-glycerol phosphate synthase/phosphoribosylanthranilate isomerase TrpC</t>
  </si>
  <si>
    <t>850546..850995</t>
  </si>
  <si>
    <t>MJ_0919</t>
  </si>
  <si>
    <t>COG2450S</t>
  </si>
  <si>
    <t>851000..851557</t>
  </si>
  <si>
    <t>MJ_0920</t>
  </si>
  <si>
    <t>COG0486R</t>
  </si>
  <si>
    <t>GTP-binding protein YphC</t>
  </si>
  <si>
    <t>851567..852469</t>
  </si>
  <si>
    <t>MJ_0921</t>
  </si>
  <si>
    <t>COG1571R</t>
  </si>
  <si>
    <t>852759..853175</t>
  </si>
  <si>
    <t>MJ_0922</t>
  </si>
  <si>
    <t>853367..854260</t>
  </si>
  <si>
    <t>MJ_0923</t>
  </si>
  <si>
    <t>854322..855113</t>
  </si>
  <si>
    <t>MJ_0924</t>
  </si>
  <si>
    <t>capsular polysaccharide biosynthesis protein</t>
  </si>
  <si>
    <t>855208..855528</t>
  </si>
  <si>
    <t>MJ_0925</t>
  </si>
  <si>
    <t>856377..856640</t>
  </si>
  <si>
    <t>MJ_0926</t>
  </si>
  <si>
    <t>856663..857412</t>
  </si>
  <si>
    <t>MJ_0927</t>
  </si>
  <si>
    <t>COG0327S</t>
  </si>
  <si>
    <t>857400..857993</t>
  </si>
  <si>
    <t>MJ_0928</t>
  </si>
  <si>
    <t>protoporphyrinogen oxidase HemK</t>
  </si>
  <si>
    <t>858840..860228</t>
  </si>
  <si>
    <t>MJ_0929</t>
  </si>
  <si>
    <t>COG0015F</t>
  </si>
  <si>
    <t>adenylosuccinate lyase</t>
  </si>
  <si>
    <t>860301..860933</t>
  </si>
  <si>
    <t>cbiC</t>
  </si>
  <si>
    <t>MJ_0930</t>
  </si>
  <si>
    <t>COG2082H</t>
  </si>
  <si>
    <t>precorrin-8X methylmutase</t>
  </si>
  <si>
    <t>860920..862065</t>
  </si>
  <si>
    <t>MJ_0931</t>
  </si>
  <si>
    <t>COG0301H</t>
  </si>
  <si>
    <t>862207..862410</t>
  </si>
  <si>
    <t>MJ_0932</t>
  </si>
  <si>
    <t>histone A2</t>
  </si>
  <si>
    <t>862676..863392</t>
  </si>
  <si>
    <t>MJ_0933</t>
  </si>
  <si>
    <t>COG1836S</t>
  </si>
  <si>
    <t>864213..864842</t>
  </si>
  <si>
    <t>MJ_0934</t>
  </si>
  <si>
    <t>864823..865449</t>
  </si>
  <si>
    <t>MJ_0935</t>
  </si>
  <si>
    <t>COG2454S</t>
  </si>
  <si>
    <t>865544..866044</t>
  </si>
  <si>
    <t>MJ_0936</t>
  </si>
  <si>
    <t>866108..867442</t>
  </si>
  <si>
    <t>MJ_0937</t>
  </si>
  <si>
    <t>COG0151F</t>
  </si>
  <si>
    <t>phosphoribosylamine--glycine ligase</t>
  </si>
  <si>
    <t>867469..868221</t>
  </si>
  <si>
    <t>MJ_0938</t>
  </si>
  <si>
    <t>COG0390R</t>
  </si>
  <si>
    <t>868274..869104</t>
  </si>
  <si>
    <t>MJ_0939</t>
  </si>
  <si>
    <t>869478..870434</t>
  </si>
  <si>
    <t>MJ_0940</t>
  </si>
  <si>
    <t>COG3071H</t>
  </si>
  <si>
    <t>transformation sensitive protein</t>
  </si>
  <si>
    <t>870424..871440</t>
  </si>
  <si>
    <t>MJ_0941</t>
  </si>
  <si>
    <t>871492..873447</t>
  </si>
  <si>
    <t>MJ_0942</t>
  </si>
  <si>
    <t>COG1199KL</t>
  </si>
  <si>
    <t>ATP-dependent DNA helicase DinG</t>
  </si>
  <si>
    <t>873866..875119</t>
  </si>
  <si>
    <t>MJ_0943</t>
  </si>
  <si>
    <t>875299..875661</t>
  </si>
  <si>
    <t>MJ_0944</t>
  </si>
  <si>
    <t>875683..876357</t>
  </si>
  <si>
    <t>MJ_0945</t>
  </si>
  <si>
    <t>876317..877441</t>
  </si>
  <si>
    <t>MJ_0946</t>
  </si>
  <si>
    <t>COG1867J</t>
  </si>
  <si>
    <t>N(2),N(2)-dimethylguanosine tRNA methyltransferase</t>
  </si>
  <si>
    <t>877540..880659</t>
  </si>
  <si>
    <t>ileS</t>
  </si>
  <si>
    <t>MJ_0947</t>
  </si>
  <si>
    <t>COG0060J</t>
  </si>
  <si>
    <t>isoleucyl-tRNA synthetase</t>
  </si>
  <si>
    <t>880664..881239</t>
  </si>
  <si>
    <t>MJ_0948</t>
  </si>
  <si>
    <t>881265..881636</t>
  </si>
  <si>
    <t>MJ_0949</t>
  </si>
  <si>
    <t>COG1844S</t>
  </si>
  <si>
    <t>881680..882381</t>
  </si>
  <si>
    <t>MJ_0950</t>
  </si>
  <si>
    <t>COG1458R</t>
  </si>
  <si>
    <t>882566..883633</t>
  </si>
  <si>
    <t>MJ_0951</t>
  </si>
  <si>
    <t>COG1323R</t>
  </si>
  <si>
    <t>883878..884306</t>
  </si>
  <si>
    <t>MJ_0952</t>
  </si>
  <si>
    <t>884487..884789</t>
  </si>
  <si>
    <t>MJ_0953</t>
  </si>
  <si>
    <t>COG1863P</t>
  </si>
  <si>
    <t>putative monovalent cation/H+ antiporter subunit E</t>
  </si>
  <si>
    <t>884798..886120</t>
  </si>
  <si>
    <t>MJ_0954</t>
  </si>
  <si>
    <t>886169..887290</t>
  </si>
  <si>
    <t>MJ_0955</t>
  </si>
  <si>
    <t>COG0079E</t>
  </si>
  <si>
    <t>histidinol-phosphate aminotransferase</t>
  </si>
  <si>
    <t>887436..888218</t>
  </si>
  <si>
    <t>MJ_0956</t>
  </si>
  <si>
    <t>888218..889270</t>
  </si>
  <si>
    <t>MJ_0957</t>
  </si>
  <si>
    <t>889275..890555</t>
  </si>
  <si>
    <t>MJ_0958</t>
  </si>
  <si>
    <t>890579..891736</t>
  </si>
  <si>
    <t>MJ_0959</t>
  </si>
  <si>
    <t>COG0075E</t>
  </si>
  <si>
    <t>aspartate aminotransferase AspC</t>
  </si>
  <si>
    <t>891781..892434</t>
  </si>
  <si>
    <t>MJ_0960</t>
  </si>
  <si>
    <t>COG0176G</t>
  </si>
  <si>
    <t>putative translaldolase</t>
  </si>
  <si>
    <t>892651..894939</t>
  </si>
  <si>
    <t>MJ_0961</t>
  </si>
  <si>
    <t>cell division control protein 54</t>
  </si>
  <si>
    <t>894936..895322</t>
  </si>
  <si>
    <t>MJ_0962</t>
  </si>
  <si>
    <t>COG2023J</t>
  </si>
  <si>
    <t>895308..896999</t>
  </si>
  <si>
    <t>MJ_0963</t>
  </si>
  <si>
    <t>COG0146EQ</t>
  </si>
  <si>
    <t>hydantoin utilization protein HyuB</t>
  </si>
  <si>
    <t>897012..899054</t>
  </si>
  <si>
    <t>MJ_0964</t>
  </si>
  <si>
    <t>COG0145EQ</t>
  </si>
  <si>
    <t>hydantoin utilization protein HyuA</t>
  </si>
  <si>
    <t>899093..899854</t>
  </si>
  <si>
    <t>MJ_0965</t>
  </si>
  <si>
    <t>COG0007H</t>
  </si>
  <si>
    <t>uroporphyrin-III C-methyltransferase</t>
  </si>
  <si>
    <t>899865..901199</t>
  </si>
  <si>
    <t>MJ_0966</t>
  </si>
  <si>
    <t>901322..901939</t>
  </si>
  <si>
    <t>MJ_0967</t>
  </si>
  <si>
    <t>COG0693R</t>
  </si>
  <si>
    <t>intracellular protease Pfpi</t>
  </si>
  <si>
    <t>901995..902816</t>
  </si>
  <si>
    <t>MJ_0968</t>
  </si>
  <si>
    <t>copper transporting P type ATPase CopA</t>
  </si>
  <si>
    <t>903122..903934</t>
  </si>
  <si>
    <t>MJ_0969</t>
  </si>
  <si>
    <t>COG1829R</t>
  </si>
  <si>
    <t>904195..904626</t>
  </si>
  <si>
    <t>MJ_0970</t>
  </si>
  <si>
    <t>COG2138S</t>
  </si>
  <si>
    <t>sirohydrochlorin cobaltochelatase</t>
  </si>
  <si>
    <t>904749..905846</t>
  </si>
  <si>
    <t>MJ_0971</t>
  </si>
  <si>
    <t>COG0750M</t>
  </si>
  <si>
    <t>905804..906490</t>
  </si>
  <si>
    <t>MJ_0972</t>
  </si>
  <si>
    <t>COG2095U</t>
  </si>
  <si>
    <t>906492..907727</t>
  </si>
  <si>
    <t>MJ_0973</t>
  </si>
  <si>
    <t>COG0175EH</t>
  </si>
  <si>
    <t>907737..908186</t>
  </si>
  <si>
    <t>MJ_0974</t>
  </si>
  <si>
    <t>COG1848R</t>
  </si>
  <si>
    <t>908158..908364</t>
  </si>
  <si>
    <t>MJ_0975</t>
  </si>
  <si>
    <t>COG2880S</t>
  </si>
  <si>
    <t>908462..909562</t>
  </si>
  <si>
    <t>MJ_0976</t>
  </si>
  <si>
    <t>909593..911002</t>
  </si>
  <si>
    <t>MJ_0977</t>
  </si>
  <si>
    <t>911247..911690</t>
  </si>
  <si>
    <t>MJ_0978</t>
  </si>
  <si>
    <t>911715..912308</t>
  </si>
  <si>
    <t>MJ_0979</t>
  </si>
  <si>
    <t>912931..913599</t>
  </si>
  <si>
    <t>MJ_0980</t>
  </si>
  <si>
    <t>COG1890J</t>
  </si>
  <si>
    <t>30S ribosomal protein S3Ae</t>
  </si>
  <si>
    <t>913637..914251</t>
  </si>
  <si>
    <t>MJ_0981</t>
  </si>
  <si>
    <t>COG1326R</t>
  </si>
  <si>
    <t>914279..914947</t>
  </si>
  <si>
    <t>rps2P</t>
  </si>
  <si>
    <t>MJ_0982</t>
  </si>
  <si>
    <t>COG0052J</t>
  </si>
  <si>
    <t>30S ribosomal protein S2</t>
  </si>
  <si>
    <t>915067..915651</t>
  </si>
  <si>
    <t>MJ_0983</t>
  </si>
  <si>
    <t>COG1632J</t>
  </si>
  <si>
    <t>50S ribosomal protein L15e</t>
  </si>
  <si>
    <t>915786..916454</t>
  </si>
  <si>
    <t>MJ_0984</t>
  </si>
  <si>
    <t>type II R/M system restriction enzyme 1</t>
  </si>
  <si>
    <t>916461..917372</t>
  </si>
  <si>
    <t>MJ_0985</t>
  </si>
  <si>
    <t>COG0863L</t>
  </si>
  <si>
    <t>917369..917599</t>
  </si>
  <si>
    <t>MJ_0986</t>
  </si>
  <si>
    <t>917899..918249</t>
  </si>
  <si>
    <t>MJ_0987</t>
  </si>
  <si>
    <t>erpK protein</t>
  </si>
  <si>
    <t>918360..919349</t>
  </si>
  <si>
    <t>MJ_0988</t>
  </si>
  <si>
    <t>COG0618R</t>
  </si>
  <si>
    <t>919346..919690</t>
  </si>
  <si>
    <t>MJ_0989</t>
  </si>
  <si>
    <t>COG1553P</t>
  </si>
  <si>
    <t>919699..919926</t>
  </si>
  <si>
    <t>MJ_0990</t>
  </si>
  <si>
    <t>COG0425O</t>
  </si>
  <si>
    <t>920176..920610</t>
  </si>
  <si>
    <t>MJ_0991</t>
  </si>
  <si>
    <t>920611..921144</t>
  </si>
  <si>
    <t>MJ_0992</t>
  </si>
  <si>
    <t>921832..922908</t>
  </si>
  <si>
    <t>MJ_0993</t>
  </si>
  <si>
    <t>COG0409O</t>
  </si>
  <si>
    <t>hydrogenase expression/formation protein HypD</t>
  </si>
  <si>
    <t>922913..923635</t>
  </si>
  <si>
    <t>MJ_0994</t>
  </si>
  <si>
    <t>COG1587H</t>
  </si>
  <si>
    <t>uroporphyrinogen III synthase HemD</t>
  </si>
  <si>
    <t>923632..924315</t>
  </si>
  <si>
    <t>MJ_0995</t>
  </si>
  <si>
    <t>VAR1 protein</t>
  </si>
  <si>
    <t>924373..925728</t>
  </si>
  <si>
    <t>MJ_0996</t>
  </si>
  <si>
    <t>926008..926733</t>
  </si>
  <si>
    <t>MJ_0998</t>
  </si>
  <si>
    <t>926886..928514</t>
  </si>
  <si>
    <t>MJ_0999</t>
  </si>
  <si>
    <t>COG0459O</t>
  </si>
  <si>
    <t>thermosome</t>
  </si>
  <si>
    <t>928717..929967</t>
  </si>
  <si>
    <t>hisS</t>
  </si>
  <si>
    <t>MJ_1000</t>
  </si>
  <si>
    <t>COG0124J</t>
  </si>
  <si>
    <t>histidyl-tRNA synthetase</t>
  </si>
  <si>
    <t>930004..930876</t>
  </si>
  <si>
    <t>MJ_1001</t>
  </si>
  <si>
    <t>930964..931893</t>
  </si>
  <si>
    <t>MJ_1002</t>
  </si>
  <si>
    <t>COG1624S</t>
  </si>
  <si>
    <t>931995..933257</t>
  </si>
  <si>
    <t>MJ_1003</t>
  </si>
  <si>
    <t>3-isopropylmalate dehydratase LeuC</t>
  </si>
  <si>
    <t>933348..933992</t>
  </si>
  <si>
    <t>MJ_1004</t>
  </si>
  <si>
    <t>933993..934388</t>
  </si>
  <si>
    <t>MJ_1005</t>
  </si>
  <si>
    <t>934360..935439</t>
  </si>
  <si>
    <t>MJ_1006</t>
  </si>
  <si>
    <t>935541..938177</t>
  </si>
  <si>
    <t>valS</t>
  </si>
  <si>
    <t>MJ_1007</t>
  </si>
  <si>
    <t>COG0525J</t>
  </si>
  <si>
    <t>valyl-tRNA synthetase</t>
  </si>
  <si>
    <t>938225..939091</t>
  </si>
  <si>
    <t>MJ_1008</t>
  </si>
  <si>
    <t>COG0115EH</t>
  </si>
  <si>
    <t>branched-chain amino acid aminotransferase</t>
  </si>
  <si>
    <t>939192..939902</t>
  </si>
  <si>
    <t>MJ_1009</t>
  </si>
  <si>
    <t>COG0704P</t>
  </si>
  <si>
    <t>phosphate transport system regulatory protein PhoU</t>
  </si>
  <si>
    <t>939954..941087</t>
  </si>
  <si>
    <t>MJ_1010</t>
  </si>
  <si>
    <t>941467..941859</t>
  </si>
  <si>
    <t>MJ_1011</t>
  </si>
  <si>
    <t>peripheral membrane protein PhoU</t>
  </si>
  <si>
    <t>941926..942684</t>
  </si>
  <si>
    <t>MJ_1012</t>
  </si>
  <si>
    <t>COG1117P</t>
  </si>
  <si>
    <t>phosphate ABC transporter ATP-binding protein</t>
  </si>
  <si>
    <t>942715..943560</t>
  </si>
  <si>
    <t>MJ_1013</t>
  </si>
  <si>
    <t>COG0581P</t>
  </si>
  <si>
    <t>phosphate ABC transporter permease</t>
  </si>
  <si>
    <t>943547..944494</t>
  </si>
  <si>
    <t>MJ_1014</t>
  </si>
  <si>
    <t>COG0573P</t>
  </si>
  <si>
    <t>944659..945828</t>
  </si>
  <si>
    <t>MJ_1015</t>
  </si>
  <si>
    <t>COG0226P</t>
  </si>
  <si>
    <t>periplasmic phosphate-binding protein PstS</t>
  </si>
  <si>
    <t>946059..946943</t>
  </si>
  <si>
    <t>MJ_1016</t>
  </si>
  <si>
    <t>946933..947544</t>
  </si>
  <si>
    <t>MJ_1017</t>
  </si>
  <si>
    <t>947551..949125</t>
  </si>
  <si>
    <t>MJ_1018</t>
  </si>
  <si>
    <t>COG0111HE</t>
  </si>
  <si>
    <t>D-3-phosphoglycerate dehydrogenase</t>
  </si>
  <si>
    <t>949258..950322</t>
  </si>
  <si>
    <t>MJ_1019</t>
  </si>
  <si>
    <t>COG0505EF</t>
  </si>
  <si>
    <t>carbamoyl phosphate synthase small subunit</t>
  </si>
  <si>
    <t>950417..951196</t>
  </si>
  <si>
    <t>MJ_1020</t>
  </si>
  <si>
    <t>COG3294S</t>
  </si>
  <si>
    <t>951240..951731</t>
  </si>
  <si>
    <t>MJ_1021</t>
  </si>
  <si>
    <t>951964..953673</t>
  </si>
  <si>
    <t>MJ_1022</t>
  </si>
  <si>
    <t>COG1549J</t>
  </si>
  <si>
    <t>queuine tRNA-ribosyltransferase</t>
  </si>
  <si>
    <t>953754..954542</t>
  </si>
  <si>
    <t>MJ_1023</t>
  </si>
  <si>
    <t>COG4152R</t>
  </si>
  <si>
    <t>954535..955746</t>
  </si>
  <si>
    <t>MJ_1024</t>
  </si>
  <si>
    <t>COG1668CP</t>
  </si>
  <si>
    <t>955747..956913</t>
  </si>
  <si>
    <t>MJ_1025</t>
  </si>
  <si>
    <t>COG3681S</t>
  </si>
  <si>
    <t>956917..958197</t>
  </si>
  <si>
    <t>MJ_1026</t>
  </si>
  <si>
    <t>COG0422H</t>
  </si>
  <si>
    <t>thiamine biosynthesis protein ThiC</t>
  </si>
  <si>
    <t>958359..959492</t>
  </si>
  <si>
    <t>MJ_1027</t>
  </si>
  <si>
    <t>formate hydrogenlyase subunit 5</t>
  </si>
  <si>
    <t>959553..961613</t>
  </si>
  <si>
    <t>MJ_1028</t>
  </si>
  <si>
    <t>COG1389L</t>
  </si>
  <si>
    <t>DNA topoisomerase VI subunit B</t>
  </si>
  <si>
    <t>961661..962488</t>
  </si>
  <si>
    <t>ksgA</t>
  </si>
  <si>
    <t>MJ_1029</t>
  </si>
  <si>
    <t>COG0030J</t>
  </si>
  <si>
    <t>dimethyladenosine transferase</t>
  </si>
  <si>
    <t>962491..962934</t>
  </si>
  <si>
    <t>MJ_1030</t>
  </si>
  <si>
    <t>COG1019R</t>
  </si>
  <si>
    <t>phosphopantetheine adenylyltransferase</t>
  </si>
  <si>
    <t>962931..963857</t>
  </si>
  <si>
    <t>MJ_1031</t>
  </si>
  <si>
    <t>COG0679R</t>
  </si>
  <si>
    <t>963984..965084</t>
  </si>
  <si>
    <t>MJ_1032</t>
  </si>
  <si>
    <t>COG2237S</t>
  </si>
  <si>
    <t>965086..966039</t>
  </si>
  <si>
    <t>MJ_1033</t>
  </si>
  <si>
    <t>COG0598P</t>
  </si>
  <si>
    <t>magnesium and cobalt transport protein CorA</t>
  </si>
  <si>
    <t>966049..966312</t>
  </si>
  <si>
    <t>MJ_1034</t>
  </si>
  <si>
    <t>COG1400U</t>
  </si>
  <si>
    <t>signal recognition particle subunit SRP19</t>
  </si>
  <si>
    <t>966335..967168</t>
  </si>
  <si>
    <t>MJ_1035</t>
  </si>
  <si>
    <t>COG1927C</t>
  </si>
  <si>
    <t>F420-dependent methylenetetrahydromethanopterin dehydrogenase</t>
  </si>
  <si>
    <t>967577..968278</t>
  </si>
  <si>
    <t>MJ_1036</t>
  </si>
  <si>
    <t>COG0428P</t>
  </si>
  <si>
    <t>968341..969555</t>
  </si>
  <si>
    <t>MJ_1037</t>
  </si>
  <si>
    <t>COG0133E</t>
  </si>
  <si>
    <t>tryptophan synthase subunit beta</t>
  </si>
  <si>
    <t>969732..970586</t>
  </si>
  <si>
    <t>MJ_1038</t>
  </si>
  <si>
    <t>COG0159E</t>
  </si>
  <si>
    <t>tryptophan synthase subunit alpha TrpA</t>
  </si>
  <si>
    <t>970761..970997</t>
  </si>
  <si>
    <t>rpoH</t>
  </si>
  <si>
    <t>MJ_1039</t>
  </si>
  <si>
    <t>COG2012K</t>
  </si>
  <si>
    <t>DNA-directed RNA polymerase subunit H</t>
  </si>
  <si>
    <t>971005..972501</t>
  </si>
  <si>
    <t>MJ_1040</t>
  </si>
  <si>
    <t>COG0085K</t>
  </si>
  <si>
    <t>DNA-directed RNA polymerase subunit beta''</t>
  </si>
  <si>
    <t>972587..974497</t>
  </si>
  <si>
    <t>MJ_1041</t>
  </si>
  <si>
    <t>DNA-directed RNA polymerase subunit B'</t>
  </si>
  <si>
    <t>974606..978631</t>
  </si>
  <si>
    <t>MJ_1042</t>
  </si>
  <si>
    <t>COG0086K</t>
  </si>
  <si>
    <t>DNA-directed RNA polymerase subunit alpha</t>
  </si>
  <si>
    <t>978706..981285</t>
  </si>
  <si>
    <t>MJ_1043</t>
  </si>
  <si>
    <t>DNA-directed RNA polymerase subunit A</t>
  </si>
  <si>
    <t>981632..981964</t>
  </si>
  <si>
    <t>MJ_1044</t>
  </si>
  <si>
    <t>COG1911J</t>
  </si>
  <si>
    <t>50S ribosomal protein L30e</t>
  </si>
  <si>
    <t>981964..982515</t>
  </si>
  <si>
    <t>nusA</t>
  </si>
  <si>
    <t>MJ_1045</t>
  </si>
  <si>
    <t>COG0195K</t>
  </si>
  <si>
    <t>transcription elongation factor NusA</t>
  </si>
  <si>
    <t>982657..983103</t>
  </si>
  <si>
    <t>rps12P</t>
  </si>
  <si>
    <t>MJ_1046</t>
  </si>
  <si>
    <t>COG0048J</t>
  </si>
  <si>
    <t>30S ribosomal protein S12</t>
  </si>
  <si>
    <t>983161..983736</t>
  </si>
  <si>
    <t>MJ_1047</t>
  </si>
  <si>
    <t>COG0049J</t>
  </si>
  <si>
    <t>30S ribosomal protein S7</t>
  </si>
  <si>
    <t>983847..986027</t>
  </si>
  <si>
    <t>MJ_1048</t>
  </si>
  <si>
    <t>COG0480J</t>
  </si>
  <si>
    <t>elongation factor EF-2</t>
  </si>
  <si>
    <t>986884..987369</t>
  </si>
  <si>
    <t>MJ_1049</t>
  </si>
  <si>
    <t>987437..987970</t>
  </si>
  <si>
    <t>MJ_1050</t>
  </si>
  <si>
    <t>COG1936F</t>
  </si>
  <si>
    <t>putative kinase</t>
  </si>
  <si>
    <t>987946..989487</t>
  </si>
  <si>
    <t>MJ_1051</t>
  </si>
  <si>
    <t>COG2192O</t>
  </si>
  <si>
    <t>nodulation protein</t>
  </si>
  <si>
    <t>989499..989801</t>
  </si>
  <si>
    <t>MJ_1052</t>
  </si>
  <si>
    <t>COG0011S</t>
  </si>
  <si>
    <t>989857..990348</t>
  </si>
  <si>
    <t>MJ_1053</t>
  </si>
  <si>
    <t>COG1318K</t>
  </si>
  <si>
    <t>990964..993651</t>
  </si>
  <si>
    <t>MJ_1054</t>
  </si>
  <si>
    <t>COG1004M</t>
  </si>
  <si>
    <t>UDP-glucose dehydrogenase</t>
  </si>
  <si>
    <t>993648..994628</t>
  </si>
  <si>
    <t>MJ_1055</t>
  </si>
  <si>
    <t>capsular polysaccharide biosynthesis protein I</t>
  </si>
  <si>
    <t>994642..996192</t>
  </si>
  <si>
    <t>MJ_1056</t>
  </si>
  <si>
    <t>COG0367E</t>
  </si>
  <si>
    <t>asparagine synthetase AsnB</t>
  </si>
  <si>
    <t>996509..997381</t>
  </si>
  <si>
    <t>MJ_1057</t>
  </si>
  <si>
    <t>glycosyl transferase family protein</t>
  </si>
  <si>
    <t>997392..999221</t>
  </si>
  <si>
    <t>MJ_1058</t>
  </si>
  <si>
    <t>999238..1000458</t>
  </si>
  <si>
    <t>MJ_1059</t>
  </si>
  <si>
    <t>COG0438M</t>
  </si>
  <si>
    <t>capsular polysaccharide biosynthsis protein M</t>
  </si>
  <si>
    <t>MJ_1060</t>
  </si>
  <si>
    <t>MJ_1061</t>
  </si>
  <si>
    <t>COG1086MG</t>
  </si>
  <si>
    <t>capsular polysaccharide biosynthesis protein D</t>
  </si>
  <si>
    <t>MJ_1062</t>
  </si>
  <si>
    <t>COG3980M</t>
  </si>
  <si>
    <t>spore coat polysaccharide biosynthesis protein SpsG</t>
  </si>
  <si>
    <t>MJ_1063</t>
  </si>
  <si>
    <t>COG1861M</t>
  </si>
  <si>
    <t>spore coat polysaccharide biosynthesis protein SpsF</t>
  </si>
  <si>
    <t>MJ_1064</t>
  </si>
  <si>
    <t>COG0110R</t>
  </si>
  <si>
    <t>galactoside acetyltransferase LacA</t>
  </si>
  <si>
    <t>MJ_1065</t>
  </si>
  <si>
    <t>COG2089M</t>
  </si>
  <si>
    <t>spore coat polysaccharide biosynthesis protein E</t>
  </si>
  <si>
    <t>MJ_1066</t>
  </si>
  <si>
    <t>COG0399M</t>
  </si>
  <si>
    <t>spore coat polysaccharide biosynthesis protein SpsC</t>
  </si>
  <si>
    <t>MJ_1068</t>
  </si>
  <si>
    <t>COG2244R</t>
  </si>
  <si>
    <t>polysaccharide biosynthesis protein CapF</t>
  </si>
  <si>
    <t>MJ_1069</t>
  </si>
  <si>
    <t>galactosyltransferase</t>
  </si>
  <si>
    <t>MJ_1070</t>
  </si>
  <si>
    <t>MJ_1071</t>
  </si>
  <si>
    <t>MJ_1072</t>
  </si>
  <si>
    <t>MJ_1073</t>
  </si>
  <si>
    <t>COG0478T</t>
  </si>
  <si>
    <t>MJ_1074</t>
  </si>
  <si>
    <t>MJ_1075</t>
  </si>
  <si>
    <t>COG0147EH</t>
  </si>
  <si>
    <t>anthranilate synthase component I TrpE</t>
  </si>
  <si>
    <t>MJ_1076</t>
  </si>
  <si>
    <t>MJ_1077</t>
  </si>
  <si>
    <t>COG0172J</t>
  </si>
  <si>
    <t>seryl-tRNA synthetase</t>
  </si>
  <si>
    <t>MJ_1078</t>
  </si>
  <si>
    <t>COG0392S</t>
  </si>
  <si>
    <t>MJ_1079</t>
  </si>
  <si>
    <t>COG1784S</t>
  </si>
  <si>
    <t>MJ_1080</t>
  </si>
  <si>
    <t>MJ_1081</t>
  </si>
  <si>
    <t>COG0432S</t>
  </si>
  <si>
    <t>MJ_1082</t>
  </si>
  <si>
    <t>COG3355K</t>
  </si>
  <si>
    <t>MJ_1083</t>
  </si>
  <si>
    <t>aroE</t>
  </si>
  <si>
    <t>MJ_1084</t>
  </si>
  <si>
    <t>COG0169E</t>
  </si>
  <si>
    <t>shikimate 5-dehydrogenase</t>
  </si>
  <si>
    <t>MJ_1085</t>
  </si>
  <si>
    <t>MJ_1086</t>
  </si>
  <si>
    <t>COG1665S</t>
  </si>
  <si>
    <t>MJ_1087</t>
  </si>
  <si>
    <t>COG1577I</t>
  </si>
  <si>
    <t>mevalonate kinase</t>
  </si>
  <si>
    <t>1027133..1027972</t>
  </si>
  <si>
    <t>cbiO</t>
  </si>
  <si>
    <t>MJ_1088</t>
  </si>
  <si>
    <t>COG1122P</t>
  </si>
  <si>
    <t>1027982..1028788</t>
  </si>
  <si>
    <t>MJ_1089</t>
  </si>
  <si>
    <t>COG0619P</t>
  </si>
  <si>
    <t>1028829..1029116</t>
  </si>
  <si>
    <t>MJ_1090</t>
  </si>
  <si>
    <t>COG1930P</t>
  </si>
  <si>
    <t>1029117..1029818</t>
  </si>
  <si>
    <t>MJ_1091</t>
  </si>
  <si>
    <t>COG0310P</t>
  </si>
  <si>
    <t>1030100..1030744</t>
  </si>
  <si>
    <t>MJ_1092</t>
  </si>
  <si>
    <t>COG2215R</t>
  </si>
  <si>
    <t>1030876..1031778</t>
  </si>
  <si>
    <t>MJ_1093</t>
  </si>
  <si>
    <t>1031892..1033049</t>
  </si>
  <si>
    <t>MJ_1094</t>
  </si>
  <si>
    <t>COG1944S</t>
  </si>
  <si>
    <t>1033083..1034354</t>
  </si>
  <si>
    <t>MJ_1095</t>
  </si>
  <si>
    <t>1035848..1036873</t>
  </si>
  <si>
    <t>argC</t>
  </si>
  <si>
    <t>MJ_1096</t>
  </si>
  <si>
    <t>COG0002E</t>
  </si>
  <si>
    <t>1037197..1038513</t>
  </si>
  <si>
    <t>MJ_1097</t>
  </si>
  <si>
    <t>COG0019E</t>
  </si>
  <si>
    <t>1038622..1039386</t>
  </si>
  <si>
    <t>MJ_1098</t>
  </si>
  <si>
    <t>1039614..1040321</t>
  </si>
  <si>
    <t>MJ_1099</t>
  </si>
  <si>
    <t>COG1891S</t>
  </si>
  <si>
    <t>1040527..1041873</t>
  </si>
  <si>
    <t>MJ_1100</t>
  </si>
  <si>
    <t>1041901..1043127</t>
  </si>
  <si>
    <t>MJ_1101</t>
  </si>
  <si>
    <t>COG1208MJ</t>
  </si>
  <si>
    <t>1043229..1043714</t>
  </si>
  <si>
    <t>MJ_1102</t>
  </si>
  <si>
    <t>1043722..1043988</t>
  </si>
  <si>
    <t>MJ_1103</t>
  </si>
  <si>
    <t>1044228..1045130</t>
  </si>
  <si>
    <t>MJ_1104</t>
  </si>
  <si>
    <t>COG0083E</t>
  </si>
  <si>
    <t>1045139..1045795</t>
  </si>
  <si>
    <t>MJ_1105</t>
  </si>
  <si>
    <t>1046047..1046604</t>
  </si>
  <si>
    <t>MJ_1106</t>
  </si>
  <si>
    <t>COG1790S</t>
  </si>
  <si>
    <t>1046622..1047071</t>
  </si>
  <si>
    <t>MJ_1107</t>
  </si>
  <si>
    <t>1047158..1048804</t>
  </si>
  <si>
    <t>pheT</t>
  </si>
  <si>
    <t>MJ_1108</t>
  </si>
  <si>
    <t>COG0072J</t>
  </si>
  <si>
    <t>1050484..1051014</t>
  </si>
  <si>
    <t>MJ_1109</t>
  </si>
  <si>
    <t>COG0461F</t>
  </si>
  <si>
    <t>1051112..1052572</t>
  </si>
  <si>
    <t>MJ_1110</t>
  </si>
  <si>
    <t>COG1771S</t>
  </si>
  <si>
    <t>1052535..1053884</t>
  </si>
  <si>
    <t>MJ_1111</t>
  </si>
  <si>
    <t>COG1746J</t>
  </si>
  <si>
    <t>1054003..1054908</t>
  </si>
  <si>
    <t>MJ_1113</t>
  </si>
  <si>
    <t>COG0472M</t>
  </si>
  <si>
    <t>1055214..1055792</t>
  </si>
  <si>
    <t>MJ_1114</t>
  </si>
  <si>
    <t>1055876..1056661</t>
  </si>
  <si>
    <t>MJ_1115</t>
  </si>
  <si>
    <t>COG0434R</t>
  </si>
  <si>
    <t>1056676..1058310</t>
  </si>
  <si>
    <t>MJ_1116</t>
  </si>
  <si>
    <t>1058447..1059037</t>
  </si>
  <si>
    <t>MJ_1117</t>
  </si>
  <si>
    <t>COG2266H</t>
  </si>
  <si>
    <t>1059062..1059331</t>
  </si>
  <si>
    <t>MJ_1118</t>
  </si>
  <si>
    <t>1059445..1060332</t>
  </si>
  <si>
    <t>dapF</t>
  </si>
  <si>
    <t>MJ_1119</t>
  </si>
  <si>
    <t>COG0253E</t>
  </si>
  <si>
    <t>1060336..1061175</t>
  </si>
  <si>
    <t>MJ_1120</t>
  </si>
  <si>
    <t>1061245..1061529</t>
  </si>
  <si>
    <t>MJ_1121</t>
  </si>
  <si>
    <t>1061502..1061735</t>
  </si>
  <si>
    <t>MJ_1122</t>
  </si>
  <si>
    <t>COG1753S</t>
  </si>
  <si>
    <t>1061806..1062423</t>
  </si>
  <si>
    <t>MJ_1123</t>
  </si>
  <si>
    <t>1062438..1066025</t>
  </si>
  <si>
    <t>MJ_1124</t>
  </si>
  <si>
    <t>COG1204R</t>
  </si>
  <si>
    <t>1066393..1066575</t>
  </si>
  <si>
    <t>MJ_1125</t>
  </si>
  <si>
    <t>1066932..1068140</t>
  </si>
  <si>
    <t>MJ_1126</t>
  </si>
  <si>
    <t>COG2262R</t>
  </si>
  <si>
    <t>1068201..1069043</t>
  </si>
  <si>
    <t>MJ_1127</t>
  </si>
  <si>
    <t>COG1831R</t>
  </si>
  <si>
    <t>1069044..1069970</t>
  </si>
  <si>
    <t>MJ_1128</t>
  </si>
  <si>
    <t>1069973..1070260</t>
  </si>
  <si>
    <t>MJ_1129</t>
  </si>
  <si>
    <t>COG2151R</t>
  </si>
  <si>
    <t>1070386..1071993</t>
  </si>
  <si>
    <t>MJ_1130</t>
  </si>
  <si>
    <t>COG0533O</t>
  </si>
  <si>
    <t>1072091..1073023</t>
  </si>
  <si>
    <t>MJ_1131</t>
  </si>
  <si>
    <t>COG0519F</t>
  </si>
  <si>
    <t>1073042..1073398</t>
  </si>
  <si>
    <t>MJ_1132</t>
  </si>
  <si>
    <t>COG1745R</t>
  </si>
  <si>
    <t>1073587..1074852</t>
  </si>
  <si>
    <t>MJ_1133</t>
  </si>
  <si>
    <t>COG0043H</t>
  </si>
  <si>
    <t>1074875..1075555</t>
  </si>
  <si>
    <t>MJ_1134</t>
  </si>
  <si>
    <t>COG1354S</t>
  </si>
  <si>
    <t>1075574..1076032</t>
  </si>
  <si>
    <t>moaC</t>
  </si>
  <si>
    <t>MJ_1135</t>
  </si>
  <si>
    <t>COG0315H</t>
  </si>
  <si>
    <t>1076250..1077875</t>
  </si>
  <si>
    <t>MJ_1136</t>
  </si>
  <si>
    <t>COG1243KB</t>
  </si>
  <si>
    <t>1078029..1078604</t>
  </si>
  <si>
    <t>MJ_1137</t>
  </si>
  <si>
    <t>COG0170I</t>
  </si>
  <si>
    <t>1078691..1079215</t>
  </si>
  <si>
    <t>MJ_1138</t>
  </si>
  <si>
    <t>COG5608S</t>
  </si>
  <si>
    <t>1079330..1080028</t>
  </si>
  <si>
    <t>MJ_1139</t>
  </si>
  <si>
    <t>COG1603J</t>
  </si>
  <si>
    <t>1080043..1080816</t>
  </si>
  <si>
    <t>MJ_1140</t>
  </si>
  <si>
    <t>COG2045HR</t>
  </si>
  <si>
    <t>1080762..1081406</t>
  </si>
  <si>
    <t>MJ_1141</t>
  </si>
  <si>
    <t>COG1852S</t>
  </si>
  <si>
    <t>1081427..1082476</t>
  </si>
  <si>
    <t>MJ_1142</t>
  </si>
  <si>
    <t>COG0003P</t>
  </si>
  <si>
    <t>1082519..1083604</t>
  </si>
  <si>
    <t>MJ_1143</t>
  </si>
  <si>
    <t>1083601..1084572</t>
  </si>
  <si>
    <t>MJ_1144</t>
  </si>
  <si>
    <t>COG2073H</t>
  </si>
  <si>
    <t>1084912..1085109</t>
  </si>
  <si>
    <t>MJ_1145</t>
  </si>
  <si>
    <t>1085300..1086331</t>
  </si>
  <si>
    <t>MJ_1146</t>
  </si>
  <si>
    <t>COG0057G</t>
  </si>
  <si>
    <t>1086398..1087786</t>
  </si>
  <si>
    <t>MJ_1147</t>
  </si>
  <si>
    <t>1087788..1088114</t>
  </si>
  <si>
    <t>MJ_1148</t>
  </si>
  <si>
    <t>COG1594K</t>
  </si>
  <si>
    <t>1088107..1088616</t>
  </si>
  <si>
    <t>MJ_1149</t>
  </si>
  <si>
    <t>COG1051F</t>
  </si>
  <si>
    <t>1088676..1089230</t>
  </si>
  <si>
    <t>MJ_1150</t>
  </si>
  <si>
    <t>COG1628S</t>
  </si>
  <si>
    <t>1089340..1089681</t>
  </si>
  <si>
    <t>MJ_1151</t>
  </si>
  <si>
    <t>1089681..1089902</t>
  </si>
  <si>
    <t>MJ_1152</t>
  </si>
  <si>
    <t>1089899..1090087</t>
  </si>
  <si>
    <t>MJ_1153</t>
  </si>
  <si>
    <t>1090240..1091595</t>
  </si>
  <si>
    <t>MJ_1154</t>
  </si>
  <si>
    <t>COG1078R</t>
  </si>
  <si>
    <t>1091870..1093681</t>
  </si>
  <si>
    <t>MJ_1155</t>
  </si>
  <si>
    <t>1093693..1094025</t>
  </si>
  <si>
    <t>MJ_1155.1</t>
  </si>
  <si>
    <t>1094025..1094246</t>
  </si>
  <si>
    <t>MJ_1155.2</t>
  </si>
  <si>
    <t>1094408..1097119</t>
  </si>
  <si>
    <t>MJ_1156</t>
  </si>
  <si>
    <t>COG0464O</t>
  </si>
  <si>
    <t>1097239..1097628</t>
  </si>
  <si>
    <t>MJ_1158</t>
  </si>
  <si>
    <t>1097611..1098636</t>
  </si>
  <si>
    <t>MJ_1157</t>
  </si>
  <si>
    <t>1098673..1100610</t>
  </si>
  <si>
    <t>MJ_1159</t>
  </si>
  <si>
    <t>COG1599L</t>
  </si>
  <si>
    <t>1100667..1101971</t>
  </si>
  <si>
    <t>gatA</t>
  </si>
  <si>
    <t>MJ_1160</t>
  </si>
  <si>
    <t>COG0154J</t>
  </si>
  <si>
    <t>1102126..1102629</t>
  </si>
  <si>
    <t>MJ_1161</t>
  </si>
  <si>
    <t>1103295..1103951</t>
  </si>
  <si>
    <t>MJ_1162</t>
  </si>
  <si>
    <t>COG2129R</t>
  </si>
  <si>
    <t>1104094..1104747</t>
  </si>
  <si>
    <t>MJ_1163</t>
  </si>
  <si>
    <t>COG2220R</t>
  </si>
  <si>
    <t>1105089..1106045</t>
  </si>
  <si>
    <t>MJ_1164</t>
  </si>
  <si>
    <t>COG1395K</t>
  </si>
  <si>
    <t>1106284..1106724</t>
  </si>
  <si>
    <t>MJ_1165</t>
  </si>
  <si>
    <t>COG2522R</t>
  </si>
  <si>
    <t>1106727..1107794</t>
  </si>
  <si>
    <t>MJ_1166</t>
  </si>
  <si>
    <t>1107842..1108090</t>
  </si>
  <si>
    <t>MJ_1167</t>
  </si>
  <si>
    <t>1108108..1108509</t>
  </si>
  <si>
    <t>MJ_1168</t>
  </si>
  <si>
    <t>COG1153C</t>
  </si>
  <si>
    <t>1108536..1110239</t>
  </si>
  <si>
    <t>MJ_1169</t>
  </si>
  <si>
    <t>COG1229C</t>
  </si>
  <si>
    <t>1110272..1110541</t>
  </si>
  <si>
    <t>MJ_1170</t>
  </si>
  <si>
    <t>COG0393S</t>
  </si>
  <si>
    <t>1110567..1111388</t>
  </si>
  <si>
    <t>MJ_1171</t>
  </si>
  <si>
    <t>1111527..1111781</t>
  </si>
  <si>
    <t>MJ_1172</t>
  </si>
  <si>
    <t>1111782..1112066</t>
  </si>
  <si>
    <t>MJ_1173</t>
  </si>
  <si>
    <t>1112076..1113698</t>
  </si>
  <si>
    <t>pyrG</t>
  </si>
  <si>
    <t>MJ_1174</t>
  </si>
  <si>
    <t>COG0504F</t>
  </si>
  <si>
    <t>1113783..1114919</t>
  </si>
  <si>
    <t>MJ_1175</t>
  </si>
  <si>
    <t>COG0082E</t>
  </si>
  <si>
    <t>1114985..1116277</t>
  </si>
  <si>
    <t>MJ_1176</t>
  </si>
  <si>
    <t>COG1222O</t>
  </si>
  <si>
    <t>1116399..1117454</t>
  </si>
  <si>
    <t>MJ_1178</t>
  </si>
  <si>
    <t>1117463..1118467</t>
  </si>
  <si>
    <t>MJ_1177</t>
  </si>
  <si>
    <t>COG0628R</t>
  </si>
  <si>
    <t>1118836..1119285</t>
  </si>
  <si>
    <t>MJ_1179</t>
  </si>
  <si>
    <t>COG0615MI</t>
  </si>
  <si>
    <t>1119542..1119979</t>
  </si>
  <si>
    <t>MJ_1180</t>
  </si>
  <si>
    <t>COG0715P</t>
  </si>
  <si>
    <t>1120078..1120677</t>
  </si>
  <si>
    <t>MJ_1181</t>
  </si>
  <si>
    <t>1121084..1122184</t>
  </si>
  <si>
    <t>MJ_1182</t>
  </si>
  <si>
    <t>1122185..1122670</t>
  </si>
  <si>
    <t>MJ_1183</t>
  </si>
  <si>
    <t>COG4090S</t>
  </si>
  <si>
    <t>1122690..1123160</t>
  </si>
  <si>
    <t>MJ_1184</t>
  </si>
  <si>
    <t>COG1731H</t>
  </si>
  <si>
    <t>1123161..1125029</t>
  </si>
  <si>
    <t>MJ_1185</t>
  </si>
  <si>
    <t>COG2414C</t>
  </si>
  <si>
    <t>1125191..1126231</t>
  </si>
  <si>
    <t>MJ_1186</t>
  </si>
  <si>
    <t>COG0725P</t>
  </si>
  <si>
    <t>1126232..1127044</t>
  </si>
  <si>
    <t>MJ_1188</t>
  </si>
  <si>
    <t>1127121..1128026</t>
  </si>
  <si>
    <t>MJ_1187</t>
  </si>
  <si>
    <t>COG1397O</t>
  </si>
  <si>
    <t>1128054..1128905</t>
  </si>
  <si>
    <t>MJ_1189</t>
  </si>
  <si>
    <t>1131591..1131995</t>
  </si>
  <si>
    <t>flpD</t>
  </si>
  <si>
    <t>MJ_1190a</t>
  </si>
  <si>
    <t>COG1908C</t>
  </si>
  <si>
    <t>1132110..1132976</t>
  </si>
  <si>
    <t>MJ_1191</t>
  </si>
  <si>
    <t>1133010..1134266</t>
  </si>
  <si>
    <t>vhuA</t>
  </si>
  <si>
    <t>MJ_1192m</t>
  </si>
  <si>
    <t>1134586..1135770</t>
  </si>
  <si>
    <t>MJ_1193</t>
  </si>
  <si>
    <t>1137352..1138908</t>
  </si>
  <si>
    <t>MJ_1195</t>
  </si>
  <si>
    <t>1139044..1140144</t>
  </si>
  <si>
    <t>MJ_1196</t>
  </si>
  <si>
    <t>1140230..1142104</t>
  </si>
  <si>
    <t>MJ_1197</t>
  </si>
  <si>
    <t>COG0441J</t>
  </si>
  <si>
    <t>1142320..1144605</t>
  </si>
  <si>
    <t>MJ_1198</t>
  </si>
  <si>
    <t>COG1107L</t>
  </si>
  <si>
    <t>1144625..1145065</t>
  </si>
  <si>
    <t>MJ_1199</t>
  </si>
  <si>
    <t>COG4080L</t>
  </si>
  <si>
    <t>1145107..1146207</t>
  </si>
  <si>
    <t>MJ_1200</t>
  </si>
  <si>
    <t>1146277..1146489</t>
  </si>
  <si>
    <t>MJ_1201</t>
  </si>
  <si>
    <t>COG2075J</t>
  </si>
  <si>
    <t>1146547..1146783</t>
  </si>
  <si>
    <t>rps28e</t>
  </si>
  <si>
    <t>MJ_1202</t>
  </si>
  <si>
    <t>COG2053J</t>
  </si>
  <si>
    <t>1146895..1147248</t>
  </si>
  <si>
    <t>rpl7ae</t>
  </si>
  <si>
    <t>MJ_1203</t>
  </si>
  <si>
    <t>COG1358J</t>
  </si>
  <si>
    <t>1147477..1148343</t>
  </si>
  <si>
    <t>hisG</t>
  </si>
  <si>
    <t>MJ_1204</t>
  </si>
  <si>
    <t>COG0040E</t>
  </si>
  <si>
    <t>1148365..1148676</t>
  </si>
  <si>
    <t>MJ_1205</t>
  </si>
  <si>
    <t>1148669..1149943</t>
  </si>
  <si>
    <t>MJ_1206</t>
  </si>
  <si>
    <t>COG0358L</t>
  </si>
  <si>
    <t>1150574..1151254</t>
  </si>
  <si>
    <t>MJ_1207</t>
  </si>
  <si>
    <t>COG0456R</t>
  </si>
  <si>
    <t>1151375..1152595</t>
  </si>
  <si>
    <t>MJ_1208</t>
  </si>
  <si>
    <t>COG1812E</t>
  </si>
  <si>
    <t>1152607..1153287</t>
  </si>
  <si>
    <t>MJ_1209m</t>
  </si>
  <si>
    <t>1153460..1154044</t>
  </si>
  <si>
    <t>MJ_1209</t>
  </si>
  <si>
    <t>1154142..1154918</t>
  </si>
  <si>
    <t>MJ_1210</t>
  </si>
  <si>
    <t>COG2047R</t>
  </si>
  <si>
    <t>1154937..1155287</t>
  </si>
  <si>
    <t>MJ_1211</t>
  </si>
  <si>
    <t>COG2112T</t>
  </si>
  <si>
    <t>1155569..1156174</t>
  </si>
  <si>
    <t>MJ_1212</t>
  </si>
  <si>
    <t>COG1183I</t>
  </si>
  <si>
    <t>1156185..1156517</t>
  </si>
  <si>
    <t>MJ_1213</t>
  </si>
  <si>
    <t>COG0501O</t>
  </si>
  <si>
    <t>1156527..1159583</t>
  </si>
  <si>
    <t>MJ_1214</t>
  </si>
  <si>
    <t>1159633..1159893</t>
  </si>
  <si>
    <t>MJ_1215</t>
  </si>
  <si>
    <t>1159865..1160230</t>
  </si>
  <si>
    <t>MJ_1216</t>
  </si>
  <si>
    <t>1160241..1160537</t>
  </si>
  <si>
    <t>MJ_1217</t>
  </si>
  <si>
    <t>1160579..1161856</t>
  </si>
  <si>
    <t>MJ_1218</t>
  </si>
  <si>
    <t>1161869..1162183</t>
  </si>
  <si>
    <t>MJ_1219</t>
  </si>
  <si>
    <t>1162253..1163989</t>
  </si>
  <si>
    <t>MJ_1220</t>
  </si>
  <si>
    <t>1164059..1164958</t>
  </si>
  <si>
    <t>MJ_1221</t>
  </si>
  <si>
    <t>1164978..1165709</t>
  </si>
  <si>
    <t>MJ_1222</t>
  </si>
  <si>
    <t>COG0463M</t>
  </si>
  <si>
    <t>1165675..1165953</t>
  </si>
  <si>
    <t>MJ_1223</t>
  </si>
  <si>
    <t>1166594..1167013</t>
  </si>
  <si>
    <t>MJ_1224</t>
  </si>
  <si>
    <t>COG2083S</t>
  </si>
  <si>
    <t>1167094..1167936</t>
  </si>
  <si>
    <t>MJ_1225</t>
  </si>
  <si>
    <t>1167956..1170373</t>
  </si>
  <si>
    <t>MJ_1226</t>
  </si>
  <si>
    <t>COG0474P</t>
  </si>
  <si>
    <t>1170382..1171104</t>
  </si>
  <si>
    <t>MJ_1227</t>
  </si>
  <si>
    <t>1171119..1171517</t>
  </si>
  <si>
    <t>MJ_1228</t>
  </si>
  <si>
    <t>COG0231J</t>
  </si>
  <si>
    <t>1171711..1173216</t>
  </si>
  <si>
    <t>MJ_1229</t>
  </si>
  <si>
    <t>COG4770I</t>
  </si>
  <si>
    <t>1173229..1173459</t>
  </si>
  <si>
    <t>MJ_1230</t>
  </si>
  <si>
    <t>COG3478R</t>
  </si>
  <si>
    <t>1173482..1175185</t>
  </si>
  <si>
    <t>MJ_1231</t>
  </si>
  <si>
    <t>COG5016C</t>
  </si>
  <si>
    <t>1175441..1176331</t>
  </si>
  <si>
    <t>MJ_1232</t>
  </si>
  <si>
    <t>1176445..1177311</t>
  </si>
  <si>
    <t>MJ_1233</t>
  </si>
  <si>
    <t>COG2521R</t>
  </si>
  <si>
    <t>1177941..1178666</t>
  </si>
  <si>
    <t>MJ_1234</t>
  </si>
  <si>
    <t>1178682..1179959</t>
  </si>
  <si>
    <t>rbcL</t>
  </si>
  <si>
    <t>MJ_1235</t>
  </si>
  <si>
    <t>COG1850G</t>
  </si>
  <si>
    <t>1180244..1182148</t>
  </si>
  <si>
    <t>MJ_1236</t>
  </si>
  <si>
    <t>1182388..1183062</t>
  </si>
  <si>
    <t>MJ_1237</t>
  </si>
  <si>
    <t>1183183..1184550</t>
  </si>
  <si>
    <t>MJ_1238</t>
  </si>
  <si>
    <t>COG0442J</t>
  </si>
  <si>
    <t>1184641..1185318</t>
  </si>
  <si>
    <t>MJ_1239</t>
  </si>
  <si>
    <t>1185321..1185614</t>
  </si>
  <si>
    <t>MJ_1240</t>
  </si>
  <si>
    <t>1185638..1185853</t>
  </si>
  <si>
    <t>MJ_1241</t>
  </si>
  <si>
    <t>COG0529P</t>
  </si>
  <si>
    <t>1186017..1187636</t>
  </si>
  <si>
    <t>MJ_1242</t>
  </si>
  <si>
    <t>COG1123R</t>
  </si>
  <si>
    <t>1187618..1187989</t>
  </si>
  <si>
    <t>MJ_1243</t>
  </si>
  <si>
    <t>COG1342R</t>
  </si>
  <si>
    <t>1188081..1188407</t>
  </si>
  <si>
    <t>MJ_1244</t>
  </si>
  <si>
    <t>COG4075S</t>
  </si>
  <si>
    <t>1188419..1188757</t>
  </si>
  <si>
    <t>MJ_1245</t>
  </si>
  <si>
    <t>1188906..1189790</t>
  </si>
  <si>
    <t>MJ_1246</t>
  </si>
  <si>
    <t>COG0074C</t>
  </si>
  <si>
    <t>1190142..1190684</t>
  </si>
  <si>
    <t>MJ_1247</t>
  </si>
  <si>
    <t>COG0794M</t>
  </si>
  <si>
    <t>1190717..1191181</t>
  </si>
  <si>
    <t>MJ_1248</t>
  </si>
  <si>
    <t>1191364..1192449</t>
  </si>
  <si>
    <t>MJ_1249</t>
  </si>
  <si>
    <t>COG1465E</t>
  </si>
  <si>
    <t>1192456..1192956</t>
  </si>
  <si>
    <t>MJ_1249.1</t>
  </si>
  <si>
    <t>1192970..1193731</t>
  </si>
  <si>
    <t>MJ_1250</t>
  </si>
  <si>
    <t>COG1646R</t>
  </si>
  <si>
    <t>1193746..1194501</t>
  </si>
  <si>
    <t>MJ_1252</t>
  </si>
  <si>
    <t>1194466..1194969</t>
  </si>
  <si>
    <t>MJ_1251</t>
  </si>
  <si>
    <t>COG4016S</t>
  </si>
  <si>
    <t>1194978..1195826</t>
  </si>
  <si>
    <t>MJ_1253</t>
  </si>
  <si>
    <t>COG0341U</t>
  </si>
  <si>
    <t>1195991..1197400</t>
  </si>
  <si>
    <t>MJ_1254</t>
  </si>
  <si>
    <t>COG2433S</t>
  </si>
  <si>
    <t>1197415..1198611</t>
  </si>
  <si>
    <t>MJ_1255</t>
  </si>
  <si>
    <t>COG1819GC</t>
  </si>
  <si>
    <t>1198608..1199543</t>
  </si>
  <si>
    <t>MJ_1256</t>
  </si>
  <si>
    <t>COG0391S</t>
  </si>
  <si>
    <t>1199540..1200589</t>
  </si>
  <si>
    <t>MJ_1257</t>
  </si>
  <si>
    <t>1200672..1200875</t>
  </si>
  <si>
    <t>MJ_1258</t>
  </si>
  <si>
    <t>1201096..1201818</t>
  </si>
  <si>
    <t>pyrH</t>
  </si>
  <si>
    <t>MJ_1259</t>
  </si>
  <si>
    <t>COG0528F</t>
  </si>
  <si>
    <t>1202283..1202678</t>
  </si>
  <si>
    <t>MJ_1260</t>
  </si>
  <si>
    <t>COG2125J</t>
  </si>
  <si>
    <t>1202884..1204197</t>
  </si>
  <si>
    <t>MJ_1261</t>
  </si>
  <si>
    <t>COG5257J</t>
  </si>
  <si>
    <t>1204361..1205530</t>
  </si>
  <si>
    <t>MJ_1262</t>
  </si>
  <si>
    <t>COG1630S</t>
  </si>
  <si>
    <t>1205661..1207616</t>
  </si>
  <si>
    <t>metG</t>
  </si>
  <si>
    <t>MJ_1263</t>
  </si>
  <si>
    <t>COG0143J</t>
  </si>
  <si>
    <t>1207641..1209842</t>
  </si>
  <si>
    <t>MJ_1264</t>
  </si>
  <si>
    <t>COG0046F</t>
  </si>
  <si>
    <t>1209919..1210341</t>
  </si>
  <si>
    <t>MJ_1265</t>
  </si>
  <si>
    <t>COG0105F</t>
  </si>
  <si>
    <t>1210531..1211784</t>
  </si>
  <si>
    <t>MJ_1266</t>
  </si>
  <si>
    <t>COG0683E</t>
  </si>
  <si>
    <t>1211881..1212654</t>
  </si>
  <si>
    <t>MJ_1267</t>
  </si>
  <si>
    <t>1212813..1213388</t>
  </si>
  <si>
    <t>MJ_1268</t>
  </si>
  <si>
    <t>COG0410E</t>
  </si>
  <si>
    <t>1213421..1214368</t>
  </si>
  <si>
    <t>MJ_1269</t>
  </si>
  <si>
    <t>COG0559E</t>
  </si>
  <si>
    <t>1214390..1215427</t>
  </si>
  <si>
    <t>MJ_1270</t>
  </si>
  <si>
    <t>COG4177E</t>
  </si>
  <si>
    <t>1215633..1216145</t>
  </si>
  <si>
    <t>MJ_1271</t>
  </si>
  <si>
    <t>COG0066E</t>
  </si>
  <si>
    <t>1216142..1216633</t>
  </si>
  <si>
    <t>MJ_1272</t>
  </si>
  <si>
    <t>COG0720H</t>
  </si>
  <si>
    <t>1216633..1217685</t>
  </si>
  <si>
    <t>MJ_1273</t>
  </si>
  <si>
    <t>1217702..1218475</t>
  </si>
  <si>
    <t>MJ_1274</t>
  </si>
  <si>
    <t>COG1798J</t>
  </si>
  <si>
    <t>1218598..1219764</t>
  </si>
  <si>
    <t>MJ_1275</t>
  </si>
  <si>
    <t>COG0475P</t>
  </si>
  <si>
    <t>1220645..1222330</t>
  </si>
  <si>
    <t>MJ_1276</t>
  </si>
  <si>
    <t>COG0129EG</t>
  </si>
  <si>
    <t>1222548..1223054</t>
  </si>
  <si>
    <t>MJ_1277</t>
  </si>
  <si>
    <t>1223178..1223717</t>
  </si>
  <si>
    <t>MJ_1278</t>
  </si>
  <si>
    <t>1223718..1224275</t>
  </si>
  <si>
    <t>MJ_1279</t>
  </si>
  <si>
    <t>1224457..1224930</t>
  </si>
  <si>
    <t>MJ_1280</t>
  </si>
  <si>
    <t>1224848..1227994</t>
  </si>
  <si>
    <t>MJ_1281</t>
  </si>
  <si>
    <t>1228711..1229769</t>
  </si>
  <si>
    <t>MJ_1282</t>
  </si>
  <si>
    <t>COG1800R</t>
  </si>
  <si>
    <t>1229746..1230510</t>
  </si>
  <si>
    <t>MJ_1282.1</t>
  </si>
  <si>
    <t>1230523..1231062</t>
  </si>
  <si>
    <t>MJ_1282.2</t>
  </si>
  <si>
    <t>1231011..1231673</t>
  </si>
  <si>
    <t>MJ_1283</t>
  </si>
  <si>
    <t>1231661..1232026</t>
  </si>
  <si>
    <t>MJ_1284</t>
  </si>
  <si>
    <t>1232023..1232577</t>
  </si>
  <si>
    <t>MJ_1285</t>
  </si>
  <si>
    <t>1232581..1234368</t>
  </si>
  <si>
    <t>MJ_1286</t>
  </si>
  <si>
    <t>1234313..1235125</t>
  </si>
  <si>
    <t>MJ_1287</t>
  </si>
  <si>
    <t>1235149..1235907</t>
  </si>
  <si>
    <t>MJ_1288</t>
  </si>
  <si>
    <t>1235904..1236275</t>
  </si>
  <si>
    <t>MJ_1288.1</t>
  </si>
  <si>
    <t>1236278..1236775</t>
  </si>
  <si>
    <t>MJ_1289</t>
  </si>
  <si>
    <t>1236772..1237710</t>
  </si>
  <si>
    <t>MJ_1290</t>
  </si>
  <si>
    <t>1237723..1238445</t>
  </si>
  <si>
    <t>MJ_1291</t>
  </si>
  <si>
    <t>1238659..1240317</t>
  </si>
  <si>
    <t>MJ_1292</t>
  </si>
  <si>
    <t>1240409..1241122</t>
  </si>
  <si>
    <t>MJ_1292.1</t>
  </si>
  <si>
    <t>1241169..1241864</t>
  </si>
  <si>
    <t>MJ_1293</t>
  </si>
  <si>
    <t>1241972..1242829</t>
  </si>
  <si>
    <t>MJ_1294</t>
  </si>
  <si>
    <t>COG1951C</t>
  </si>
  <si>
    <t>1242839..1243495</t>
  </si>
  <si>
    <t>MJ_1295</t>
  </si>
  <si>
    <t>COG1387ER</t>
  </si>
  <si>
    <t>1243510..1244586</t>
  </si>
  <si>
    <t>MJ_1296</t>
  </si>
  <si>
    <t>1244625..1245338</t>
  </si>
  <si>
    <t>MJ_1297</t>
  </si>
  <si>
    <t>COG1424H</t>
  </si>
  <si>
    <t>1245351..1246469</t>
  </si>
  <si>
    <t>MJ_1298</t>
  </si>
  <si>
    <t>COG0156H</t>
  </si>
  <si>
    <t>1246513..1247259</t>
  </si>
  <si>
    <t>MJ_1299</t>
  </si>
  <si>
    <t>COG0132H</t>
  </si>
  <si>
    <t>1247256..1248650</t>
  </si>
  <si>
    <t>MJ_1300</t>
  </si>
  <si>
    <t>COG0161H</t>
  </si>
  <si>
    <t>1248913..1250115</t>
  </si>
  <si>
    <t>MJ_1301</t>
  </si>
  <si>
    <t>1250141..1250647</t>
  </si>
  <si>
    <t>MJ_1302</t>
  </si>
  <si>
    <t>1250652..1252157</t>
  </si>
  <si>
    <t>MJ_1303</t>
  </si>
  <si>
    <t>1252154..1252612</t>
  </si>
  <si>
    <t>MJ_1304</t>
  </si>
  <si>
    <t>COG2250S</t>
  </si>
  <si>
    <t>1252588..1253031</t>
  </si>
  <si>
    <t>MJ_1305</t>
  </si>
  <si>
    <t>COG1708R</t>
  </si>
  <si>
    <t>1253044..1253295</t>
  </si>
  <si>
    <t>MJ_1306</t>
  </si>
  <si>
    <t>1253317..1254105</t>
  </si>
  <si>
    <t>MJ_1307</t>
  </si>
  <si>
    <t>COG2111P</t>
  </si>
  <si>
    <t>1254107..1254433</t>
  </si>
  <si>
    <t>MJ_1308</t>
  </si>
  <si>
    <t>1254451..1255896</t>
  </si>
  <si>
    <t>MJ_1309</t>
  </si>
  <si>
    <t>COG0651CP</t>
  </si>
  <si>
    <t>1255934..1256320</t>
  </si>
  <si>
    <t>MJ_1310</t>
  </si>
  <si>
    <t>COG1006P</t>
  </si>
  <si>
    <t>1256404..1257285</t>
  </si>
  <si>
    <t>MJ_1311</t>
  </si>
  <si>
    <t>1257316..1258281</t>
  </si>
  <si>
    <t>MJ_1312</t>
  </si>
  <si>
    <t>1258383..1259594</t>
  </si>
  <si>
    <t>MJ_1313</t>
  </si>
  <si>
    <t>COG1679S</t>
  </si>
  <si>
    <t>1259594..1260517</t>
  </si>
  <si>
    <t>cobD</t>
  </si>
  <si>
    <t>MJ_1314</t>
  </si>
  <si>
    <t>COG1270H</t>
  </si>
  <si>
    <t>1260502..1261587</t>
  </si>
  <si>
    <t>MJ_1315</t>
  </si>
  <si>
    <t>COG1341R</t>
  </si>
  <si>
    <t>1261589..1261831</t>
  </si>
  <si>
    <t>MJ_1316</t>
  </si>
  <si>
    <t>COG1531S</t>
  </si>
  <si>
    <t>1261814..1263010</t>
  </si>
  <si>
    <t>MJ_1317</t>
  </si>
  <si>
    <t>1263055..1264863</t>
  </si>
  <si>
    <t>MJ_1318</t>
  </si>
  <si>
    <t>COG1750R</t>
  </si>
  <si>
    <t>1264955..1266433</t>
  </si>
  <si>
    <t>MJ_1319</t>
  </si>
  <si>
    <t>COG0733R</t>
  </si>
  <si>
    <t>1267794..1268189</t>
  </si>
  <si>
    <t>MJ_1320</t>
  </si>
  <si>
    <t>COG1412R</t>
  </si>
  <si>
    <t>1268210..1270351</t>
  </si>
  <si>
    <t>MJ_1321</t>
  </si>
  <si>
    <t>COG1431J</t>
  </si>
  <si>
    <t>1270370..1273387</t>
  </si>
  <si>
    <t>MJ_1322</t>
  </si>
  <si>
    <t>COG0419L</t>
  </si>
  <si>
    <t>1273384..1274484</t>
  </si>
  <si>
    <t>MJ_1323</t>
  </si>
  <si>
    <t>COG0420L</t>
  </si>
  <si>
    <t>1274579..1275283</t>
  </si>
  <si>
    <t>MJ_1324</t>
  </si>
  <si>
    <t>COG1763H</t>
  </si>
  <si>
    <t>1275423..1275692</t>
  </si>
  <si>
    <t>MJ_1325</t>
  </si>
  <si>
    <t>COG0640K</t>
  </si>
  <si>
    <t>1275892..1277067</t>
  </si>
  <si>
    <t>MJ_1326</t>
  </si>
  <si>
    <t>COG1163R</t>
  </si>
  <si>
    <t>1277076..1277813</t>
  </si>
  <si>
    <t>MJ_1327</t>
  </si>
  <si>
    <t>1278476..1279372</t>
  </si>
  <si>
    <t>MJ_1328</t>
  </si>
  <si>
    <t>1279377..1280261</t>
  </si>
  <si>
    <t>MJ_1329</t>
  </si>
  <si>
    <t>COG0024J</t>
  </si>
  <si>
    <t>1280407..1280790</t>
  </si>
  <si>
    <t>MJ_1330</t>
  </si>
  <si>
    <t>COG1267I</t>
  </si>
  <si>
    <t>1280793..1281227</t>
  </si>
  <si>
    <t>MJ_1331</t>
  </si>
  <si>
    <t>1281236..1282417</t>
  </si>
  <si>
    <t>MJ_1332</t>
  </si>
  <si>
    <t>COG0012J</t>
  </si>
  <si>
    <t>1282510..1282764</t>
  </si>
  <si>
    <t>MJ_1333</t>
  </si>
  <si>
    <t>1282823..1283236</t>
  </si>
  <si>
    <t>MJ_1333.1</t>
  </si>
  <si>
    <t>COG2510S</t>
  </si>
  <si>
    <t>1283269..1284120</t>
  </si>
  <si>
    <t>MJ_1334</t>
  </si>
  <si>
    <t>COG1210M</t>
  </si>
  <si>
    <t>1284335..1284766</t>
  </si>
  <si>
    <t>MJ_1335</t>
  </si>
  <si>
    <t>COG0279G</t>
  </si>
  <si>
    <t>1284834..1285280</t>
  </si>
  <si>
    <t>MJ_1336</t>
  </si>
  <si>
    <t>COG2870M</t>
  </si>
  <si>
    <t>1285519..1286214</t>
  </si>
  <si>
    <t>MJ_1337</t>
  </si>
  <si>
    <t>COG0063G</t>
  </si>
  <si>
    <t>1286291..1287352</t>
  </si>
  <si>
    <t>MJ_1338</t>
  </si>
  <si>
    <t>1287384..1287848</t>
  </si>
  <si>
    <t>MJ_1339</t>
  </si>
  <si>
    <t>COG2229R</t>
  </si>
  <si>
    <t>1287920..1288264</t>
  </si>
  <si>
    <t>MJ_1340</t>
  </si>
  <si>
    <t>1288278..1289216</t>
  </si>
  <si>
    <t>MJ_1341</t>
  </si>
  <si>
    <t>COG1104E</t>
  </si>
  <si>
    <t>1289452..1289796</t>
  </si>
  <si>
    <t>MJ_1342</t>
  </si>
  <si>
    <t>1289834..1291096</t>
  </si>
  <si>
    <t>MJ_1343</t>
  </si>
  <si>
    <t>1291124..1291462</t>
  </si>
  <si>
    <t>MJ_1344</t>
  </si>
  <si>
    <t>1291895..1292839</t>
  </si>
  <si>
    <t>MJ_1345</t>
  </si>
  <si>
    <t>COG3063NU</t>
  </si>
  <si>
    <t>1292927..1294291</t>
  </si>
  <si>
    <t>MJ_1346</t>
  </si>
  <si>
    <t>COG0174E</t>
  </si>
  <si>
    <t>1294372..1295079</t>
  </si>
  <si>
    <t>MJ_1347</t>
  </si>
  <si>
    <t>COG0603R</t>
  </si>
  <si>
    <t>1295114..1296124</t>
  </si>
  <si>
    <t>MJ_1348</t>
  </si>
  <si>
    <t>1296131..1297213</t>
  </si>
  <si>
    <t>MJ_1349</t>
  </si>
  <si>
    <t>1297446..1298231</t>
  </si>
  <si>
    <t>MJ_1350</t>
  </si>
  <si>
    <t>COG0070E</t>
  </si>
  <si>
    <t>1298346..1299878</t>
  </si>
  <si>
    <t>MJ_1351</t>
  </si>
  <si>
    <t>COG0069E</t>
  </si>
  <si>
    <t>1301190..1301969</t>
  </si>
  <si>
    <t>MJ_1352</t>
  </si>
  <si>
    <t>COG0171H</t>
  </si>
  <si>
    <t>1304333..1304770</t>
  </si>
  <si>
    <t>MJ_1354</t>
  </si>
  <si>
    <t>1304814..1306529</t>
  </si>
  <si>
    <t>MJ_1355</t>
  </si>
  <si>
    <t>COG1542S</t>
  </si>
  <si>
    <t>1306724..1307293</t>
  </si>
  <si>
    <t>MJ_1356</t>
  </si>
  <si>
    <t>1307288..1308319</t>
  </si>
  <si>
    <t>MJ_1357</t>
  </si>
  <si>
    <t>1308640..1309098</t>
  </si>
  <si>
    <t>MJ_1358</t>
  </si>
  <si>
    <t>1309156..1309884</t>
  </si>
  <si>
    <t>MJ_1359</t>
  </si>
  <si>
    <t>COG0467T</t>
  </si>
  <si>
    <t>1309945..1310244</t>
  </si>
  <si>
    <t>MJ_1360</t>
  </si>
  <si>
    <t>1310350..1311228</t>
  </si>
  <si>
    <t>MJ_1361</t>
  </si>
  <si>
    <t>COG4071S</t>
  </si>
  <si>
    <t>1311298..1312266</t>
  </si>
  <si>
    <t>MJ_1362</t>
  </si>
  <si>
    <t>1312335..1312790</t>
  </si>
  <si>
    <t>MJ_1363</t>
  </si>
  <si>
    <t>1313349..1314617</t>
  </si>
  <si>
    <t>truD</t>
  </si>
  <si>
    <t>MJ_1364</t>
  </si>
  <si>
    <t>1314708..1315901</t>
  </si>
  <si>
    <t>MJ_1365</t>
  </si>
  <si>
    <t>COG1916S</t>
  </si>
  <si>
    <t>1315922..1316797</t>
  </si>
  <si>
    <t>MJ_1366</t>
  </si>
  <si>
    <t>COG0462FE</t>
  </si>
  <si>
    <t>1316794..1317687</t>
  </si>
  <si>
    <t>MJ_1367</t>
  </si>
  <si>
    <t>COG3839G</t>
  </si>
  <si>
    <t>1317687..1318436</t>
  </si>
  <si>
    <t>MJ_1368</t>
  </si>
  <si>
    <t>COG0555O</t>
  </si>
  <si>
    <t>1318559..1319026</t>
  </si>
  <si>
    <t>MJ_1369</t>
  </si>
  <si>
    <t>1319056..1320042</t>
  </si>
  <si>
    <t>MJ_1370</t>
  </si>
  <si>
    <t>COG4020S</t>
  </si>
  <si>
    <t>1320039..1320773</t>
  </si>
  <si>
    <t>MJ_1371</t>
  </si>
  <si>
    <t>COG4002R</t>
  </si>
  <si>
    <t>1320757..1321599</t>
  </si>
  <si>
    <t>MJ_1372</t>
  </si>
  <si>
    <t>COG0020I</t>
  </si>
  <si>
    <t>1321596..1322084</t>
  </si>
  <si>
    <t>MJ_1373</t>
  </si>
  <si>
    <t>1322152..1322952</t>
  </si>
  <si>
    <t>MJ_1374</t>
  </si>
  <si>
    <t>COG1235R</t>
  </si>
  <si>
    <t>1322945..1324192</t>
  </si>
  <si>
    <t>MJ_1375</t>
  </si>
  <si>
    <t>1324279..1325016</t>
  </si>
  <si>
    <t>MJ_1376</t>
  </si>
  <si>
    <t>COG0293J</t>
  </si>
  <si>
    <t>1325028..1326689</t>
  </si>
  <si>
    <t>gltX</t>
  </si>
  <si>
    <t>MJ_1377</t>
  </si>
  <si>
    <t>COG0008J</t>
  </si>
  <si>
    <t>1326874..1328322</t>
  </si>
  <si>
    <t>MJ_1378</t>
  </si>
  <si>
    <t>COG0458EF</t>
  </si>
  <si>
    <t>1328519..1328821</t>
  </si>
  <si>
    <t>MJ_1379</t>
  </si>
  <si>
    <t>1328814..1329050</t>
  </si>
  <si>
    <t>MJ_1380</t>
  </si>
  <si>
    <t>1329175..1331031</t>
  </si>
  <si>
    <t>MJ_1381</t>
  </si>
  <si>
    <t>1331028..1331468</t>
  </si>
  <si>
    <t>MJ_1382</t>
  </si>
  <si>
    <t>COG1673S</t>
  </si>
  <si>
    <t>1331589..1332359</t>
  </si>
  <si>
    <t>MJ_1383</t>
  </si>
  <si>
    <t>1332588..1333184</t>
  </si>
  <si>
    <t>MJ_1384</t>
  </si>
  <si>
    <t>COG0778C</t>
  </si>
  <si>
    <t>1333197..1333736</t>
  </si>
  <si>
    <t>MJ_1385</t>
  </si>
  <si>
    <t>COG1303S</t>
  </si>
  <si>
    <t>1333782..1334006</t>
  </si>
  <si>
    <t>MJ_1386</t>
  </si>
  <si>
    <t>1334289..1335428</t>
  </si>
  <si>
    <t>MJ_1387</t>
  </si>
  <si>
    <t>COG1641S</t>
  </si>
  <si>
    <t>1335803..1337050</t>
  </si>
  <si>
    <t>MJ_1388</t>
  </si>
  <si>
    <t>COG0499H</t>
  </si>
  <si>
    <t>1337404..1337808</t>
  </si>
  <si>
    <t>MJ_1389</t>
  </si>
  <si>
    <t>1338003..1338332</t>
  </si>
  <si>
    <t>MJ_1390</t>
  </si>
  <si>
    <t>1338520..1339776</t>
  </si>
  <si>
    <t>MJ_1391</t>
  </si>
  <si>
    <t>1340251..1341726</t>
  </si>
  <si>
    <t>MJ_1392</t>
  </si>
  <si>
    <t>1341974..1343800</t>
  </si>
  <si>
    <t>MJ_1393</t>
  </si>
  <si>
    <t>1343887..1346850</t>
  </si>
  <si>
    <t>MJ_1394</t>
  </si>
  <si>
    <t>1347171..1347569</t>
  </si>
  <si>
    <t>MJ_1395</t>
  </si>
  <si>
    <t>1347702..1356386</t>
  </si>
  <si>
    <t>MJ_1396</t>
  </si>
  <si>
    <t>1356443..1357903</t>
  </si>
  <si>
    <t>MJ_1397</t>
  </si>
  <si>
    <t>1358178..1359353</t>
  </si>
  <si>
    <t>MJ_1398</t>
  </si>
  <si>
    <t>COG3398S</t>
  </si>
  <si>
    <t>1359331..1359924</t>
  </si>
  <si>
    <t>MJ_1399</t>
  </si>
  <si>
    <t>COG0237H</t>
  </si>
  <si>
    <t>1359934..1360137</t>
  </si>
  <si>
    <t>MJ_1400</t>
  </si>
  <si>
    <t>1360254..1362680</t>
  </si>
  <si>
    <t>MJ_1401</t>
  </si>
  <si>
    <t>COG1202R</t>
  </si>
  <si>
    <t>1363312..1364352</t>
  </si>
  <si>
    <t>MJ_1402</t>
  </si>
  <si>
    <t>1364665..1365789</t>
  </si>
  <si>
    <t>MJ_1403</t>
  </si>
  <si>
    <t>1366097..1367362</t>
  </si>
  <si>
    <t>MJ_1404</t>
  </si>
  <si>
    <t>1367410..1367637</t>
  </si>
  <si>
    <t>MJ_1405</t>
  </si>
  <si>
    <t>1367727..1368176</t>
  </si>
  <si>
    <t>MJ_1406</t>
  </si>
  <si>
    <t>COG1781F</t>
  </si>
  <si>
    <t>1368403..1368792</t>
  </si>
  <si>
    <t>MJ_1407</t>
  </si>
  <si>
    <t>COG1786S</t>
  </si>
  <si>
    <t>1368877..1369929</t>
  </si>
  <si>
    <t>MJ_1408</t>
  </si>
  <si>
    <t>COG1084R</t>
  </si>
  <si>
    <t>1369931..1370737</t>
  </si>
  <si>
    <t>MJ_1409</t>
  </si>
  <si>
    <t>1370826..1371305</t>
  </si>
  <si>
    <t>MJ_1410</t>
  </si>
  <si>
    <t>COG1374J</t>
  </si>
  <si>
    <t>1371801..1373192</t>
  </si>
  <si>
    <t>MJ_1411</t>
  </si>
  <si>
    <t>COG1012C</t>
  </si>
  <si>
    <t>1373205..1374701</t>
  </si>
  <si>
    <t>MJ_1412</t>
  </si>
  <si>
    <t>COG4070O</t>
  </si>
  <si>
    <t>1374724..1375035</t>
  </si>
  <si>
    <t>MJ_1413</t>
  </si>
  <si>
    <t>1375086..1375811</t>
  </si>
  <si>
    <t>MJ_1414</t>
  </si>
  <si>
    <t>1375878..1376990</t>
  </si>
  <si>
    <t>MJ_1415</t>
  </si>
  <si>
    <t>COG0180J</t>
  </si>
  <si>
    <t>1376987..1378345</t>
  </si>
  <si>
    <t>MJ_1416</t>
  </si>
  <si>
    <t>COG1973O</t>
  </si>
  <si>
    <t>1378478..1380427</t>
  </si>
  <si>
    <t>MJ_1417</t>
  </si>
  <si>
    <t>COG1067O</t>
  </si>
  <si>
    <t>1380381..1380818</t>
  </si>
  <si>
    <t>MJ_1417.1</t>
  </si>
  <si>
    <t>1381145..1381690</t>
  </si>
  <si>
    <t>MJ_1418</t>
  </si>
  <si>
    <t>COG0235G</t>
  </si>
  <si>
    <t>1381706..1382011</t>
  </si>
  <si>
    <t>MJ_1419</t>
  </si>
  <si>
    <t>COG1698S</t>
  </si>
  <si>
    <t>1382112..1385420</t>
  </si>
  <si>
    <t>MJ_1420</t>
  </si>
  <si>
    <t>COG0449M</t>
  </si>
  <si>
    <t>1386001..1387332</t>
  </si>
  <si>
    <t>MJ_1421</t>
  </si>
  <si>
    <t>COG1797H</t>
  </si>
  <si>
    <t>1387626..1393169</t>
  </si>
  <si>
    <t>MJ_1422</t>
  </si>
  <si>
    <t>1393200..1394258</t>
  </si>
  <si>
    <t>MJ_1423</t>
  </si>
  <si>
    <t>COG2710C</t>
  </si>
  <si>
    <t>1394461..1395000</t>
  </si>
  <si>
    <t>MJ_1424</t>
  </si>
  <si>
    <t>COG1676J</t>
  </si>
  <si>
    <t>1395026..1396060</t>
  </si>
  <si>
    <t>MJ_1425</t>
  </si>
  <si>
    <t>COG2055C</t>
  </si>
  <si>
    <t>1396041..1396547</t>
  </si>
  <si>
    <t>MJ_1426</t>
  </si>
  <si>
    <t>1396645..1397631</t>
  </si>
  <si>
    <t>MJ_1427</t>
  </si>
  <si>
    <t>COG1907R</t>
  </si>
  <si>
    <t>1397638..1399341</t>
  </si>
  <si>
    <t>MJ_1428</t>
  </si>
  <si>
    <t>1399329..1400840</t>
  </si>
  <si>
    <t>MJ_1429</t>
  </si>
  <si>
    <t>COG0433R</t>
  </si>
  <si>
    <t>1400929..1401312</t>
  </si>
  <si>
    <t>hisI</t>
  </si>
  <si>
    <t>MJ_1430</t>
  </si>
  <si>
    <t>COG0139E</t>
  </si>
  <si>
    <t>1401317..1402396</t>
  </si>
  <si>
    <t>MJ_1431</t>
  </si>
  <si>
    <t>1402418..1402906</t>
  </si>
  <si>
    <t>MJ_1432</t>
  </si>
  <si>
    <t>1402909..1403652</t>
  </si>
  <si>
    <t>MJ_1433</t>
  </si>
  <si>
    <t>1403649..1404311</t>
  </si>
  <si>
    <t>MJ_1434</t>
  </si>
  <si>
    <t>COG2231L</t>
  </si>
  <si>
    <t>1404397..1404612</t>
  </si>
  <si>
    <t>MJ_1435</t>
  </si>
  <si>
    <t>COG1923R</t>
  </si>
  <si>
    <t>1404753..1405046</t>
  </si>
  <si>
    <t>MJ_1436</t>
  </si>
  <si>
    <t>1405050..1405736</t>
  </si>
  <si>
    <t>MJ_1437</t>
  </si>
  <si>
    <t>COG1011R</t>
  </si>
  <si>
    <t>1405750..1406526</t>
  </si>
  <si>
    <t>MJ_1438</t>
  </si>
  <si>
    <t>COG0368H</t>
  </si>
  <si>
    <t>1406528..1407151</t>
  </si>
  <si>
    <t>MJ_1439</t>
  </si>
  <si>
    <t>COG1525L</t>
  </si>
  <si>
    <t>1407283..1408131</t>
  </si>
  <si>
    <t>MJ_1440</t>
  </si>
  <si>
    <t>COG1685EH</t>
  </si>
  <si>
    <t>1408276..1411956</t>
  </si>
  <si>
    <t>cobN</t>
  </si>
  <si>
    <t>MJ_1441</t>
  </si>
  <si>
    <t>1412125..1412733</t>
  </si>
  <si>
    <t>MJ_1442</t>
  </si>
  <si>
    <t>1412770..1413102</t>
  </si>
  <si>
    <t>MJ_1443</t>
  </si>
  <si>
    <t>COG4818S</t>
  </si>
  <si>
    <t>1413327..1414307</t>
  </si>
  <si>
    <t>MJ_1444</t>
  </si>
  <si>
    <t>COG0258L</t>
  </si>
  <si>
    <t>1414326..1414856</t>
  </si>
  <si>
    <t>MJ_1445</t>
  </si>
  <si>
    <t>COG4186R</t>
  </si>
  <si>
    <t>1414940..1415713</t>
  </si>
  <si>
    <t>MJ_1446</t>
  </si>
  <si>
    <t>COG0543HC</t>
  </si>
  <si>
    <t>1415835..1416980</t>
  </si>
  <si>
    <t>MJ_1447</t>
  </si>
  <si>
    <t>COG0269G</t>
  </si>
  <si>
    <t>1416977..1418569</t>
  </si>
  <si>
    <t>MJ_1448</t>
  </si>
  <si>
    <t>1418572..1419684</t>
  </si>
  <si>
    <t>MJ_1449</t>
  </si>
  <si>
    <t>1419694..1420809</t>
  </si>
  <si>
    <t>MJ_1450</t>
  </si>
  <si>
    <t>COG2303E</t>
  </si>
  <si>
    <t>1420864..1422318</t>
  </si>
  <si>
    <t>MJ_1451</t>
  </si>
  <si>
    <t>COG4065S</t>
  </si>
  <si>
    <t>1422611..1423390</t>
  </si>
  <si>
    <t>MJ_1452</t>
  </si>
  <si>
    <t>COG4076R</t>
  </si>
  <si>
    <t>1423393..1423971</t>
  </si>
  <si>
    <t>MJ_1453</t>
  </si>
  <si>
    <t>COG2457S</t>
  </si>
  <si>
    <t>1423963..1424625</t>
  </si>
  <si>
    <t>MJ_1454</t>
  </si>
  <si>
    <t>COG0710E</t>
  </si>
  <si>
    <t>1424721..1425638</t>
  </si>
  <si>
    <t>MJ_1455</t>
  </si>
  <si>
    <t>1425716..1427005</t>
  </si>
  <si>
    <t>hisD</t>
  </si>
  <si>
    <t>MJ_1456</t>
  </si>
  <si>
    <t>COG0141E</t>
  </si>
  <si>
    <t>1427013..1427420</t>
  </si>
  <si>
    <t>MJ_1457</t>
  </si>
  <si>
    <t>1427482..1428138</t>
  </si>
  <si>
    <t>MJ_1458</t>
  </si>
  <si>
    <t>COG1707R</t>
  </si>
  <si>
    <t>1428276..1429946</t>
  </si>
  <si>
    <t>MJ_1459</t>
  </si>
  <si>
    <t>COG1001F</t>
  </si>
  <si>
    <t>1429935..1430423</t>
  </si>
  <si>
    <t>MJ_1460</t>
  </si>
  <si>
    <t>1430552..1431151</t>
  </si>
  <si>
    <t>MJ_1461</t>
  </si>
  <si>
    <t>1431250..1431501</t>
  </si>
  <si>
    <t>MJ_1462</t>
  </si>
  <si>
    <t>1431522..1432223</t>
  </si>
  <si>
    <t>MJ_1463</t>
  </si>
  <si>
    <t>COG1851S</t>
  </si>
  <si>
    <t>1432380..1433501</t>
  </si>
  <si>
    <t>MJ_1464</t>
  </si>
  <si>
    <t>COG1161R</t>
  </si>
  <si>
    <t>1434196..1435413</t>
  </si>
  <si>
    <t>MJ_1465</t>
  </si>
  <si>
    <t>COG0498E</t>
  </si>
  <si>
    <t>1435748..1436392</t>
  </si>
  <si>
    <t>MJ_1466</t>
  </si>
  <si>
    <t>1436452..1437006</t>
  </si>
  <si>
    <t>MJ_1467</t>
  </si>
  <si>
    <t>1437024..1440053</t>
  </si>
  <si>
    <t>MJ_1468</t>
  </si>
  <si>
    <t>COG3291R</t>
  </si>
  <si>
    <t>1440050..1440277</t>
  </si>
  <si>
    <t>MJ_1469</t>
  </si>
  <si>
    <t>1440267..1440731</t>
  </si>
  <si>
    <t>MJ_1469.1</t>
  </si>
  <si>
    <t>1440742..1442616</t>
  </si>
  <si>
    <t>MJ_1470</t>
  </si>
  <si>
    <t>COG5306S</t>
  </si>
  <si>
    <t>1442613..1443149</t>
  </si>
  <si>
    <t>MJ_1471</t>
  </si>
  <si>
    <t>1443160..1444794</t>
  </si>
  <si>
    <t>MJ_1472</t>
  </si>
  <si>
    <t>1444795..1445730</t>
  </si>
  <si>
    <t>MJ_1473</t>
  </si>
  <si>
    <t>COG0620E</t>
  </si>
  <si>
    <t>1445712..1446305</t>
  </si>
  <si>
    <t>MJ_1474</t>
  </si>
  <si>
    <t>1446442..1446819</t>
  </si>
  <si>
    <t>MJ_1475</t>
  </si>
  <si>
    <t>COG1710S</t>
  </si>
  <si>
    <t>1446816..1447508</t>
  </si>
  <si>
    <t>MJ_1476</t>
  </si>
  <si>
    <t>COG0565J</t>
  </si>
  <si>
    <t>1447495..1448535</t>
  </si>
  <si>
    <t>MJ_1477</t>
  </si>
  <si>
    <t>COG2342G</t>
  </si>
  <si>
    <t>1448532..1449443</t>
  </si>
  <si>
    <t>MJ_1478</t>
  </si>
  <si>
    <t>1449703..1451001</t>
  </si>
  <si>
    <t>MJ_1479</t>
  </si>
  <si>
    <t>1450998..1451387</t>
  </si>
  <si>
    <t>MJ_1479.1</t>
  </si>
  <si>
    <t>COG2983S</t>
  </si>
  <si>
    <t>1451447..1452718</t>
  </si>
  <si>
    <t>MJ_1480</t>
  </si>
  <si>
    <t>COG1915S</t>
  </si>
  <si>
    <t>1452730..1453371</t>
  </si>
  <si>
    <t>MJ_1481</t>
  </si>
  <si>
    <t>COG4024S</t>
  </si>
  <si>
    <t>1453386..1454315</t>
  </si>
  <si>
    <t>MJ_1482</t>
  </si>
  <si>
    <t>COG2074G</t>
  </si>
  <si>
    <t>1454323..1454781</t>
  </si>
  <si>
    <t>MJ_1483</t>
  </si>
  <si>
    <t>1454763..1455215</t>
  </si>
  <si>
    <t>MJ_1484</t>
  </si>
  <si>
    <t>1455222..1456646</t>
  </si>
  <si>
    <t>MJ_1485</t>
  </si>
  <si>
    <t>COG0168P</t>
  </si>
  <si>
    <t>1457720..1458901</t>
  </si>
  <si>
    <t>purT</t>
  </si>
  <si>
    <t>MJ_1486</t>
  </si>
  <si>
    <t>COG0027F</t>
  </si>
  <si>
    <t>1459011..1460291</t>
  </si>
  <si>
    <t>MJ_1487</t>
  </si>
  <si>
    <t>1460310..1461491</t>
  </si>
  <si>
    <t>MJ_1488</t>
  </si>
  <si>
    <t>COG1233Q</t>
  </si>
  <si>
    <t>1461590..1463638</t>
  </si>
  <si>
    <t>MJ_1489</t>
  </si>
  <si>
    <t>1463751..1464170</t>
  </si>
  <si>
    <t>MJ_1489.1</t>
  </si>
  <si>
    <t>1464324..1465595</t>
  </si>
  <si>
    <t>MJ_1490</t>
  </si>
  <si>
    <t>COG0044F</t>
  </si>
  <si>
    <t>1465670..1466053</t>
  </si>
  <si>
    <t>MJ_1491</t>
  </si>
  <si>
    <t>1466062..1466532</t>
  </si>
  <si>
    <t>MJ_1492</t>
  </si>
  <si>
    <t>COG3815S</t>
  </si>
  <si>
    <t>1466538..1467233</t>
  </si>
  <si>
    <t>MJ_1493</t>
  </si>
  <si>
    <t>1467230..1468345</t>
  </si>
  <si>
    <t>MJ_1494</t>
  </si>
  <si>
    <t>COG1223R</t>
  </si>
  <si>
    <t>1468497..1469375</t>
  </si>
  <si>
    <t>MJ_1495</t>
  </si>
  <si>
    <t>1469356..1469709</t>
  </si>
  <si>
    <t>MJ_1496</t>
  </si>
  <si>
    <t>COG1430S</t>
  </si>
  <si>
    <t>1469706..1470746</t>
  </si>
  <si>
    <t>MJ_1497</t>
  </si>
  <si>
    <t>1470766..1471644</t>
  </si>
  <si>
    <t>MJ_1498</t>
  </si>
  <si>
    <t>1471641..1472123</t>
  </si>
  <si>
    <t>MJ_1499</t>
  </si>
  <si>
    <t>1472223..1472915</t>
  </si>
  <si>
    <t>MJ_1500</t>
  </si>
  <si>
    <t>1472939..1473610</t>
  </si>
  <si>
    <t>MJ_1501</t>
  </si>
  <si>
    <t>COG2085R</t>
  </si>
  <si>
    <t>1473615..1474589</t>
  </si>
  <si>
    <t>MJ_1502</t>
  </si>
  <si>
    <t>COG1234R</t>
  </si>
  <si>
    <t>1474579..1474977</t>
  </si>
  <si>
    <t>MJ_1503</t>
  </si>
  <si>
    <t>1475141..1476241</t>
  </si>
  <si>
    <t>MJ_1504</t>
  </si>
  <si>
    <t>COG0381M</t>
  </si>
  <si>
    <t>1476244..1478580</t>
  </si>
  <si>
    <t>MJ_1505</t>
  </si>
  <si>
    <t>COG1111L</t>
  </si>
  <si>
    <t>1478759..1480072</t>
  </si>
  <si>
    <t>MJ_1506</t>
  </si>
  <si>
    <t>1480013..1481212</t>
  </si>
  <si>
    <t>MJ_1507</t>
  </si>
  <si>
    <t>1481215..1481889</t>
  </si>
  <si>
    <t>MJ_1508</t>
  </si>
  <si>
    <t>1482019..1482480</t>
  </si>
  <si>
    <t>MJ_1509</t>
  </si>
  <si>
    <t>1482498..1483079</t>
  </si>
  <si>
    <t>MJ_1510</t>
  </si>
  <si>
    <t>COG1590S</t>
  </si>
  <si>
    <t>1483247..1483570</t>
  </si>
  <si>
    <t>MJ_1511</t>
  </si>
  <si>
    <t>1483752..1488593</t>
  </si>
  <si>
    <t>MJ_1512</t>
  </si>
  <si>
    <t>COG1110L</t>
  </si>
  <si>
    <t>1488598..1489605</t>
  </si>
  <si>
    <t>MJ_1513</t>
  </si>
  <si>
    <t>1489714..1490076</t>
  </si>
  <si>
    <t>MJ_1514</t>
  </si>
  <si>
    <t>COG2105S</t>
  </si>
  <si>
    <t>1490079..1491146</t>
  </si>
  <si>
    <t>MJ_1515</t>
  </si>
  <si>
    <t>COG0121R</t>
  </si>
  <si>
    <t>1491165..1491464</t>
  </si>
  <si>
    <t>MJ_1516</t>
  </si>
  <si>
    <t>COG2314S</t>
  </si>
  <si>
    <t>1491468..1491935</t>
  </si>
  <si>
    <t>MJ_1516.1</t>
  </si>
  <si>
    <t>1492025..1492861</t>
  </si>
  <si>
    <t>MJ_1517</t>
  </si>
  <si>
    <t>1492849..1493973</t>
  </si>
  <si>
    <t>MJ_1518</t>
  </si>
  <si>
    <t>1494089..1497616</t>
  </si>
  <si>
    <t>MJ_1519</t>
  </si>
  <si>
    <t>COG0507L</t>
  </si>
  <si>
    <t>1497648..1498811</t>
  </si>
  <si>
    <t>MJ_1520</t>
  </si>
  <si>
    <t>1498900..1500168</t>
  </si>
  <si>
    <t>MJ_1521</t>
  </si>
  <si>
    <t>1500315..1500950</t>
  </si>
  <si>
    <t>MJ_1522</t>
  </si>
  <si>
    <t>COG2241H</t>
  </si>
  <si>
    <t>1501016..1501390</t>
  </si>
  <si>
    <t>MJ_1523</t>
  </si>
  <si>
    <t>COG0239D</t>
  </si>
  <si>
    <t>1501399..1501725</t>
  </si>
  <si>
    <t>MJ_1524</t>
  </si>
  <si>
    <t>COG1993S</t>
  </si>
  <si>
    <t>1501697..1504498</t>
  </si>
  <si>
    <t>MJ_1525</t>
  </si>
  <si>
    <t>COG1287R</t>
  </si>
  <si>
    <t>1504519..1505253</t>
  </si>
  <si>
    <t>MJ_1526</t>
  </si>
  <si>
    <t>COG2122S</t>
  </si>
  <si>
    <t>1505273..1505695</t>
  </si>
  <si>
    <t>MJ_1527</t>
  </si>
  <si>
    <t>1505740..1506399</t>
  </si>
  <si>
    <t>MJ_1528</t>
  </si>
  <si>
    <t>COG0149G</t>
  </si>
  <si>
    <t>1506419..1506922</t>
  </si>
  <si>
    <t>MJ_1529</t>
  </si>
  <si>
    <t>COG0350L</t>
  </si>
  <si>
    <t>1507101..1507571</t>
  </si>
  <si>
    <t>MJ_1530</t>
  </si>
  <si>
    <t>1507565..1508842</t>
  </si>
  <si>
    <t>MJ_1531</t>
  </si>
  <si>
    <t>1508877..1509590</t>
  </si>
  <si>
    <t>MJ_1532</t>
  </si>
  <si>
    <t>COG0106E</t>
  </si>
  <si>
    <t>1509602..1511530</t>
  </si>
  <si>
    <t>MJ_1533</t>
  </si>
  <si>
    <t>COG1855R</t>
  </si>
  <si>
    <t>1511806..1512801</t>
  </si>
  <si>
    <t>MJ_1534</t>
  </si>
  <si>
    <t>COG2141C</t>
  </si>
  <si>
    <t>1512865..1513764</t>
  </si>
  <si>
    <t>MJ_1535</t>
  </si>
  <si>
    <t>1513796..1514701</t>
  </si>
  <si>
    <t>MJ_1536</t>
  </si>
  <si>
    <t>COG0492O</t>
  </si>
  <si>
    <t>1514706..1515737</t>
  </si>
  <si>
    <t>MJ_1537</t>
  </si>
  <si>
    <t>1515886..1516644</t>
  </si>
  <si>
    <t>MJ_1538</t>
  </si>
  <si>
    <t>COG4088F</t>
  </si>
  <si>
    <t>1516711..1517040</t>
  </si>
  <si>
    <t>MJ_1539</t>
  </si>
  <si>
    <t>1517054..1517464</t>
  </si>
  <si>
    <t>MJ_1540</t>
  </si>
  <si>
    <t>1517461..1518723</t>
  </si>
  <si>
    <t>MJ_1541</t>
  </si>
  <si>
    <t>1518738..1521164</t>
  </si>
  <si>
    <t>MJ_1542</t>
  </si>
  <si>
    <t>COG4637R</t>
  </si>
  <si>
    <t>1521358..1522404</t>
  </si>
  <si>
    <t>MJ_1543</t>
  </si>
  <si>
    <t>COG0059EH</t>
  </si>
  <si>
    <t>1522462..1523787</t>
  </si>
  <si>
    <t>MJ_1544</t>
  </si>
  <si>
    <t>COG1373R</t>
  </si>
  <si>
    <t>1523865..1524590</t>
  </si>
  <si>
    <t>MJ_1545</t>
  </si>
  <si>
    <t>COG1709K</t>
  </si>
  <si>
    <t>1524601..1525638</t>
  </si>
  <si>
    <t>MJ_1546</t>
  </si>
  <si>
    <t>COG3425I</t>
  </si>
  <si>
    <t>1525635..1526003</t>
  </si>
  <si>
    <t>MJ_1547</t>
  </si>
  <si>
    <t>1526057..1526425</t>
  </si>
  <si>
    <t>MJ_1548</t>
  </si>
  <si>
    <t>COG2445S</t>
  </si>
  <si>
    <t>1526422..1527600</t>
  </si>
  <si>
    <t>MJ_1549</t>
  </si>
  <si>
    <t>COG0183I</t>
  </si>
  <si>
    <t>1527844..1528029</t>
  </si>
  <si>
    <t>MJ_1550</t>
  </si>
  <si>
    <t>1528041..1528214</t>
  </si>
  <si>
    <t>MJ_1551</t>
  </si>
  <si>
    <t>COG1532R</t>
  </si>
  <si>
    <t>1528318..1528743</t>
  </si>
  <si>
    <t>MJ_1552</t>
  </si>
  <si>
    <t>COG1545R</t>
  </si>
  <si>
    <t>1528765..1529238</t>
  </si>
  <si>
    <t>MJ_1553</t>
  </si>
  <si>
    <t>COG4742K</t>
  </si>
  <si>
    <t>1529321..1531189</t>
  </si>
  <si>
    <t>MJ_1554</t>
  </si>
  <si>
    <t>COG4880R</t>
  </si>
  <si>
    <t>1531340..1532656</t>
  </si>
  <si>
    <t>aspC</t>
  </si>
  <si>
    <t>MJ_1555</t>
  </si>
  <si>
    <t>COG0017J</t>
  </si>
  <si>
    <t>1532696..1533634</t>
  </si>
  <si>
    <t>MJ_1556</t>
  </si>
  <si>
    <t>1533639..1534388</t>
  </si>
  <si>
    <t>MJ_1557</t>
  </si>
  <si>
    <t>1534389..1534661</t>
  </si>
  <si>
    <t>MJ_1558</t>
  </si>
  <si>
    <t>COG3830T</t>
  </si>
  <si>
    <t>1534694..1535260</t>
  </si>
  <si>
    <t>MJ_1559</t>
  </si>
  <si>
    <t>COG1618F</t>
  </si>
  <si>
    <t>1535267..1536427</t>
  </si>
  <si>
    <t>MJ_1560</t>
  </si>
  <si>
    <t>COG2271G</t>
  </si>
  <si>
    <t>1536501..1538162</t>
  </si>
  <si>
    <t>MJ_1561</t>
  </si>
  <si>
    <t>1538159..1539325</t>
  </si>
  <si>
    <t>MJ_1562</t>
  </si>
  <si>
    <t>COG1033R</t>
  </si>
  <si>
    <t>1539336..1539794</t>
  </si>
  <si>
    <t>MJ_1563</t>
  </si>
  <si>
    <t>COG1510K</t>
  </si>
  <si>
    <t>1540180..1540692</t>
  </si>
  <si>
    <t>MJ_1564</t>
  </si>
  <si>
    <t>COG1931S</t>
  </si>
  <si>
    <t>1540693..1542234</t>
  </si>
  <si>
    <t>MJ_1565</t>
  </si>
  <si>
    <t>1542223..1543566</t>
  </si>
  <si>
    <t>MJ_1566</t>
  </si>
  <si>
    <t>1543548..1544075</t>
  </si>
  <si>
    <t>MJ_1567</t>
  </si>
  <si>
    <t>1544069..1544590</t>
  </si>
  <si>
    <t>MJ_1568</t>
  </si>
  <si>
    <t>COG1514J</t>
  </si>
  <si>
    <t>1544966..1545634</t>
  </si>
  <si>
    <t>MJ_1569</t>
  </si>
  <si>
    <t>1545631..1545978</t>
  </si>
  <si>
    <t>MJ_1570</t>
  </si>
  <si>
    <t>1546105..1546983</t>
  </si>
  <si>
    <t>MJ_1571</t>
  </si>
  <si>
    <t>1546980..1547816</t>
  </si>
  <si>
    <t>MJ_1572</t>
  </si>
  <si>
    <t>1547813..1548151</t>
  </si>
  <si>
    <t>MJ_1572.1</t>
  </si>
  <si>
    <t>COG1205R</t>
  </si>
  <si>
    <t>1548261..1548446</t>
  </si>
  <si>
    <t>MJ_1573</t>
  </si>
  <si>
    <t>1548401..1550455</t>
  </si>
  <si>
    <t>MJ_1574</t>
  </si>
  <si>
    <t>1550945..1551511</t>
  </si>
  <si>
    <t>MJ_1575</t>
  </si>
  <si>
    <t>COG0518F</t>
  </si>
  <si>
    <t>1551592..1552161</t>
  </si>
  <si>
    <t>MJ_1576</t>
  </si>
  <si>
    <t>COG1704S</t>
  </si>
  <si>
    <t>1552191..1553987</t>
  </si>
  <si>
    <t>MJ_1577</t>
  </si>
  <si>
    <t>COG4907S</t>
  </si>
  <si>
    <t>1554054..1554833</t>
  </si>
  <si>
    <t>MJ_1578</t>
  </si>
  <si>
    <t>COG2875H</t>
  </si>
  <si>
    <t>1554928..1555140</t>
  </si>
  <si>
    <t>MJ_1579</t>
  </si>
  <si>
    <t>1555118..1555492</t>
  </si>
  <si>
    <t>MJ_1580</t>
  </si>
  <si>
    <t>COG2456S</t>
  </si>
  <si>
    <t>1555753..1556673</t>
  </si>
  <si>
    <t>pyrB</t>
  </si>
  <si>
    <t>MJ_1581</t>
  </si>
  <si>
    <t>COG0540F</t>
  </si>
  <si>
    <t>1556676..1557425</t>
  </si>
  <si>
    <t>MJ_1582</t>
  </si>
  <si>
    <t>COG0084L</t>
  </si>
  <si>
    <t>1557425..1557805</t>
  </si>
  <si>
    <t>MJ_1583</t>
  </si>
  <si>
    <t>COG1720S</t>
  </si>
  <si>
    <t>1557807..1558262</t>
  </si>
  <si>
    <t>MJ_1584</t>
  </si>
  <si>
    <t>1558246..1559178</t>
  </si>
  <si>
    <t>MJ_1585</t>
  </si>
  <si>
    <t>1559214..1560689</t>
  </si>
  <si>
    <t>MJ_1586</t>
  </si>
  <si>
    <t>1560747..1561262</t>
  </si>
  <si>
    <t>MJ_1587</t>
  </si>
  <si>
    <t>1561279..1561617</t>
  </si>
  <si>
    <t>MJ_1588</t>
  </si>
  <si>
    <t>1561651..1562376</t>
  </si>
  <si>
    <t>MJ_1589</t>
  </si>
  <si>
    <t>1562764..1563081</t>
  </si>
  <si>
    <t>MJ_1590</t>
  </si>
  <si>
    <t>1564597..1565325</t>
  </si>
  <si>
    <t>MJ_1592</t>
  </si>
  <si>
    <t>COG0152F</t>
  </si>
  <si>
    <t>1565343..1565594</t>
  </si>
  <si>
    <t>MJ_1593</t>
  </si>
  <si>
    <t>COG1828F</t>
  </si>
  <si>
    <t>1565660..1566295</t>
  </si>
  <si>
    <t>MJ_1594</t>
  </si>
  <si>
    <t>COG0560E</t>
  </si>
  <si>
    <t>1566323..1567333</t>
  </si>
  <si>
    <t>MJ_1595</t>
  </si>
  <si>
    <t>1567330..1568373</t>
  </si>
  <si>
    <t>MJ_1596</t>
  </si>
  <si>
    <t>1568600..1569889</t>
  </si>
  <si>
    <t>glyA</t>
  </si>
  <si>
    <t>MJ_1597</t>
  </si>
  <si>
    <t>COG0112E</t>
  </si>
  <si>
    <t>1570511..1570897</t>
  </si>
  <si>
    <t>MJ_1597.1</t>
  </si>
  <si>
    <t>1571017..1572069</t>
  </si>
  <si>
    <t>MJ_1598</t>
  </si>
  <si>
    <t>COG2038H</t>
  </si>
  <si>
    <t>1572085..1572918</t>
  </si>
  <si>
    <t>MJ_1599</t>
  </si>
  <si>
    <t>1572996..1573529</t>
  </si>
  <si>
    <t>MJ_1600</t>
  </si>
  <si>
    <t>COG0575I</t>
  </si>
  <si>
    <t>1573533..1574015</t>
  </si>
  <si>
    <t>MJ_1601</t>
  </si>
  <si>
    <t>COG2061E</t>
  </si>
  <si>
    <t>1574035..1575045</t>
  </si>
  <si>
    <t>MJ_1602</t>
  </si>
  <si>
    <t>COG0460E</t>
  </si>
  <si>
    <t>1576607..1577287</t>
  </si>
  <si>
    <t>MJ_1603</t>
  </si>
  <si>
    <t>COG0120G</t>
  </si>
  <si>
    <t>1577299..1578687</t>
  </si>
  <si>
    <t>MJ_1604</t>
  </si>
  <si>
    <t>COG4809G</t>
  </si>
  <si>
    <t>1578731..1579936</t>
  </si>
  <si>
    <t>MJ_1605</t>
  </si>
  <si>
    <t>COG0166G</t>
  </si>
  <si>
    <t>1579974..1581539</t>
  </si>
  <si>
    <t>MJ_1606</t>
  </si>
  <si>
    <t>COG0297G</t>
  </si>
  <si>
    <t>1581707..1582879</t>
  </si>
  <si>
    <t>MJ_1607</t>
  </si>
  <si>
    <t>1582911..1583123</t>
  </si>
  <si>
    <t>MJ_1608</t>
  </si>
  <si>
    <t>1583162..1584286</t>
  </si>
  <si>
    <t>MJ_1609</t>
  </si>
  <si>
    <t>1584520..1586367</t>
  </si>
  <si>
    <t>MJ_1610</t>
  </si>
  <si>
    <t>COG3387G</t>
  </si>
  <si>
    <t>1586389..1587792</t>
  </si>
  <si>
    <t>MJ_1611</t>
  </si>
  <si>
    <t>COG1449G</t>
  </si>
  <si>
    <t>1587802..1589037</t>
  </si>
  <si>
    <t>MJ_1612</t>
  </si>
  <si>
    <t>1589049..1589816</t>
  </si>
  <si>
    <t>MJ_1613</t>
  </si>
  <si>
    <t>COG1865S</t>
  </si>
  <si>
    <t>1589821..1590576</t>
  </si>
  <si>
    <t>MJ_1614</t>
  </si>
  <si>
    <t>1590577..1591344</t>
  </si>
  <si>
    <t>MJ_1615</t>
  </si>
  <si>
    <t>COG2469S</t>
  </si>
  <si>
    <t>1591573..1593063</t>
  </si>
  <si>
    <t>MJ_1616</t>
  </si>
  <si>
    <t>COG0516F</t>
  </si>
  <si>
    <t>1593097..1593378</t>
  </si>
  <si>
    <t>MJ_1617</t>
  </si>
  <si>
    <t>COG2034S</t>
  </si>
  <si>
    <t>1593388..1593765</t>
  </si>
  <si>
    <t>MJ_1618</t>
  </si>
  <si>
    <t>COG0662G</t>
  </si>
  <si>
    <t>1593776..1594489</t>
  </si>
  <si>
    <t>MJ_1619</t>
  </si>
  <si>
    <t>COG0340H</t>
  </si>
  <si>
    <t>1594564..1596081</t>
  </si>
  <si>
    <t>MJ_1620</t>
  </si>
  <si>
    <t>1596118..1596291</t>
  </si>
  <si>
    <t>MJ_1621</t>
  </si>
  <si>
    <t>1597163..1597339</t>
  </si>
  <si>
    <t>MJ_1621.1</t>
  </si>
  <si>
    <t>1597933..1599471</t>
  </si>
  <si>
    <t>MJ_1623</t>
  </si>
  <si>
    <t>COG3287S</t>
  </si>
  <si>
    <t>1599593..1600012</t>
  </si>
  <si>
    <t>MJ_1624</t>
  </si>
  <si>
    <t>COG1658L</t>
  </si>
  <si>
    <t>1600078..1602375</t>
  </si>
  <si>
    <t>MJ_1626</t>
  </si>
  <si>
    <t>1602206..1604221</t>
  </si>
  <si>
    <t>MJ_1625</t>
  </si>
  <si>
    <t>COG1293K</t>
  </si>
  <si>
    <t>1604222..1604677</t>
  </si>
  <si>
    <t>MJ_1627</t>
  </si>
  <si>
    <t>COG1860S</t>
  </si>
  <si>
    <t>1604775..1606121</t>
  </si>
  <si>
    <t>MJ_1628</t>
  </si>
  <si>
    <t>COG3044R</t>
  </si>
  <si>
    <t>1606409..1607287</t>
  </si>
  <si>
    <t>MJ_1629</t>
  </si>
  <si>
    <t>COG2248R</t>
  </si>
  <si>
    <t>1607321..1610740</t>
  </si>
  <si>
    <t>MJ_1630</t>
  </si>
  <si>
    <t>COG1933L</t>
  </si>
  <si>
    <t>1611178..1612737</t>
  </si>
  <si>
    <t>MJ_1631</t>
  </si>
  <si>
    <t>COG0058G</t>
  </si>
  <si>
    <t>1612676..1613443</t>
  </si>
  <si>
    <t>MJ_1632</t>
  </si>
  <si>
    <t>1613458..1614894</t>
  </si>
  <si>
    <t>MJ_1633</t>
  </si>
  <si>
    <t>1615002..1615727</t>
  </si>
  <si>
    <t>MJ_1634</t>
  </si>
  <si>
    <t>COG1634R</t>
  </si>
  <si>
    <t>1615927..1617171</t>
  </si>
  <si>
    <t>MJ_1635</t>
  </si>
  <si>
    <t>1617235..1618206</t>
  </si>
  <si>
    <t>MJ_1636</t>
  </si>
  <si>
    <t>COG3252H</t>
  </si>
  <si>
    <t>1618262..1619683</t>
  </si>
  <si>
    <t>MJ_1637</t>
  </si>
  <si>
    <t>1619669..1620451</t>
  </si>
  <si>
    <t>MJ_1638</t>
  </si>
  <si>
    <t>COG1365R</t>
  </si>
  <si>
    <t>1620569..1621033</t>
  </si>
  <si>
    <t>MJ_1639</t>
  </si>
  <si>
    <t>1621048..1621665</t>
  </si>
  <si>
    <t>MJ_1640</t>
  </si>
  <si>
    <t>COG1901S</t>
  </si>
  <si>
    <t>1621795..1622658</t>
  </si>
  <si>
    <t>MJ_1641</t>
  </si>
  <si>
    <t>1623026..1623511</t>
  </si>
  <si>
    <t>MJ_1642</t>
  </si>
  <si>
    <t>1623474..1626983</t>
  </si>
  <si>
    <t>MJ_1643</t>
  </si>
  <si>
    <t>COG1196D</t>
  </si>
  <si>
    <t>1627131..1627664</t>
  </si>
  <si>
    <t>MJ_1644</t>
  </si>
  <si>
    <t>COG2245S</t>
  </si>
  <si>
    <t>1627680..1628411</t>
  </si>
  <si>
    <t>MJ_1645</t>
  </si>
  <si>
    <t>COG0602O</t>
  </si>
  <si>
    <t>1628436..1629071</t>
  </si>
  <si>
    <t>MJ_1646</t>
  </si>
  <si>
    <t>COG0856F</t>
  </si>
  <si>
    <t>1629137..1629427</t>
  </si>
  <si>
    <t>MJ_1647</t>
  </si>
  <si>
    <t>1629571..1630263</t>
  </si>
  <si>
    <t>MJ_1648</t>
  </si>
  <si>
    <t>COG0047F</t>
  </si>
  <si>
    <t>1630260..1631423</t>
  </si>
  <si>
    <t>MJ_1649</t>
  </si>
  <si>
    <t>COG1092R</t>
  </si>
  <si>
    <t>1631426..1632580</t>
  </si>
  <si>
    <t>MJ_1650</t>
  </si>
  <si>
    <t>COG1499J</t>
  </si>
  <si>
    <t>1632622..1633413</t>
  </si>
  <si>
    <t>MJ_1651</t>
  </si>
  <si>
    <t>COG1912S</t>
  </si>
  <si>
    <t>1633490..1635775</t>
  </si>
  <si>
    <t>topA</t>
  </si>
  <si>
    <t>MJ_1652</t>
  </si>
  <si>
    <t>COG0550L</t>
  </si>
  <si>
    <t>1635791..1636948</t>
  </si>
  <si>
    <t>MJ_1653</t>
  </si>
  <si>
    <t>1637013..1637690</t>
  </si>
  <si>
    <t>MJ_1654</t>
  </si>
  <si>
    <t>1637708..1638259</t>
  </si>
  <si>
    <t>MJ_1655</t>
  </si>
  <si>
    <t>COG0503F</t>
  </si>
  <si>
    <t>1638656..1639369</t>
  </si>
  <si>
    <t>MJ_1656</t>
  </si>
  <si>
    <t>COG0179Q</t>
  </si>
  <si>
    <t>1639426..1640424</t>
  </si>
  <si>
    <t>MJ_1657</t>
  </si>
  <si>
    <t>1640421..1640780</t>
  </si>
  <si>
    <t>MJ_1658</t>
  </si>
  <si>
    <t>1640782..1641867</t>
  </si>
  <si>
    <t>MJ_1659</t>
  </si>
  <si>
    <t>1641851..1643500</t>
  </si>
  <si>
    <t>MJ_1660</t>
  </si>
  <si>
    <t>COG2024J</t>
  </si>
  <si>
    <t>1643519..1644079</t>
  </si>
  <si>
    <t>MJ_1661</t>
  </si>
  <si>
    <t>COG0311H</t>
  </si>
  <si>
    <t>1644127..1645794</t>
  </si>
  <si>
    <t>MJ_1662</t>
  </si>
  <si>
    <t>1645889..1646503</t>
  </si>
  <si>
    <t>MJ_1663</t>
  </si>
  <si>
    <t>COG0746H</t>
  </si>
  <si>
    <t>1646496..1647176</t>
  </si>
  <si>
    <t>MJ_1664</t>
  </si>
  <si>
    <t>1647173..1648549</t>
  </si>
  <si>
    <t>MJ_1665</t>
  </si>
  <si>
    <t>COG2848S</t>
  </si>
  <si>
    <t>1648677..1650074</t>
  </si>
  <si>
    <t>MJ_1666</t>
  </si>
  <si>
    <t>COG1517L</t>
  </si>
  <si>
    <t>1650074..1651330</t>
  </si>
  <si>
    <t>MJ_1667</t>
  </si>
  <si>
    <t>COG1332L</t>
  </si>
  <si>
    <t>1651185..1652315</t>
  </si>
  <si>
    <t>MJ_1668</t>
  </si>
  <si>
    <t>COG1567L</t>
  </si>
  <si>
    <t>1652367..1653113</t>
  </si>
  <si>
    <t>MJ_1669</t>
  </si>
  <si>
    <t>COG1337L</t>
  </si>
  <si>
    <t>1653140..1653541</t>
  </si>
  <si>
    <t>MJ_1670</t>
  </si>
  <si>
    <t>COG1421L</t>
  </si>
  <si>
    <t>1653541..1653678</t>
  </si>
  <si>
    <t>MJ_1671</t>
  </si>
  <si>
    <t>1653798..1656200</t>
  </si>
  <si>
    <t>MJ_1672</t>
  </si>
  <si>
    <t>COG1353R</t>
  </si>
  <si>
    <t>1656235..1656624</t>
  </si>
  <si>
    <t>MJ_1673</t>
  </si>
  <si>
    <t>1656629..1658533</t>
  </si>
  <si>
    <t>MJ_1674</t>
  </si>
  <si>
    <t>1658647..1659426</t>
  </si>
  <si>
    <t>truA</t>
  </si>
  <si>
    <t>MJ_1675</t>
  </si>
  <si>
    <t>COG0101J</t>
  </si>
  <si>
    <t>1659615..1660331</t>
  </si>
  <si>
    <t>MJ_1676</t>
  </si>
  <si>
    <t>COG4053S</t>
  </si>
  <si>
    <t>1660341..1660958</t>
  </si>
  <si>
    <t>MJ_1677</t>
  </si>
  <si>
    <t>1660933..1662123</t>
  </si>
  <si>
    <t>MJ_1678</t>
  </si>
  <si>
    <t>COG1103R</t>
  </si>
  <si>
    <t>1662136..1662429</t>
  </si>
  <si>
    <t>MJ_1679</t>
  </si>
  <si>
    <t>COG3609K</t>
  </si>
  <si>
    <t>1662396..1662863</t>
  </si>
  <si>
    <t>MJ_1680</t>
  </si>
  <si>
    <t>COG1569R</t>
  </si>
  <si>
    <t>1662853..1663995</t>
  </si>
  <si>
    <t>MJ_1681</t>
  </si>
  <si>
    <t>1664008..1664862</t>
  </si>
  <si>
    <t>MJ_1682</t>
  </si>
  <si>
    <t xml:space="preserve">1026193..1027131 </t>
  </si>
  <si>
    <t xml:space="preserve">1025157..1026179 </t>
  </si>
  <si>
    <t xml:space="preserve">1023631..1025160 </t>
  </si>
  <si>
    <t xml:space="preserve">1022757..1023605 </t>
  </si>
  <si>
    <t xml:space="preserve">1022087..1022668 </t>
  </si>
  <si>
    <t xml:space="preserve">1021655..1022017 </t>
  </si>
  <si>
    <t xml:space="preserve">1021220..1021636 </t>
  </si>
  <si>
    <t xml:space="preserve">1020682..1021089 </t>
  </si>
  <si>
    <t xml:space="preserve">1019311..1020504 </t>
  </si>
  <si>
    <t xml:space="preserve">1018333..1019037 </t>
  </si>
  <si>
    <t xml:space="preserve">1016678..1018243 </t>
  </si>
  <si>
    <t xml:space="preserve">1015631..1016644 </t>
  </si>
  <si>
    <t xml:space="preserve">1014198..1015622 </t>
  </si>
  <si>
    <t xml:space="preserve">1013795..1014133 </t>
  </si>
  <si>
    <t xml:space="preserve">1012357..1012707 </t>
  </si>
  <si>
    <t xml:space="preserve">1012874..1013686 </t>
  </si>
  <si>
    <t xml:space="preserve">1011394..1012335 </t>
  </si>
  <si>
    <t xml:space="preserve">1010924..1011397 </t>
  </si>
  <si>
    <t xml:space="preserve">1009625..1010803 </t>
  </si>
  <si>
    <t xml:space="preserve">1008091..1009614 </t>
  </si>
  <si>
    <t xml:space="preserve">1006926..1008086 </t>
  </si>
  <si>
    <t xml:space="preserve">1005902..1006915 </t>
  </si>
  <si>
    <t xml:space="preserve">1005261..1005905 </t>
  </si>
  <si>
    <t xml:space="preserve">1000455..1002068 </t>
  </si>
  <si>
    <t xml:space="preserve">1002063..1003064 </t>
  </si>
  <si>
    <t xml:space="preserve">1003077..1004531 </t>
  </si>
  <si>
    <t xml:space="preserve">1004528..1005259 </t>
  </si>
  <si>
    <t xml:space="preserve">cobalt transporter ATP-binding subunit                                                                  </t>
  </si>
  <si>
    <t xml:space="preserve">cobalt transport protein CbiQ                                                                           </t>
  </si>
  <si>
    <t xml:space="preserve">cobalt transport protein CbiN                                                                           </t>
  </si>
  <si>
    <t xml:space="preserve">cobalt transport protein CbiM                                                                           </t>
  </si>
  <si>
    <t xml:space="preserve">urease accesory protein UreH                                                                            </t>
  </si>
  <si>
    <t xml:space="preserve">nifB protein NifB                                                                                       </t>
  </si>
  <si>
    <t xml:space="preserve">hypothetical protein                                                                                    </t>
  </si>
  <si>
    <t xml:space="preserve">N-acetyl-gamma-glutamyl-phosphate reductase                                                             </t>
  </si>
  <si>
    <t xml:space="preserve">diaminopimelate decarboxylase LysA                                                                      </t>
  </si>
  <si>
    <t xml:space="preserve">RNA maturase                                                                                                    </t>
  </si>
  <si>
    <t xml:space="preserve">phosphomannomutase                                                                                      </t>
  </si>
  <si>
    <t xml:space="preserve">glucose-1-phosphate thymidylyltransferase                                                               </t>
  </si>
  <si>
    <t xml:space="preserve">deoxycytidine triphosphate deaminase                                                                    </t>
  </si>
  <si>
    <t xml:space="preserve">homoserine kinase                                                                                       </t>
  </si>
  <si>
    <t xml:space="preserve">TRK system potassium uptake protein TrkA                                                                </t>
  </si>
  <si>
    <t xml:space="preserve">hypothetical protein                                                                                            </t>
  </si>
  <si>
    <t xml:space="preserve">phenylalanyl-tRNA synthetase subunit beta                                                               </t>
  </si>
  <si>
    <t xml:space="preserve">orotate phosphoribosyl transferase PyrE                                                                 </t>
  </si>
  <si>
    <t xml:space="preserve">tRNA CCA-pyrophosphorylase                                                                              </t>
  </si>
  <si>
    <t xml:space="preserve">N-acetylglucosamine-1-phosphate transferase                                                             </t>
  </si>
  <si>
    <t xml:space="preserve">asparagine synthetase AsnB                                                                              </t>
  </si>
  <si>
    <t xml:space="preserve">diaminopimelate epimerase                                                                               </t>
  </si>
  <si>
    <t xml:space="preserve">virulence associated protein C VapC                                                                     </t>
  </si>
  <si>
    <t xml:space="preserve">SKI2 family helicase                                                                                    </t>
  </si>
  <si>
    <t xml:space="preserve">GTP1/Obg family GTP-binding protein                                                                     </t>
  </si>
  <si>
    <t xml:space="preserve">O-sialoglycoprotein endopeptidase/protein kinase                                                        </t>
  </si>
  <si>
    <t xml:space="preserve">GMP synthase                                                                                            </t>
  </si>
  <si>
    <t xml:space="preserve">putative molybdenum cofactor biosynthesis protein MoaC                                                  </t>
  </si>
  <si>
    <t xml:space="preserve">arsenical pump-driving ATPase ArsA                                                                      </t>
  </si>
  <si>
    <t xml:space="preserve">cobalamin biosynthesis protein CbiG                                                                     </t>
  </si>
  <si>
    <t xml:space="preserve">glyceraldehyde-3-phosphate dehydrogenase                                                                </t>
  </si>
  <si>
    <t xml:space="preserve">transcription-associated protein TFIIS                                                                  </t>
  </si>
  <si>
    <t xml:space="preserve">mutator MutT                                                                                            </t>
  </si>
  <si>
    <t xml:space="preserve">cell division protein CDC48                                                                             </t>
  </si>
  <si>
    <t xml:space="preserve">replication factor A                                                                                    </t>
  </si>
  <si>
    <t xml:space="preserve">aspartyl/glutamyl-tRNA amidotransferase subunit A                                                       </t>
  </si>
  <si>
    <t xml:space="preserve">formylmethanofuran dehydrogenase subunit FwdE                                                           </t>
  </si>
  <si>
    <t xml:space="preserve">formylmethanofuran dehydrogenase subunit FwdF                                                           </t>
  </si>
  <si>
    <t xml:space="preserve">formylmethanofuran dehydrogenase subunit FwdG                                                           </t>
  </si>
  <si>
    <t xml:space="preserve">formylmethanofuran dehydrogenase subunit FwdD                                                           </t>
  </si>
  <si>
    <t xml:space="preserve">formylmethanofuran dehydrogenase subunit FwdA                                                           </t>
  </si>
  <si>
    <t xml:space="preserve">formylmethanofuran dehydrogenase subunit FwdC                                                           </t>
  </si>
  <si>
    <t xml:space="preserve">CTP synthetase                                                                                          </t>
  </si>
  <si>
    <t xml:space="preserve">chorismate synthase                                                                                     </t>
  </si>
  <si>
    <t xml:space="preserve">proteasome-activating nucleotidase                                                                      </t>
  </si>
  <si>
    <t xml:space="preserve">glycerol-3-phosphate cytidyltransferase TaqD                                                            </t>
  </si>
  <si>
    <t xml:space="preserve">riboflavin synthase                                                                                     </t>
  </si>
  <si>
    <t xml:space="preserve">putative aldehyde ferredoxin oxidoreductase                                                             </t>
  </si>
  <si>
    <t xml:space="preserve">molybdate ABC transporter periplasmic substrate-binding protein                                         </t>
  </si>
  <si>
    <t xml:space="preserve">dinitrogenase reductase activating glycohydrolase DraG                                                  </t>
  </si>
  <si>
    <t xml:space="preserve">coenzyme F420-reducing hydrogenase subunit delta                                                </t>
  </si>
  <si>
    <t xml:space="preserve">methylviologen-reducing hydrogenase subunit VhuG                                                        </t>
  </si>
  <si>
    <t xml:space="preserve">methylviologen-reducing hydrogenase subunit alpha                                               </t>
  </si>
  <si>
    <t xml:space="preserve">polyferredoxin MvhB                                                                                     </t>
  </si>
  <si>
    <t xml:space="preserve">2-isopropylmalate synthase                                                                              </t>
  </si>
  <si>
    <t xml:space="preserve">asoB protein                                                                                            </t>
  </si>
  <si>
    <t xml:space="preserve">threonyl-tRNA synthetase                                                                                </t>
  </si>
  <si>
    <t xml:space="preserve">type II R/M system modification methyltransferase                                                       </t>
  </si>
  <si>
    <t xml:space="preserve">50S ribosomal protein L24e                                                                              </t>
  </si>
  <si>
    <t xml:space="preserve">30S ribosomal protein S28e                                                                              </t>
  </si>
  <si>
    <t xml:space="preserve">50S ribosomal protein L7Ae                                                                              </t>
  </si>
  <si>
    <t xml:space="preserve">ATP phosphoribosyltransferase                                                                           </t>
  </si>
  <si>
    <t xml:space="preserve">DNA primase                                                                                             </t>
  </si>
  <si>
    <t xml:space="preserve">protease synthase and sporulation negative regulator Pai1                                               </t>
  </si>
  <si>
    <t xml:space="preserve">S-adenosylmethionine synthetase                                                                         </t>
  </si>
  <si>
    <t xml:space="preserve">type II R/M system modification methylase                                                               </t>
  </si>
  <si>
    <t xml:space="preserve">CDP-diacylglycerol--serine O-phosphatidyltransferase                                                    </t>
  </si>
  <si>
    <t xml:space="preserve">type I restriction-modification enzyme 1 subunit R                                                      </t>
  </si>
  <si>
    <t xml:space="preserve">type I restriction-modification enzyme 1 subunit S                                                      </t>
  </si>
  <si>
    <t xml:space="preserve">type I restriction-modification enzyme 1 subunit M                                                      </t>
  </si>
  <si>
    <t xml:space="preserve">dolichol-P-glucose synthetase                                                                           </t>
  </si>
  <si>
    <t xml:space="preserve">plasma membrane ATPase 1                                                                                </t>
  </si>
  <si>
    <t xml:space="preserve">pyruvate formate-lyase activating enzyme                                                                </t>
  </si>
  <si>
    <t xml:space="preserve">translation initiation factor IF-5A                                                                     </t>
  </si>
  <si>
    <t xml:space="preserve">pyruvate carboxylase subunit A                                                                          </t>
  </si>
  <si>
    <t xml:space="preserve">pyruvate carboxylase subunit B                                                                          </t>
  </si>
  <si>
    <t xml:space="preserve">ribulose bisophosphate carboxylase                                                                      </t>
  </si>
  <si>
    <t xml:space="preserve">putative mRNA 3'-end processing factor 2                                                                </t>
  </si>
  <si>
    <t xml:space="preserve">proteasome subunit beta PsmB                                                                            </t>
  </si>
  <si>
    <t xml:space="preserve">prolyl-tRNA synthetase                                                                                  </t>
  </si>
  <si>
    <t xml:space="preserve">methyl coenzyme M reductase system subunit AtwA                                                         </t>
  </si>
  <si>
    <t xml:space="preserve">succinyl-CoA synthetase subunit alpha                                                                   </t>
  </si>
  <si>
    <t xml:space="preserve">3-dehydroquinate synthase                                                                               </t>
  </si>
  <si>
    <t xml:space="preserve">geranylgeranylglyceryl phosphate synthase                                                               </t>
  </si>
  <si>
    <t xml:space="preserve">GerC2 protein                                                                                           </t>
  </si>
  <si>
    <t xml:space="preserve">preprotein translocase subunit SecF                                                                     </t>
  </si>
  <si>
    <t xml:space="preserve">LPPG:FO 2-phospho-L-lactate transferase                                                                 </t>
  </si>
  <si>
    <t xml:space="preserve">histone A3                                                                                              </t>
  </si>
  <si>
    <t xml:space="preserve">uridylate kinase                                                                                        </t>
  </si>
  <si>
    <t xml:space="preserve">30S ribosomal protein S6e                                                                               </t>
  </si>
  <si>
    <t xml:space="preserve">translation initiation factor IF-2                                                                      </t>
  </si>
  <si>
    <t xml:space="preserve">methionyl-tRNA synthetase                                                                               </t>
  </si>
  <si>
    <t xml:space="preserve">phosphoribosylformylglycinamidine synthase II                                                           </t>
  </si>
  <si>
    <t xml:space="preserve">nucleoside diphosphate kinase                                                                           </t>
  </si>
  <si>
    <t xml:space="preserve">high-affinity branched-chain amino acid transport protein BraC                                          </t>
  </si>
  <si>
    <t xml:space="preserve">high-affinity branched-chain amino acid transport ATP-binding protein BraF                              </t>
  </si>
  <si>
    <t xml:space="preserve">high-affinity branched-chain amino acid transport ATP-binding protein BraG                              </t>
  </si>
  <si>
    <t xml:space="preserve">high-affinity branched-chain amino acid transport protein BraD                                          </t>
  </si>
  <si>
    <t xml:space="preserve">high-affinity branched-chain amino acid transport protein BraE                                          </t>
  </si>
  <si>
    <t xml:space="preserve">3-isopropylmalate dehydratase LeuD                                                                      </t>
  </si>
  <si>
    <t xml:space="preserve">diphthine synthase                                                                                      </t>
  </si>
  <si>
    <t xml:space="preserve">Na(+)/H(+) antiporter NapA                                                                              </t>
  </si>
  <si>
    <t xml:space="preserve">dihydroxy-acid dehydratase                                                                              </t>
  </si>
  <si>
    <t xml:space="preserve">hypothetical protein                                                                            </t>
  </si>
  <si>
    <t xml:space="preserve">type II secretion system protein                                                                        </t>
  </si>
  <si>
    <t xml:space="preserve">fumarate hydratase                                                                                      </t>
  </si>
  <si>
    <t xml:space="preserve">biotin synthetase BioB                                                                                  </t>
  </si>
  <si>
    <t xml:space="preserve">6-carboxyhexanoate--CoA ligase                                                                          </t>
  </si>
  <si>
    <t xml:space="preserve">8-amino-7-oxononanoate synthase                                                                         </t>
  </si>
  <si>
    <t xml:space="preserve">dethiobiotin synthetase BioD                                                                            </t>
  </si>
  <si>
    <t xml:space="preserve">adenosylmethionine-8-amino-7-oxononanoate aminotransferase                                              </t>
  </si>
  <si>
    <t xml:space="preserve">ferredoxin                                                                                              </t>
  </si>
  <si>
    <t xml:space="preserve">putative monovalent cation/H+ antiporter subunit B                                                      </t>
  </si>
  <si>
    <t xml:space="preserve">hydrogenase subunit F                                                                                   </t>
  </si>
  <si>
    <t xml:space="preserve">putative monovalent cation/H+ antiporter subunit C                                                      </t>
  </si>
  <si>
    <t xml:space="preserve">cobalamin biosynthesis protein                                                                          </t>
  </si>
  <si>
    <t xml:space="preserve">sodium-dependent transporter                                                                            </t>
  </si>
  <si>
    <t xml:space="preserve">purine NTPase                                                                                           </t>
  </si>
  <si>
    <t xml:space="preserve">DNA repair protein RAD32                                                                                </t>
  </si>
  <si>
    <t xml:space="preserve">putative molybdopterin-guanine dinucleotide biosynthesis protein MobB/FeS domain-containing protein     </t>
  </si>
  <si>
    <t xml:space="preserve">cadmium resistance protein                                                                              </t>
  </si>
  <si>
    <t xml:space="preserve">type II R/M system modification methyltransferase                                                               </t>
  </si>
  <si>
    <t xml:space="preserve">methionine aminopeptidase                                                                               </t>
  </si>
  <si>
    <t xml:space="preserve">translation-associated GTPase                                                                           </t>
  </si>
  <si>
    <t xml:space="preserve">UDP-glucose pyrophosphorylase GtaB                                                                      </t>
  </si>
  <si>
    <t xml:space="preserve">phosphoheptose isomerase                                                                                </t>
  </si>
  <si>
    <t xml:space="preserve">H(2)-dependent methylenetetrahydromethanopterin dehydrogenase-like protein                              </t>
  </si>
  <si>
    <t xml:space="preserve">protein with ATP/GTP-binding site                                                                       </t>
  </si>
  <si>
    <t xml:space="preserve">ammonium transporter                                                                                    </t>
  </si>
  <si>
    <t xml:space="preserve">nitrogen regulatory protein P-II GlnB                                                                   </t>
  </si>
  <si>
    <t xml:space="preserve">O-linked GlnNAc transferase                                                                             </t>
  </si>
  <si>
    <t xml:space="preserve">glutamine synthetase                                                                                    </t>
  </si>
  <si>
    <t xml:space="preserve">ExsB protein                                                                                            </t>
  </si>
  <si>
    <t xml:space="preserve">coenzyme F420-reducing hydrogenase subunit beta                                                         </t>
  </si>
  <si>
    <t xml:space="preserve">formylmethanofuran dehydrogenase subunit C                                                              </t>
  </si>
  <si>
    <t xml:space="preserve">glutamate synthase GltB                                                                                 </t>
  </si>
  <si>
    <t xml:space="preserve">NH(3)-dependent NAD+ synthetase NadE                                                                    </t>
  </si>
  <si>
    <t xml:space="preserve">potassium channel protein                                                                               </t>
  </si>
  <si>
    <t xml:space="preserve">NADH ubiquinone oxidoreductase subunit 1                                                                </t>
  </si>
  <si>
    <t xml:space="preserve">formate hydrogenlyase subunit 7                                                                         </t>
  </si>
  <si>
    <t xml:space="preserve">tRNA pseudouridine synthase D                                                                           </t>
  </si>
  <si>
    <t xml:space="preserve">pheromone shutdown protein TraB                                                                         </t>
  </si>
  <si>
    <t xml:space="preserve">ribose-phosphate pyrophosphokinase                                                                      </t>
  </si>
  <si>
    <t xml:space="preserve">sulfate transport ATP-binding protein CysA                                                              </t>
  </si>
  <si>
    <t xml:space="preserve">sulfate transport system permease CysT                                                                  </t>
  </si>
  <si>
    <t xml:space="preserve">methlytransferase                                                                                       </t>
  </si>
  <si>
    <t xml:space="preserve">SpoVB protein                                                                                           </t>
  </si>
  <si>
    <t xml:space="preserve">cell division protein FtsJ                                                                              </t>
  </si>
  <si>
    <t xml:space="preserve">glutamyl-tRNA synthetase                                                                                </t>
  </si>
  <si>
    <t xml:space="preserve">carbamoyl-phosphate synthase subunit CarB1                                                              </t>
  </si>
  <si>
    <t xml:space="preserve">carbamoyl-phosphate synthase subunit CarB2                                                              </t>
  </si>
  <si>
    <t xml:space="preserve">NADH oxidase                                                                                            </t>
  </si>
  <si>
    <t xml:space="preserve">tRNA 2'-O-methylase                                                                                     </t>
  </si>
  <si>
    <t xml:space="preserve">S-adenosyl-L-homocysteine hydrolase                                                                     </t>
  </si>
  <si>
    <t xml:space="preserve">DNA-directed RNA polymerase subunit I                                                                           </t>
  </si>
  <si>
    <t xml:space="preserve">aspartate aminotransferase                                                                              </t>
  </si>
  <si>
    <t xml:space="preserve">(R)-citramalate synthase                                                                                </t>
  </si>
  <si>
    <t xml:space="preserve">putative ATP dependent RNA helicase                                                                     </t>
  </si>
  <si>
    <t xml:space="preserve">aspartate carbamoyltransferase regulatory subunit                                                       </t>
  </si>
  <si>
    <t xml:space="preserve">tryptophanyl-tRNA synthetase                                                                            </t>
  </si>
  <si>
    <t xml:space="preserve">ATP-dependent protease LA                                                                               </t>
  </si>
  <si>
    <t xml:space="preserve">fuculose-1-phosphate aldolase FucA                                                                      </t>
  </si>
  <si>
    <t xml:space="preserve">glucosamine--fructose-6-phosphate aminotransferase                                                      </t>
  </si>
  <si>
    <t xml:space="preserve">cobyrinic acid a,c-diamide synthase                                                                     </t>
  </si>
  <si>
    <t xml:space="preserve">replication factor C small subunit                                                                      </t>
  </si>
  <si>
    <t xml:space="preserve">vanadium nitrogenase-associated protein N                                                               </t>
  </si>
  <si>
    <t xml:space="preserve">tRNA-splicing endonuclease subunit alpha                                                                </t>
  </si>
  <si>
    <t xml:space="preserve">malate dehydrogenase                                                                                    </t>
  </si>
  <si>
    <t xml:space="preserve">inosine-5'-monophosphate dehydrogenase GuaB                                                             </t>
  </si>
  <si>
    <t xml:space="preserve">phosphoribosyl-AMP cyclohydrolase                                                                       </t>
  </si>
  <si>
    <t xml:space="preserve">FO synthase subunit 2                                                                                   </t>
  </si>
  <si>
    <t xml:space="preserve">putative RNA-binding protein                                                                            </t>
  </si>
  <si>
    <t xml:space="preserve">endonuclease III                                                                                        </t>
  </si>
  <si>
    <t xml:space="preserve">L-2-haloalkanoic acid dehalogenase                                                                      </t>
  </si>
  <si>
    <t xml:space="preserve">cobalamin (5'-phosphate) synthase CobS                                                                  </t>
  </si>
  <si>
    <t xml:space="preserve">thermonuclease                                                                                          </t>
  </si>
  <si>
    <t xml:space="preserve">shikimate kinase                                                                                        </t>
  </si>
  <si>
    <t xml:space="preserve">cobaltochelatase subunit CobN                                                                           </t>
  </si>
  <si>
    <t xml:space="preserve">flap endonuclease-1                                                                                     </t>
  </si>
  <si>
    <t xml:space="preserve">dihydroorotate dehydrogenase electron transfer subunit                                                  </t>
  </si>
  <si>
    <t xml:space="preserve">bifunctional formaldehyde-activating enzyme/3-hexulose-6-phosphate synthase                             </t>
  </si>
  <si>
    <t xml:space="preserve">3-dehydroquinate dehydratase                                                                            </t>
  </si>
  <si>
    <t xml:space="preserve">histidinol dehydrogenase                                                                                </t>
  </si>
  <si>
    <t xml:space="preserve">adenine deaminase AdeC                                                                                  </t>
  </si>
  <si>
    <t xml:space="preserve">GTP-binding protein                                                                                     </t>
  </si>
  <si>
    <t xml:space="preserve">threonine synthase                                                                                      </t>
  </si>
  <si>
    <t xml:space="preserve">transposase, IS240                                                                                      </t>
  </si>
  <si>
    <t xml:space="preserve">surface antigen                                                                                         </t>
  </si>
  <si>
    <t xml:space="preserve">methionine synthase                                                                                     </t>
  </si>
  <si>
    <t xml:space="preserve">aminotransferase                                                                                        </t>
  </si>
  <si>
    <t xml:space="preserve">2-phosphoglycerate kinase                                                                               </t>
  </si>
  <si>
    <t xml:space="preserve">TRK system potassium uptake protein TrkG                                                                </t>
  </si>
  <si>
    <t xml:space="preserve">phosphoribosylglycinamide formyltransferase 2                                                           </t>
  </si>
  <si>
    <t xml:space="preserve">cell division control protein 47                                                                        </t>
  </si>
  <si>
    <t xml:space="preserve">dihydroorotase PyrC                                                                                     </t>
  </si>
  <si>
    <t xml:space="preserve">AAA ATPase                                                                                              </t>
  </si>
  <si>
    <t xml:space="preserve">acetylornithine deacetylase ArgE                                                                        </t>
  </si>
  <si>
    <t xml:space="preserve">lipopolysaccharide biosynthesis protein WbpI                                                            </t>
  </si>
  <si>
    <t xml:space="preserve">Hef nuclease                                                                                            </t>
  </si>
  <si>
    <t xml:space="preserve">ABC transporter ATP-binding protein                                                                     </t>
  </si>
  <si>
    <t xml:space="preserve">reverse gyrase                                                                                          </t>
  </si>
  <si>
    <t xml:space="preserve">exodeoxyribonuclease V RecD                                                                             </t>
  </si>
  <si>
    <t xml:space="preserve">bacteriochlorophyll synthase 43 kDa subunit ChlP                                                        </t>
  </si>
  <si>
    <t xml:space="preserve">Na+/H+ antiporter                                                                                       </t>
  </si>
  <si>
    <t xml:space="preserve">cobalt-precorrin-6Y C(5)-methyltransferase                                                              </t>
  </si>
  <si>
    <t xml:space="preserve">camphor resistance protein CrcB                                                                         </t>
  </si>
  <si>
    <t xml:space="preserve">putative transmembrane oligosaccharyl transferase                                                       </t>
  </si>
  <si>
    <t xml:space="preserve">triosephosphate isomerase                                                                               </t>
  </si>
  <si>
    <t xml:space="preserve">methylated-DNA-protein-cysteine methyltransferase                                                       </t>
  </si>
  <si>
    <t xml:space="preserve">ribosomal protein S18 alanine acetyltransferase                                                         </t>
  </si>
  <si>
    <t xml:space="preserve">type I restriction-modification enzyme subunit S                                                        </t>
  </si>
  <si>
    <t xml:space="preserve">phosphoribosylformimino-5-aminoimidazole carboxamide ribotide isomerase HisA1                           </t>
  </si>
  <si>
    <t xml:space="preserve">ATPase                                                                                                  </t>
  </si>
  <si>
    <t xml:space="preserve">methylenetetrahydromethanopterin reductase                                                              </t>
  </si>
  <si>
    <t xml:space="preserve">thioredoxin reductase TrxB                                                                              </t>
  </si>
  <si>
    <t xml:space="preserve">chromatin associated protein KTI12                                                                      </t>
  </si>
  <si>
    <t xml:space="preserve">N-ethylammeline chlorohydrolase TrzA                                                                    </t>
  </si>
  <si>
    <t xml:space="preserve">ketol-acid reductoisomerase                                                                             </t>
  </si>
  <si>
    <t xml:space="preserve">acetyl-CoA acetyltransferase                                                                            </t>
  </si>
  <si>
    <t xml:space="preserve">ArsR family transcriptional regulator                                                                   </t>
  </si>
  <si>
    <t xml:space="preserve">aspartyl-tRNA synthetase                                                                                </t>
  </si>
  <si>
    <t xml:space="preserve">putative NTPase                                                                                         </t>
  </si>
  <si>
    <t xml:space="preserve">multidrug-efflux transporter                                                                            </t>
  </si>
  <si>
    <t xml:space="preserve">cobalt transport ATP-binding protein CbiO                                                               </t>
  </si>
  <si>
    <t xml:space="preserve">EIF-4a family ATP-dependent RNA helicase                                                                </t>
  </si>
  <si>
    <t xml:space="preserve">LemA protein                                                                                            </t>
  </si>
  <si>
    <t xml:space="preserve">cobalamin biosynthesis precorrin-3 methylase CbiF                                                       </t>
  </si>
  <si>
    <t xml:space="preserve">aspartate carbamoyltransferase catalytic subunit                                                        </t>
  </si>
  <si>
    <t xml:space="preserve">aldolase                                                                                                </t>
  </si>
  <si>
    <t xml:space="preserve">phosphoribosylaminoimidazole-succinocarboxamide synthase                                                </t>
  </si>
  <si>
    <t xml:space="preserve">phosphoribosylformylglycinamidine synthase subunit PurS                                                 </t>
  </si>
  <si>
    <t xml:space="preserve">phosphoserine phosphatase SerB                                                                          </t>
  </si>
  <si>
    <t xml:space="preserve">3-isopropylmalate dehydrogenase                                                                         </t>
  </si>
  <si>
    <t xml:space="preserve">serine hydroxymethyltransferase                                                                         </t>
  </si>
  <si>
    <t xml:space="preserve">homoserine dehydrogenase                                                                                </t>
  </si>
  <si>
    <t xml:space="preserve">ribose-5-phosphate isomerase A                                                                          </t>
  </si>
  <si>
    <t xml:space="preserve">ADP-specific phosphofructokinase                                                                        </t>
  </si>
  <si>
    <t xml:space="preserve">glucose-6-phosphate isomerase                                                                           </t>
  </si>
  <si>
    <t xml:space="preserve">glycogen synthase GlgA                                                                                  </t>
  </si>
  <si>
    <t xml:space="preserve">LPS biosynthesis protein                                                                                </t>
  </si>
  <si>
    <t xml:space="preserve">glucoamylase                                                                                            </t>
  </si>
  <si>
    <t xml:space="preserve">alpha-amylase AmyA                                                                                      </t>
  </si>
  <si>
    <t xml:space="preserve">cofactor-independent phosphoglycerate mutase                                                            </t>
  </si>
  <si>
    <t xml:space="preserve">biotin operon repressor/biotin--[acetyl-CoA-carboxylase] ligase BirA                                    </t>
  </si>
  <si>
    <t xml:space="preserve">IS-like element                                                                                         </t>
  </si>
  <si>
    <t xml:space="preserve">DNA polymerase II large subunit                                                                         </t>
  </si>
  <si>
    <t xml:space="preserve">glycogen phosphorylase GlgP                                                                             </t>
  </si>
  <si>
    <t xml:space="preserve">coenzyme PQQ synthesis protein PqqE                                                                     </t>
  </si>
  <si>
    <t xml:space="preserve">N(5),N(10)-methenyltetrahydromethanopterin cyclohydrolase                                               </t>
  </si>
  <si>
    <t xml:space="preserve">repressor protein                                                                                       </t>
  </si>
  <si>
    <t xml:space="preserve">chromosome segretation protein                                                                          </t>
  </si>
  <si>
    <t xml:space="preserve">coenzyme PQQ synthesis protein III                                                                      </t>
  </si>
  <si>
    <t xml:space="preserve">orotate phosphoribosyltransferase-like protein                                                          </t>
  </si>
  <si>
    <t xml:space="preserve">DNA binding protein                                                                                     </t>
  </si>
  <si>
    <t xml:space="preserve">phosphoribosylformylglycinamidine synthase I                                                            </t>
  </si>
  <si>
    <t xml:space="preserve">DNA topoisomerase I                                                                                     </t>
  </si>
  <si>
    <t xml:space="preserve">adenine phosphoribosyltransferase                                                                       </t>
  </si>
  <si>
    <t xml:space="preserve">2-hydroxyhepta-2,4-diene-1,7-dioate isomerase                                                           </t>
  </si>
  <si>
    <t xml:space="preserve">O-phosphoseryl-tRNA synthetase                                                                          </t>
  </si>
  <si>
    <t xml:space="preserve">glutamine amidotransferase subunit PdxT                                                                 </t>
  </si>
  <si>
    <t xml:space="preserve">methyl coenzyme M reductase system subunit A2-like protein                                              </t>
  </si>
  <si>
    <t xml:space="preserve">molybdopterin-guanine dinucleotide biosynthesis protein MobA                                            </t>
  </si>
  <si>
    <t xml:space="preserve">tRNA pseudouridine synthase A                                                                           </t>
  </si>
  <si>
    <t xml:space="preserve">Sep-tRNA:Cys-tRNA synthetase                                                                            </t>
  </si>
  <si>
    <t xml:space="preserve">heat shock protein HtpX                                                                                 </t>
  </si>
  <si>
    <t xml:space="preserve">                                                                                                                        </t>
  </si>
  <si>
    <t xml:space="preserve">MJ_0832.1 </t>
  </si>
  <si>
    <t xml:space="preserve">MJ_0835.1 </t>
  </si>
  <si>
    <t>COG4960OU</t>
  </si>
  <si>
    <t xml:space="preserve">MJ_0835.2 </t>
  </si>
  <si>
    <t xml:space="preserve"> COG0675L</t>
  </si>
  <si>
    <t xml:space="preserve">MJ_0856.1 </t>
  </si>
  <si>
    <t>range</t>
  </si>
  <si>
    <t>count</t>
  </si>
  <si>
    <t>Methanocaldococcus jannaschii DSM 2661 plasmid large ECE, complete sequence - 1..58407</t>
  </si>
  <si>
    <t>45 proteins</t>
  </si>
  <si>
    <t>302..1051</t>
  </si>
  <si>
    <t>MJECL01</t>
  </si>
  <si>
    <t>1082..1471</t>
  </si>
  <si>
    <t>MJECL02</t>
  </si>
  <si>
    <t>1374..1700</t>
  </si>
  <si>
    <t>MJECL03</t>
  </si>
  <si>
    <t>1934..3253</t>
  </si>
  <si>
    <t>MJECL04</t>
  </si>
  <si>
    <t>putative ATPase</t>
  </si>
  <si>
    <t>3265..3453</t>
  </si>
  <si>
    <t>MJECL05</t>
  </si>
  <si>
    <t>3784..4134</t>
  </si>
  <si>
    <t>MJECL06</t>
  </si>
  <si>
    <t>4558..5805</t>
  </si>
  <si>
    <t>MJECL07</t>
  </si>
  <si>
    <t>5829..7391</t>
  </si>
  <si>
    <t>MJECL08</t>
  </si>
  <si>
    <t>7780..8106</t>
  </si>
  <si>
    <t>MJECL09</t>
  </si>
  <si>
    <t>8128..8787</t>
  </si>
  <si>
    <t>MJECL10</t>
  </si>
  <si>
    <t>COG1106R</t>
  </si>
  <si>
    <t>8818..9162</t>
  </si>
  <si>
    <t>MJECL11</t>
  </si>
  <si>
    <t>9165..9890</t>
  </si>
  <si>
    <t>MJECL12</t>
  </si>
  <si>
    <t>10678..12486</t>
  </si>
  <si>
    <t>MJECL13</t>
  </si>
  <si>
    <t>putative cell division control protein</t>
  </si>
  <si>
    <t>12701..13939</t>
  </si>
  <si>
    <t>MJECL13a</t>
  </si>
  <si>
    <t>14486..15430</t>
  </si>
  <si>
    <t>MJECL14</t>
  </si>
  <si>
    <t>15447..16544</t>
  </si>
  <si>
    <t>MJECL15</t>
  </si>
  <si>
    <t>putative ATP-binding protein</t>
  </si>
  <si>
    <t>16602..16814</t>
  </si>
  <si>
    <t>MJECL16</t>
  </si>
  <si>
    <t>20873..21508</t>
  </si>
  <si>
    <t>MJECL18</t>
  </si>
  <si>
    <t>21498..22022</t>
  </si>
  <si>
    <t>MJECL19</t>
  </si>
  <si>
    <t>22850..23293</t>
  </si>
  <si>
    <t>MJECL20</t>
  </si>
  <si>
    <t>23295..24593</t>
  </si>
  <si>
    <t>MJECL21</t>
  </si>
  <si>
    <t>24851..25090</t>
  </si>
  <si>
    <t>MJECL22</t>
  </si>
  <si>
    <t>25133..27616</t>
  </si>
  <si>
    <t>MJECL23</t>
  </si>
  <si>
    <t>COG1520S</t>
  </si>
  <si>
    <t>28069..28848</t>
  </si>
  <si>
    <t>MJECL24</t>
  </si>
  <si>
    <t>COG1192D</t>
  </si>
  <si>
    <t>putative chromosome partitioning protein</t>
  </si>
  <si>
    <t>28838..29170</t>
  </si>
  <si>
    <t>MJECL25</t>
  </si>
  <si>
    <t>29175..30206</t>
  </si>
  <si>
    <t>MJECL26</t>
  </si>
  <si>
    <t>30568..31056</t>
  </si>
  <si>
    <t>MJECL27</t>
  </si>
  <si>
    <t>31531..35349</t>
  </si>
  <si>
    <t>MJECL28</t>
  </si>
  <si>
    <t>36217..36420</t>
  </si>
  <si>
    <t>MJECL29</t>
  </si>
  <si>
    <t>histone</t>
  </si>
  <si>
    <t>37148..37609</t>
  </si>
  <si>
    <t>MJECL30</t>
  </si>
  <si>
    <t>37596..37802</t>
  </si>
  <si>
    <t>MJECL31</t>
  </si>
  <si>
    <t>38825..40141</t>
  </si>
  <si>
    <t>MJECL32</t>
  </si>
  <si>
    <t>40122..41348</t>
  </si>
  <si>
    <t>MJECL33</t>
  </si>
  <si>
    <t>42228..43115</t>
  </si>
  <si>
    <t>MJECL34</t>
  </si>
  <si>
    <t>43112..45004</t>
  </si>
  <si>
    <t>MJECL35</t>
  </si>
  <si>
    <t>COG3593L</t>
  </si>
  <si>
    <t>45391..45834</t>
  </si>
  <si>
    <t>MJECL36</t>
  </si>
  <si>
    <t>46155..46868</t>
  </si>
  <si>
    <t>MJECL37</t>
  </si>
  <si>
    <t>47194..47973</t>
  </si>
  <si>
    <t>MJECL38</t>
  </si>
  <si>
    <t>COG5378R</t>
  </si>
  <si>
    <t>48326..49381</t>
  </si>
  <si>
    <t>MJECL39</t>
  </si>
  <si>
    <t>49453..52581</t>
  </si>
  <si>
    <t>hsdR</t>
  </si>
  <si>
    <t>MJECL40</t>
  </si>
  <si>
    <t>type I restriction enzyme subunit R</t>
  </si>
  <si>
    <t>52610..53908</t>
  </si>
  <si>
    <t>hsdS</t>
  </si>
  <si>
    <t>MJECL41</t>
  </si>
  <si>
    <t>type I restriction enzyme subunit S</t>
  </si>
  <si>
    <t>53910..54245</t>
  </si>
  <si>
    <t>MJECL41.1N</t>
  </si>
  <si>
    <t>54268..55944</t>
  </si>
  <si>
    <t>MJECL42</t>
  </si>
  <si>
    <t>type I restriction system protein M</t>
  </si>
  <si>
    <t>56184..57338</t>
  </si>
  <si>
    <t>MJECL43</t>
  </si>
  <si>
    <t>57338..58333</t>
  </si>
  <si>
    <t>MJECL44</t>
  </si>
  <si>
    <t>COG1195L</t>
  </si>
  <si>
    <t>Plasmida 1</t>
  </si>
  <si>
    <t>Methanocaldococcus jannaschii DSM 2661 plasmid small ECE, complete sequence - 1..16550</t>
  </si>
  <si>
    <t>12 proteins</t>
  </si>
  <si>
    <t>429..1259</t>
  </si>
  <si>
    <t>MJECS01</t>
  </si>
  <si>
    <t>1269..4814</t>
  </si>
  <si>
    <t>MJECS02</t>
  </si>
  <si>
    <t>COG1002V</t>
  </si>
  <si>
    <t>4848..5174</t>
  </si>
  <si>
    <t>MJECS03</t>
  </si>
  <si>
    <t>COG2028S</t>
  </si>
  <si>
    <t>5456..5863</t>
  </si>
  <si>
    <t>MJECS04</t>
  </si>
  <si>
    <t>6383..6817</t>
  </si>
  <si>
    <t>MJECS05</t>
  </si>
  <si>
    <t>7006..7428</t>
  </si>
  <si>
    <t>MJECS06</t>
  </si>
  <si>
    <t>7425..8750</t>
  </si>
  <si>
    <t>MJECS07</t>
  </si>
  <si>
    <t>8735..11929</t>
  </si>
  <si>
    <t>MJECS08</t>
  </si>
  <si>
    <t>11922..12635</t>
  </si>
  <si>
    <t>MJECS09</t>
  </si>
  <si>
    <t>13178..14038</t>
  </si>
  <si>
    <t>MJECS10</t>
  </si>
  <si>
    <t>14527..15033</t>
  </si>
  <si>
    <t>MJECS11</t>
  </si>
  <si>
    <t>COG3013S</t>
  </si>
  <si>
    <t>15408..63</t>
  </si>
  <si>
    <t>MJ_ECS12</t>
  </si>
  <si>
    <t>putative transglutaminase-like protease</t>
  </si>
  <si>
    <t>Plasmida 2</t>
  </si>
  <si>
    <t>DNA</t>
  </si>
  <si>
    <t>RNA</t>
  </si>
  <si>
    <t>Прямая цепь</t>
  </si>
  <si>
    <t>Обратная цепь</t>
  </si>
  <si>
    <t>Тип генов</t>
  </si>
  <si>
    <t>CDS</t>
  </si>
  <si>
    <t>медиана</t>
  </si>
  <si>
    <t>мин</t>
  </si>
  <si>
    <t>макс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</si>
</sst>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quotePrefix="1"/>
    <xf numFmtId="0" fontId="1" fillId="0" borderId="0" xfId="0" applyFont="1"/>
    <xf numFmtId="0" fontId="2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textRotation="90" wrapText="1"/>
    </xf>
    <xf numFmtId="10" fontId="0" fillId="0" borderId="0" xfId="1" applyNumberFormat="1" applyFont="1"/>
    <xf numFmtId="0" fontId="4" fillId="0" borderId="0" xfId="0" applyFont="1"/>
  </cellXfs>
  <cellStyles count="2">
    <cellStyle name="Обычный" xfId="0" builtinId="0"/>
    <cellStyle name="Процентный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strRef>
              <c:f>gist!$B$4:$B$14</c:f>
              <c:strCache>
                <c:ptCount val="11"/>
                <c:pt idx="0">
                  <c:v>0-100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1001-2900</c:v>
                </c:pt>
              </c:strCache>
            </c:strRef>
          </c:cat>
          <c:val>
            <c:numRef>
              <c:f>gist!$C$4:$C$14</c:f>
              <c:numCache>
                <c:formatCode>General</c:formatCode>
                <c:ptCount val="11"/>
                <c:pt idx="0">
                  <c:v>182</c:v>
                </c:pt>
                <c:pt idx="1">
                  <c:v>492</c:v>
                </c:pt>
                <c:pt idx="2">
                  <c:v>421</c:v>
                </c:pt>
                <c:pt idx="3">
                  <c:v>300</c:v>
                </c:pt>
                <c:pt idx="4">
                  <c:v>157</c:v>
                </c:pt>
                <c:pt idx="5">
                  <c:v>71</c:v>
                </c:pt>
                <c:pt idx="6">
                  <c:v>36</c:v>
                </c:pt>
                <c:pt idx="7">
                  <c:v>20</c:v>
                </c:pt>
                <c:pt idx="8">
                  <c:v>9</c:v>
                </c:pt>
                <c:pt idx="9">
                  <c:v>5</c:v>
                </c:pt>
                <c:pt idx="10">
                  <c:v>21</c:v>
                </c:pt>
              </c:numCache>
            </c:numRef>
          </c:val>
        </c:ser>
        <c:axId val="85670912"/>
        <c:axId val="85684992"/>
      </c:barChart>
      <c:catAx>
        <c:axId val="85670912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 baseline="0"/>
            </a:pPr>
            <a:endParaRPr lang="ru-RU"/>
          </a:p>
        </c:txPr>
        <c:crossAx val="85684992"/>
        <c:crosses val="autoZero"/>
        <c:auto val="1"/>
        <c:lblAlgn val="ctr"/>
        <c:lblOffset val="100"/>
      </c:catAx>
      <c:valAx>
        <c:axId val="85684992"/>
        <c:scaling>
          <c:orientation val="minMax"/>
        </c:scaling>
        <c:axPos val="l"/>
        <c:majorGridlines/>
        <c:numFmt formatCode="General" sourceLinked="1"/>
        <c:tickLblPos val="nextTo"/>
        <c:crossAx val="8567091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strRef>
              <c:f>gist!$B$21:$B$31</c:f>
              <c:strCache>
                <c:ptCount val="11"/>
                <c:pt idx="0">
                  <c:v>0-100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1001-2900</c:v>
                </c:pt>
              </c:strCache>
            </c:strRef>
          </c:cat>
          <c:val>
            <c:numRef>
              <c:f>gist!$C$21:$C$31</c:f>
              <c:numCache>
                <c:formatCode>General</c:formatCode>
                <c:ptCount val="11"/>
                <c:pt idx="0">
                  <c:v>35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</c:ser>
        <c:axId val="85704064"/>
        <c:axId val="85791872"/>
      </c:barChart>
      <c:catAx>
        <c:axId val="8570406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5791872"/>
        <c:crosses val="autoZero"/>
        <c:auto val="1"/>
        <c:lblAlgn val="ctr"/>
        <c:lblOffset val="100"/>
      </c:catAx>
      <c:valAx>
        <c:axId val="85791872"/>
        <c:scaling>
          <c:orientation val="minMax"/>
        </c:scaling>
        <c:axPos val="l"/>
        <c:majorGridlines/>
        <c:numFmt formatCode="General" sourceLinked="1"/>
        <c:tickLblPos val="nextTo"/>
        <c:crossAx val="8570406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strRef>
              <c:f>gist!$B$37:$B$47</c:f>
              <c:strCache>
                <c:ptCount val="11"/>
                <c:pt idx="0">
                  <c:v>0-100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1001-2900</c:v>
                </c:pt>
              </c:strCache>
            </c:strRef>
          </c:cat>
          <c:val>
            <c:numRef>
              <c:f>gist!$C$37:$C$47</c:f>
              <c:numCache>
                <c:formatCode>General</c:formatCode>
                <c:ptCount val="11"/>
                <c:pt idx="0">
                  <c:v>217</c:v>
                </c:pt>
                <c:pt idx="1">
                  <c:v>496</c:v>
                </c:pt>
                <c:pt idx="2">
                  <c:v>421</c:v>
                </c:pt>
                <c:pt idx="3">
                  <c:v>300</c:v>
                </c:pt>
                <c:pt idx="4">
                  <c:v>157</c:v>
                </c:pt>
                <c:pt idx="5">
                  <c:v>71</c:v>
                </c:pt>
                <c:pt idx="6">
                  <c:v>36</c:v>
                </c:pt>
                <c:pt idx="7">
                  <c:v>20</c:v>
                </c:pt>
                <c:pt idx="8">
                  <c:v>9</c:v>
                </c:pt>
                <c:pt idx="9">
                  <c:v>5</c:v>
                </c:pt>
                <c:pt idx="10">
                  <c:v>24</c:v>
                </c:pt>
              </c:numCache>
            </c:numRef>
          </c:val>
        </c:ser>
        <c:axId val="85823488"/>
        <c:axId val="85825024"/>
      </c:barChart>
      <c:catAx>
        <c:axId val="85823488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5825024"/>
        <c:crosses val="autoZero"/>
        <c:auto val="1"/>
        <c:lblAlgn val="ctr"/>
        <c:lblOffset val="100"/>
      </c:catAx>
      <c:valAx>
        <c:axId val="85825024"/>
        <c:scaling>
          <c:orientation val="minMax"/>
        </c:scaling>
        <c:axPos val="l"/>
        <c:majorGridlines/>
        <c:numFmt formatCode="General" sourceLinked="1"/>
        <c:tickLblPos val="nextTo"/>
        <c:crossAx val="8582348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strRef>
              <c:f>gist!$B$53:$B$63</c:f>
              <c:strCache>
                <c:ptCount val="11"/>
                <c:pt idx="0">
                  <c:v>0-100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1001-1300</c:v>
                </c:pt>
              </c:strCache>
            </c:strRef>
          </c:cat>
          <c:val>
            <c:numRef>
              <c:f>gist!$C$53:$C$63</c:f>
              <c:numCache>
                <c:formatCode>General</c:formatCode>
                <c:ptCount val="11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axId val="85840256"/>
        <c:axId val="85841792"/>
      </c:barChart>
      <c:catAx>
        <c:axId val="85840256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5841792"/>
        <c:crosses val="autoZero"/>
        <c:auto val="1"/>
        <c:lblAlgn val="ctr"/>
        <c:lblOffset val="100"/>
      </c:catAx>
      <c:valAx>
        <c:axId val="85841792"/>
        <c:scaling>
          <c:orientation val="minMax"/>
        </c:scaling>
        <c:axPos val="l"/>
        <c:majorGridlines/>
        <c:numFmt formatCode="General" sourceLinked="1"/>
        <c:tickLblPos val="nextTo"/>
        <c:crossAx val="8584025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4811381972087467E-2"/>
          <c:y val="3.9901250051644514E-2"/>
          <c:w val="0.91058837202545251"/>
          <c:h val="0.73046408740343893"/>
        </c:manualLayout>
      </c:layout>
      <c:barChart>
        <c:barDir val="col"/>
        <c:grouping val="clustered"/>
        <c:ser>
          <c:idx val="0"/>
          <c:order val="0"/>
          <c:cat>
            <c:strRef>
              <c:f>gist!$B$74:$B$84</c:f>
              <c:strCache>
                <c:ptCount val="11"/>
                <c:pt idx="0">
                  <c:v>0-100</c:v>
                </c:pt>
                <c:pt idx="1">
                  <c:v>101-200</c:v>
                </c:pt>
                <c:pt idx="2">
                  <c:v>201-300</c:v>
                </c:pt>
                <c:pt idx="3">
                  <c:v>301-400</c:v>
                </c:pt>
                <c:pt idx="4">
                  <c:v>401-500</c:v>
                </c:pt>
                <c:pt idx="5">
                  <c:v>501-600</c:v>
                </c:pt>
                <c:pt idx="6">
                  <c:v>601-700</c:v>
                </c:pt>
                <c:pt idx="7">
                  <c:v>701-800</c:v>
                </c:pt>
                <c:pt idx="8">
                  <c:v>801-900</c:v>
                </c:pt>
                <c:pt idx="9">
                  <c:v>901-1000</c:v>
                </c:pt>
                <c:pt idx="10">
                  <c:v>1001-1200</c:v>
                </c:pt>
              </c:strCache>
            </c:strRef>
          </c:cat>
          <c:val>
            <c:numRef>
              <c:f>gist!$C$74:$C$84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axId val="87188224"/>
        <c:axId val="87189760"/>
      </c:barChart>
      <c:catAx>
        <c:axId val="8718822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87189760"/>
        <c:crosses val="autoZero"/>
        <c:auto val="1"/>
        <c:lblAlgn val="ctr"/>
        <c:lblOffset val="100"/>
      </c:catAx>
      <c:valAx>
        <c:axId val="87189760"/>
        <c:scaling>
          <c:orientation val="minMax"/>
        </c:scaling>
        <c:axPos val="l"/>
        <c:majorGridlines/>
        <c:numFmt formatCode="General" sourceLinked="1"/>
        <c:tickLblPos val="nextTo"/>
        <c:crossAx val="8718822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9524</xdr:rowOff>
    </xdr:from>
    <xdr:to>
      <xdr:col>11</xdr:col>
      <xdr:colOff>323850</xdr:colOff>
      <xdr:row>14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15</xdr:row>
      <xdr:rowOff>180975</xdr:rowOff>
    </xdr:from>
    <xdr:to>
      <xdr:col>11</xdr:col>
      <xdr:colOff>361950</xdr:colOff>
      <xdr:row>30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466724</xdr:colOff>
      <xdr:row>32</xdr:row>
      <xdr:rowOff>152399</xdr:rowOff>
    </xdr:from>
    <xdr:to>
      <xdr:col>11</xdr:col>
      <xdr:colOff>428625</xdr:colOff>
      <xdr:row>47</xdr:row>
      <xdr:rowOff>85724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485775</xdr:colOff>
      <xdr:row>48</xdr:row>
      <xdr:rowOff>47625</xdr:rowOff>
    </xdr:from>
    <xdr:to>
      <xdr:col>11</xdr:col>
      <xdr:colOff>428625</xdr:colOff>
      <xdr:row>63</xdr:row>
      <xdr:rowOff>142875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447676</xdr:colOff>
      <xdr:row>67</xdr:row>
      <xdr:rowOff>190499</xdr:rowOff>
    </xdr:from>
    <xdr:to>
      <xdr:col>11</xdr:col>
      <xdr:colOff>409576</xdr:colOff>
      <xdr:row>83</xdr:row>
      <xdr:rowOff>180974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3" totalsRowShown="0">
  <autoFilter ref="A1:C3"/>
  <tableColumns count="3">
    <tableColumn id="1" name="Тип генов" dataDxfId="0"/>
    <tableColumn id="2" name="Прямая цепь">
      <calculatedColumnFormula>COUNTIF(RNA!B3:'RNA'!B45,"+")</calculatedColumnFormula>
    </tableColumn>
    <tableColumn id="3" name="Обратная цепь">
      <calculatedColumnFormula>COUNTIF(RNA!B3:'RNA'!B45,"-")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18"/>
  <sheetViews>
    <sheetView tabSelected="1" workbookViewId="0">
      <selection activeCell="P11" sqref="P11"/>
    </sheetView>
  </sheetViews>
  <sheetFormatPr defaultRowHeight="15"/>
  <cols>
    <col min="1" max="1" width="21" customWidth="1"/>
    <col min="2" max="2" width="7.28515625" customWidth="1"/>
    <col min="3" max="3" width="7.7109375" customWidth="1"/>
    <col min="5" max="5" width="5.7109375" customWidth="1"/>
    <col min="7" max="7" width="3.140625" customWidth="1"/>
    <col min="8" max="8" width="12.42578125" customWidth="1"/>
    <col min="9" max="9" width="7.7109375" customWidth="1"/>
  </cols>
  <sheetData>
    <row r="1" spans="1:16">
      <c r="A1" s="2" t="s">
        <v>166</v>
      </c>
    </row>
    <row r="2" spans="1:16">
      <c r="A2" s="2" t="s">
        <v>168</v>
      </c>
    </row>
    <row r="3" spans="1:16">
      <c r="A3" s="2" t="s">
        <v>0</v>
      </c>
      <c r="B3" s="2" t="s">
        <v>1</v>
      </c>
      <c r="C3" s="2" t="s">
        <v>2</v>
      </c>
      <c r="D3" s="2" t="s">
        <v>3</v>
      </c>
      <c r="E3" s="2" t="s">
        <v>169</v>
      </c>
      <c r="F3" s="2" t="s">
        <v>164</v>
      </c>
      <c r="G3" s="2" t="s">
        <v>170</v>
      </c>
      <c r="H3" s="2" t="s">
        <v>7</v>
      </c>
      <c r="I3" s="2" t="s">
        <v>8</v>
      </c>
    </row>
    <row r="4" spans="1:16">
      <c r="A4" t="s">
        <v>171</v>
      </c>
      <c r="B4" t="s">
        <v>10</v>
      </c>
      <c r="C4">
        <v>375</v>
      </c>
      <c r="D4">
        <v>15668173</v>
      </c>
      <c r="E4" t="s">
        <v>10</v>
      </c>
      <c r="F4" t="s">
        <v>172</v>
      </c>
      <c r="G4" t="s">
        <v>10</v>
      </c>
      <c r="H4" t="s">
        <v>173</v>
      </c>
      <c r="I4" t="s">
        <v>174</v>
      </c>
    </row>
    <row r="5" spans="1:16">
      <c r="A5" t="s">
        <v>175</v>
      </c>
      <c r="B5" t="s">
        <v>10</v>
      </c>
      <c r="C5">
        <v>243</v>
      </c>
      <c r="D5">
        <v>15668174</v>
      </c>
      <c r="E5" t="s">
        <v>10</v>
      </c>
      <c r="F5" t="s">
        <v>176</v>
      </c>
      <c r="G5" t="s">
        <v>10</v>
      </c>
      <c r="H5" t="s">
        <v>177</v>
      </c>
      <c r="I5" t="s">
        <v>178</v>
      </c>
    </row>
    <row r="6" spans="1:16">
      <c r="A6" t="s">
        <v>179</v>
      </c>
      <c r="B6" t="s">
        <v>15</v>
      </c>
      <c r="C6">
        <v>156</v>
      </c>
      <c r="D6">
        <v>15668175</v>
      </c>
      <c r="E6" t="s">
        <v>10</v>
      </c>
      <c r="F6" t="s">
        <v>180</v>
      </c>
      <c r="G6" t="s">
        <v>10</v>
      </c>
      <c r="H6" t="s">
        <v>181</v>
      </c>
      <c r="I6" t="s">
        <v>178</v>
      </c>
    </row>
    <row r="7" spans="1:16">
      <c r="A7" t="s">
        <v>182</v>
      </c>
      <c r="B7" t="s">
        <v>15</v>
      </c>
      <c r="C7">
        <v>243</v>
      </c>
      <c r="D7">
        <v>15668176</v>
      </c>
      <c r="E7" t="s">
        <v>10</v>
      </c>
      <c r="F7" t="s">
        <v>183</v>
      </c>
      <c r="G7" t="s">
        <v>10</v>
      </c>
      <c r="H7" t="s">
        <v>184</v>
      </c>
      <c r="I7" t="s">
        <v>185</v>
      </c>
    </row>
    <row r="8" spans="1:16">
      <c r="A8" t="s">
        <v>186</v>
      </c>
      <c r="B8" t="s">
        <v>10</v>
      </c>
      <c r="C8">
        <v>379</v>
      </c>
      <c r="D8">
        <v>15668177</v>
      </c>
      <c r="E8" t="s">
        <v>10</v>
      </c>
      <c r="F8" t="s">
        <v>187</v>
      </c>
      <c r="G8" t="s">
        <v>10</v>
      </c>
      <c r="H8" t="s">
        <v>188</v>
      </c>
      <c r="I8" t="s">
        <v>189</v>
      </c>
      <c r="O8" t="s">
        <v>5742</v>
      </c>
      <c r="P8">
        <f>MEDIAN(C4:C1717)</f>
        <v>241</v>
      </c>
    </row>
    <row r="9" spans="1:16">
      <c r="A9" t="s">
        <v>190</v>
      </c>
      <c r="B9" t="s">
        <v>10</v>
      </c>
      <c r="C9">
        <v>378</v>
      </c>
      <c r="D9">
        <v>15668178</v>
      </c>
      <c r="E9" t="s">
        <v>10</v>
      </c>
      <c r="F9" t="s">
        <v>191</v>
      </c>
      <c r="G9" t="s">
        <v>10</v>
      </c>
      <c r="H9" t="s">
        <v>192</v>
      </c>
      <c r="I9" t="s">
        <v>193</v>
      </c>
      <c r="O9" t="s">
        <v>5743</v>
      </c>
      <c r="P9">
        <f>MIN(C4:C1717)</f>
        <v>22</v>
      </c>
    </row>
    <row r="10" spans="1:16">
      <c r="A10" t="s">
        <v>194</v>
      </c>
      <c r="B10" t="s">
        <v>15</v>
      </c>
      <c r="C10">
        <v>373</v>
      </c>
      <c r="D10">
        <v>15668179</v>
      </c>
      <c r="E10" t="s">
        <v>10</v>
      </c>
      <c r="F10" t="s">
        <v>195</v>
      </c>
      <c r="G10" t="s">
        <v>10</v>
      </c>
      <c r="H10" t="s">
        <v>196</v>
      </c>
      <c r="I10" t="s">
        <v>197</v>
      </c>
      <c r="O10" t="s">
        <v>5744</v>
      </c>
      <c r="P10">
        <f>MAX(C4:C1717)</f>
        <v>2894</v>
      </c>
    </row>
    <row r="11" spans="1:16">
      <c r="A11" t="s">
        <v>198</v>
      </c>
      <c r="B11" t="s">
        <v>15</v>
      </c>
      <c r="C11">
        <v>220</v>
      </c>
      <c r="D11">
        <v>15668180</v>
      </c>
      <c r="E11" t="s">
        <v>10</v>
      </c>
      <c r="F11" t="s">
        <v>199</v>
      </c>
      <c r="G11" t="s">
        <v>10</v>
      </c>
      <c r="H11" t="s">
        <v>200</v>
      </c>
      <c r="I11" t="s">
        <v>178</v>
      </c>
    </row>
    <row r="12" spans="1:16">
      <c r="A12" t="s">
        <v>201</v>
      </c>
      <c r="B12" t="s">
        <v>15</v>
      </c>
      <c r="C12">
        <v>276</v>
      </c>
      <c r="D12">
        <v>15668181</v>
      </c>
      <c r="E12" t="s">
        <v>10</v>
      </c>
      <c r="F12" t="s">
        <v>202</v>
      </c>
      <c r="G12" t="s">
        <v>10</v>
      </c>
      <c r="H12" t="s">
        <v>203</v>
      </c>
      <c r="I12" t="s">
        <v>178</v>
      </c>
    </row>
    <row r="13" spans="1:16">
      <c r="A13" t="s">
        <v>204</v>
      </c>
      <c r="B13" t="s">
        <v>15</v>
      </c>
      <c r="C13">
        <v>428</v>
      </c>
      <c r="D13">
        <v>15668182</v>
      </c>
      <c r="E13" t="s">
        <v>10</v>
      </c>
      <c r="F13" t="s">
        <v>205</v>
      </c>
      <c r="G13" t="s">
        <v>10</v>
      </c>
      <c r="H13" t="s">
        <v>206</v>
      </c>
      <c r="I13" t="s">
        <v>207</v>
      </c>
    </row>
    <row r="14" spans="1:16">
      <c r="A14" t="s">
        <v>208</v>
      </c>
      <c r="B14" t="s">
        <v>15</v>
      </c>
      <c r="C14">
        <v>197</v>
      </c>
      <c r="D14">
        <v>15668183</v>
      </c>
      <c r="E14" t="s">
        <v>10</v>
      </c>
      <c r="F14" t="s">
        <v>209</v>
      </c>
      <c r="G14" t="s">
        <v>10</v>
      </c>
      <c r="H14" t="s">
        <v>10</v>
      </c>
      <c r="I14" t="s">
        <v>178</v>
      </c>
    </row>
    <row r="15" spans="1:16">
      <c r="A15" t="s">
        <v>210</v>
      </c>
      <c r="B15" t="s">
        <v>10</v>
      </c>
      <c r="C15">
        <v>162</v>
      </c>
      <c r="D15">
        <v>15668184</v>
      </c>
      <c r="E15" t="s">
        <v>10</v>
      </c>
      <c r="F15" t="s">
        <v>211</v>
      </c>
      <c r="G15" t="s">
        <v>10</v>
      </c>
      <c r="H15" t="s">
        <v>10</v>
      </c>
      <c r="I15" t="s">
        <v>178</v>
      </c>
    </row>
    <row r="16" spans="1:16">
      <c r="A16" t="s">
        <v>212</v>
      </c>
      <c r="B16" t="s">
        <v>10</v>
      </c>
      <c r="C16">
        <v>213</v>
      </c>
      <c r="D16">
        <v>15668185</v>
      </c>
      <c r="E16" t="s">
        <v>10</v>
      </c>
      <c r="F16" t="s">
        <v>213</v>
      </c>
      <c r="G16" t="s">
        <v>10</v>
      </c>
      <c r="H16" t="s">
        <v>214</v>
      </c>
      <c r="I16" t="s">
        <v>178</v>
      </c>
    </row>
    <row r="17" spans="1:9">
      <c r="A17" t="s">
        <v>215</v>
      </c>
      <c r="B17" t="s">
        <v>15</v>
      </c>
      <c r="C17">
        <v>98</v>
      </c>
      <c r="D17">
        <v>15668186</v>
      </c>
      <c r="E17" t="s">
        <v>10</v>
      </c>
      <c r="F17" t="s">
        <v>216</v>
      </c>
      <c r="G17" t="s">
        <v>10</v>
      </c>
      <c r="H17" t="s">
        <v>217</v>
      </c>
      <c r="I17" t="s">
        <v>178</v>
      </c>
    </row>
    <row r="18" spans="1:9">
      <c r="A18" t="s">
        <v>218</v>
      </c>
      <c r="B18" t="s">
        <v>10</v>
      </c>
      <c r="C18">
        <v>58</v>
      </c>
      <c r="D18">
        <v>15668187</v>
      </c>
      <c r="E18" t="s">
        <v>10</v>
      </c>
      <c r="F18" t="s">
        <v>219</v>
      </c>
      <c r="G18" t="s">
        <v>10</v>
      </c>
      <c r="H18" t="s">
        <v>10</v>
      </c>
      <c r="I18" t="s">
        <v>178</v>
      </c>
    </row>
    <row r="19" spans="1:9">
      <c r="A19" t="s">
        <v>220</v>
      </c>
      <c r="B19" t="s">
        <v>15</v>
      </c>
      <c r="C19">
        <v>214</v>
      </c>
      <c r="D19">
        <v>15668188</v>
      </c>
      <c r="E19" t="s">
        <v>10</v>
      </c>
      <c r="F19" t="s">
        <v>221</v>
      </c>
      <c r="G19" t="s">
        <v>10</v>
      </c>
      <c r="H19" t="s">
        <v>222</v>
      </c>
      <c r="I19" t="s">
        <v>223</v>
      </c>
    </row>
    <row r="20" spans="1:9">
      <c r="A20" t="s">
        <v>224</v>
      </c>
      <c r="B20" t="s">
        <v>15</v>
      </c>
      <c r="C20">
        <v>524</v>
      </c>
      <c r="D20">
        <v>15668189</v>
      </c>
      <c r="E20" t="s">
        <v>10</v>
      </c>
      <c r="F20" t="s">
        <v>225</v>
      </c>
      <c r="G20" t="s">
        <v>10</v>
      </c>
      <c r="H20" t="s">
        <v>10</v>
      </c>
      <c r="I20" t="s">
        <v>178</v>
      </c>
    </row>
    <row r="21" spans="1:9">
      <c r="A21" t="s">
        <v>226</v>
      </c>
      <c r="B21" t="s">
        <v>10</v>
      </c>
      <c r="C21">
        <v>630</v>
      </c>
      <c r="D21">
        <v>15668190</v>
      </c>
      <c r="E21" t="s">
        <v>10</v>
      </c>
      <c r="F21" t="s">
        <v>227</v>
      </c>
      <c r="G21" t="s">
        <v>10</v>
      </c>
      <c r="H21" t="s">
        <v>228</v>
      </c>
      <c r="I21" t="s">
        <v>229</v>
      </c>
    </row>
    <row r="22" spans="1:9">
      <c r="A22" t="s">
        <v>230</v>
      </c>
      <c r="B22" t="s">
        <v>10</v>
      </c>
      <c r="C22">
        <v>417</v>
      </c>
      <c r="D22">
        <v>15668191</v>
      </c>
      <c r="E22" t="s">
        <v>10</v>
      </c>
      <c r="F22" t="s">
        <v>231</v>
      </c>
      <c r="G22" t="s">
        <v>10</v>
      </c>
      <c r="H22" t="s">
        <v>232</v>
      </c>
      <c r="I22" t="s">
        <v>233</v>
      </c>
    </row>
    <row r="23" spans="1:9">
      <c r="A23" t="s">
        <v>234</v>
      </c>
      <c r="B23" t="s">
        <v>15</v>
      </c>
      <c r="C23">
        <v>375</v>
      </c>
      <c r="D23">
        <v>15668192</v>
      </c>
      <c r="E23" t="s">
        <v>10</v>
      </c>
      <c r="F23" t="s">
        <v>235</v>
      </c>
      <c r="G23" t="s">
        <v>10</v>
      </c>
      <c r="H23" t="s">
        <v>236</v>
      </c>
      <c r="I23" t="s">
        <v>178</v>
      </c>
    </row>
    <row r="24" spans="1:9">
      <c r="A24" t="s">
        <v>237</v>
      </c>
      <c r="B24" t="s">
        <v>15</v>
      </c>
      <c r="C24">
        <v>362</v>
      </c>
      <c r="D24">
        <v>15668193</v>
      </c>
      <c r="E24" t="s">
        <v>238</v>
      </c>
      <c r="F24" t="s">
        <v>239</v>
      </c>
      <c r="G24" t="s">
        <v>10</v>
      </c>
      <c r="H24" t="s">
        <v>240</v>
      </c>
      <c r="I24" t="s">
        <v>241</v>
      </c>
    </row>
    <row r="25" spans="1:9">
      <c r="A25" t="s">
        <v>242</v>
      </c>
      <c r="B25" t="s">
        <v>15</v>
      </c>
      <c r="C25">
        <v>118</v>
      </c>
      <c r="D25">
        <v>15668194</v>
      </c>
      <c r="E25" t="s">
        <v>10</v>
      </c>
      <c r="F25" t="s">
        <v>243</v>
      </c>
      <c r="G25" t="s">
        <v>10</v>
      </c>
      <c r="H25" t="s">
        <v>10</v>
      </c>
      <c r="I25" t="s">
        <v>178</v>
      </c>
    </row>
    <row r="26" spans="1:9">
      <c r="A26" t="s">
        <v>244</v>
      </c>
      <c r="B26" t="s">
        <v>10</v>
      </c>
      <c r="C26">
        <v>139</v>
      </c>
      <c r="D26">
        <v>15668195</v>
      </c>
      <c r="E26" t="s">
        <v>10</v>
      </c>
      <c r="F26" t="s">
        <v>245</v>
      </c>
      <c r="G26" t="s">
        <v>10</v>
      </c>
      <c r="H26" t="s">
        <v>246</v>
      </c>
      <c r="I26" t="s">
        <v>178</v>
      </c>
    </row>
    <row r="27" spans="1:9">
      <c r="A27" t="s">
        <v>247</v>
      </c>
      <c r="B27" t="s">
        <v>10</v>
      </c>
      <c r="C27">
        <v>338</v>
      </c>
      <c r="D27">
        <v>15668196</v>
      </c>
      <c r="E27" t="s">
        <v>10</v>
      </c>
      <c r="F27" t="s">
        <v>248</v>
      </c>
      <c r="G27" t="s">
        <v>10</v>
      </c>
      <c r="H27" t="s">
        <v>249</v>
      </c>
      <c r="I27" t="s">
        <v>250</v>
      </c>
    </row>
    <row r="28" spans="1:9">
      <c r="A28" t="s">
        <v>251</v>
      </c>
      <c r="B28" t="s">
        <v>10</v>
      </c>
      <c r="C28">
        <v>274</v>
      </c>
      <c r="D28">
        <v>15668197</v>
      </c>
      <c r="E28" t="s">
        <v>10</v>
      </c>
      <c r="F28" t="s">
        <v>252</v>
      </c>
      <c r="G28" t="s">
        <v>10</v>
      </c>
      <c r="H28" t="s">
        <v>253</v>
      </c>
      <c r="I28" t="s">
        <v>254</v>
      </c>
    </row>
    <row r="29" spans="1:9">
      <c r="A29" t="s">
        <v>255</v>
      </c>
      <c r="B29" t="s">
        <v>10</v>
      </c>
      <c r="C29">
        <v>184</v>
      </c>
      <c r="D29">
        <v>15668198</v>
      </c>
      <c r="E29" t="s">
        <v>10</v>
      </c>
      <c r="F29" t="s">
        <v>256</v>
      </c>
      <c r="G29" t="s">
        <v>10</v>
      </c>
      <c r="H29" t="s">
        <v>10</v>
      </c>
      <c r="I29" t="s">
        <v>178</v>
      </c>
    </row>
    <row r="30" spans="1:9">
      <c r="A30" t="s">
        <v>257</v>
      </c>
      <c r="B30" t="s">
        <v>10</v>
      </c>
      <c r="C30">
        <v>319</v>
      </c>
      <c r="D30">
        <v>15668199</v>
      </c>
      <c r="E30" t="s">
        <v>10</v>
      </c>
      <c r="F30" t="s">
        <v>258</v>
      </c>
      <c r="G30" t="s">
        <v>10</v>
      </c>
      <c r="H30" t="s">
        <v>259</v>
      </c>
      <c r="I30" t="s">
        <v>260</v>
      </c>
    </row>
    <row r="31" spans="1:9">
      <c r="A31" t="s">
        <v>261</v>
      </c>
      <c r="B31" t="s">
        <v>15</v>
      </c>
      <c r="C31">
        <v>183</v>
      </c>
      <c r="D31">
        <v>15668200</v>
      </c>
      <c r="E31" t="s">
        <v>10</v>
      </c>
      <c r="F31" t="s">
        <v>262</v>
      </c>
      <c r="G31" t="s">
        <v>10</v>
      </c>
      <c r="H31" t="s">
        <v>263</v>
      </c>
      <c r="I31" t="s">
        <v>264</v>
      </c>
    </row>
    <row r="32" spans="1:9">
      <c r="A32" t="s">
        <v>265</v>
      </c>
      <c r="B32" t="s">
        <v>15</v>
      </c>
      <c r="C32">
        <v>230</v>
      </c>
      <c r="D32">
        <v>15668201</v>
      </c>
      <c r="E32" t="s">
        <v>10</v>
      </c>
      <c r="F32" t="s">
        <v>266</v>
      </c>
      <c r="G32" t="s">
        <v>10</v>
      </c>
      <c r="H32" t="s">
        <v>267</v>
      </c>
      <c r="I32" t="s">
        <v>268</v>
      </c>
    </row>
    <row r="33" spans="1:9">
      <c r="A33" t="s">
        <v>269</v>
      </c>
      <c r="B33" t="s">
        <v>15</v>
      </c>
      <c r="C33">
        <v>287</v>
      </c>
      <c r="D33">
        <v>15668202</v>
      </c>
      <c r="E33" t="s">
        <v>10</v>
      </c>
      <c r="F33" t="s">
        <v>270</v>
      </c>
      <c r="G33" t="s">
        <v>10</v>
      </c>
      <c r="H33" t="s">
        <v>188</v>
      </c>
      <c r="I33" t="s">
        <v>271</v>
      </c>
    </row>
    <row r="34" spans="1:9">
      <c r="A34" t="s">
        <v>272</v>
      </c>
      <c r="B34" t="s">
        <v>15</v>
      </c>
      <c r="C34">
        <v>539</v>
      </c>
      <c r="D34">
        <v>15668203</v>
      </c>
      <c r="E34" t="s">
        <v>273</v>
      </c>
      <c r="F34" t="s">
        <v>274</v>
      </c>
      <c r="G34" t="s">
        <v>10</v>
      </c>
      <c r="H34" t="s">
        <v>275</v>
      </c>
      <c r="I34" t="s">
        <v>276</v>
      </c>
    </row>
    <row r="35" spans="1:9">
      <c r="A35" t="s">
        <v>277</v>
      </c>
      <c r="B35" t="s">
        <v>10</v>
      </c>
      <c r="C35">
        <v>316</v>
      </c>
      <c r="D35">
        <v>15668204</v>
      </c>
      <c r="E35" t="s">
        <v>10</v>
      </c>
      <c r="F35" t="s">
        <v>278</v>
      </c>
      <c r="G35" t="s">
        <v>10</v>
      </c>
      <c r="H35" t="s">
        <v>279</v>
      </c>
      <c r="I35" t="s">
        <v>178</v>
      </c>
    </row>
    <row r="36" spans="1:9">
      <c r="A36" t="s">
        <v>280</v>
      </c>
      <c r="B36" t="s">
        <v>10</v>
      </c>
      <c r="C36">
        <v>250</v>
      </c>
      <c r="D36">
        <v>15668205</v>
      </c>
      <c r="E36" t="s">
        <v>10</v>
      </c>
      <c r="F36" t="s">
        <v>281</v>
      </c>
      <c r="G36" t="s">
        <v>10</v>
      </c>
      <c r="H36" t="s">
        <v>282</v>
      </c>
      <c r="I36" t="s">
        <v>283</v>
      </c>
    </row>
    <row r="37" spans="1:9">
      <c r="A37" t="s">
        <v>284</v>
      </c>
      <c r="B37" t="s">
        <v>15</v>
      </c>
      <c r="C37">
        <v>153</v>
      </c>
      <c r="D37">
        <v>15668206</v>
      </c>
      <c r="E37" t="s">
        <v>285</v>
      </c>
      <c r="F37" t="s">
        <v>286</v>
      </c>
      <c r="G37" t="s">
        <v>10</v>
      </c>
      <c r="H37" t="s">
        <v>287</v>
      </c>
      <c r="I37" t="s">
        <v>288</v>
      </c>
    </row>
    <row r="38" spans="1:9">
      <c r="A38" t="s">
        <v>289</v>
      </c>
      <c r="B38" t="s">
        <v>15</v>
      </c>
      <c r="C38">
        <v>238</v>
      </c>
      <c r="D38">
        <v>15668207</v>
      </c>
      <c r="E38" t="s">
        <v>10</v>
      </c>
      <c r="F38" t="s">
        <v>290</v>
      </c>
      <c r="G38" t="s">
        <v>10</v>
      </c>
      <c r="H38" t="s">
        <v>291</v>
      </c>
      <c r="I38" t="s">
        <v>178</v>
      </c>
    </row>
    <row r="39" spans="1:9">
      <c r="A39" t="s">
        <v>292</v>
      </c>
      <c r="B39" t="s">
        <v>10</v>
      </c>
      <c r="C39">
        <v>217</v>
      </c>
      <c r="D39">
        <v>15668208</v>
      </c>
      <c r="E39" t="s">
        <v>10</v>
      </c>
      <c r="F39" t="s">
        <v>293</v>
      </c>
      <c r="G39" t="s">
        <v>10</v>
      </c>
      <c r="H39" t="s">
        <v>294</v>
      </c>
      <c r="I39" t="s">
        <v>178</v>
      </c>
    </row>
    <row r="40" spans="1:9">
      <c r="A40" t="s">
        <v>295</v>
      </c>
      <c r="B40" t="s">
        <v>10</v>
      </c>
      <c r="C40">
        <v>115</v>
      </c>
      <c r="D40">
        <v>15668209</v>
      </c>
      <c r="E40" t="s">
        <v>10</v>
      </c>
      <c r="F40" t="s">
        <v>296</v>
      </c>
      <c r="G40" t="s">
        <v>10</v>
      </c>
      <c r="H40" t="s">
        <v>297</v>
      </c>
      <c r="I40" t="s">
        <v>178</v>
      </c>
    </row>
    <row r="41" spans="1:9">
      <c r="A41" t="s">
        <v>298</v>
      </c>
      <c r="B41" t="s">
        <v>10</v>
      </c>
      <c r="C41">
        <v>98</v>
      </c>
      <c r="D41">
        <v>15668210</v>
      </c>
      <c r="E41" t="s">
        <v>10</v>
      </c>
      <c r="F41" t="s">
        <v>299</v>
      </c>
      <c r="G41" t="s">
        <v>10</v>
      </c>
      <c r="H41" t="s">
        <v>300</v>
      </c>
      <c r="I41" t="s">
        <v>301</v>
      </c>
    </row>
    <row r="42" spans="1:9">
      <c r="A42" t="s">
        <v>302</v>
      </c>
      <c r="B42" t="s">
        <v>10</v>
      </c>
      <c r="C42">
        <v>454</v>
      </c>
      <c r="D42">
        <v>15668211</v>
      </c>
      <c r="E42" t="s">
        <v>10</v>
      </c>
      <c r="F42" t="s">
        <v>303</v>
      </c>
      <c r="G42" t="s">
        <v>10</v>
      </c>
      <c r="H42" t="s">
        <v>304</v>
      </c>
      <c r="I42" t="s">
        <v>305</v>
      </c>
    </row>
    <row r="43" spans="1:9">
      <c r="A43" t="s">
        <v>306</v>
      </c>
      <c r="B43" t="s">
        <v>10</v>
      </c>
      <c r="C43">
        <v>215</v>
      </c>
      <c r="D43">
        <v>15668212</v>
      </c>
      <c r="E43" t="s">
        <v>10</v>
      </c>
      <c r="F43" t="s">
        <v>307</v>
      </c>
      <c r="G43" t="s">
        <v>10</v>
      </c>
      <c r="H43" t="s">
        <v>10</v>
      </c>
      <c r="I43" t="s">
        <v>178</v>
      </c>
    </row>
    <row r="44" spans="1:9">
      <c r="A44" t="s">
        <v>308</v>
      </c>
      <c r="B44" t="s">
        <v>15</v>
      </c>
      <c r="C44">
        <v>785</v>
      </c>
      <c r="D44">
        <v>15668213</v>
      </c>
      <c r="E44" t="s">
        <v>10</v>
      </c>
      <c r="F44" t="s">
        <v>309</v>
      </c>
      <c r="G44" t="s">
        <v>10</v>
      </c>
      <c r="H44" t="s">
        <v>310</v>
      </c>
      <c r="I44" t="s">
        <v>178</v>
      </c>
    </row>
    <row r="45" spans="1:9">
      <c r="A45" t="s">
        <v>311</v>
      </c>
      <c r="B45" t="s">
        <v>10</v>
      </c>
      <c r="C45">
        <v>260</v>
      </c>
      <c r="D45">
        <v>15668214</v>
      </c>
      <c r="E45" t="s">
        <v>10</v>
      </c>
      <c r="F45" t="s">
        <v>312</v>
      </c>
      <c r="G45" t="s">
        <v>10</v>
      </c>
      <c r="H45" t="s">
        <v>313</v>
      </c>
      <c r="I45" t="s">
        <v>178</v>
      </c>
    </row>
    <row r="46" spans="1:9">
      <c r="A46" t="s">
        <v>314</v>
      </c>
      <c r="B46" t="s">
        <v>10</v>
      </c>
      <c r="C46">
        <v>221</v>
      </c>
      <c r="D46">
        <v>15668215</v>
      </c>
      <c r="E46" t="s">
        <v>10</v>
      </c>
      <c r="F46" t="s">
        <v>315</v>
      </c>
      <c r="G46" t="s">
        <v>10</v>
      </c>
      <c r="H46" t="s">
        <v>10</v>
      </c>
      <c r="I46" t="s">
        <v>178</v>
      </c>
    </row>
    <row r="47" spans="1:9">
      <c r="A47" t="s">
        <v>316</v>
      </c>
      <c r="B47" t="s">
        <v>10</v>
      </c>
      <c r="C47">
        <v>261</v>
      </c>
      <c r="D47">
        <v>15668216</v>
      </c>
      <c r="E47" t="s">
        <v>10</v>
      </c>
      <c r="F47" t="s">
        <v>317</v>
      </c>
      <c r="G47" t="s">
        <v>10</v>
      </c>
      <c r="H47" t="s">
        <v>318</v>
      </c>
      <c r="I47" t="s">
        <v>178</v>
      </c>
    </row>
    <row r="48" spans="1:9">
      <c r="A48" t="s">
        <v>319</v>
      </c>
      <c r="B48" t="s">
        <v>10</v>
      </c>
      <c r="C48">
        <v>428</v>
      </c>
      <c r="D48">
        <v>15668217</v>
      </c>
      <c r="E48" t="s">
        <v>10</v>
      </c>
      <c r="F48" t="s">
        <v>320</v>
      </c>
      <c r="G48" t="s">
        <v>10</v>
      </c>
      <c r="H48" t="s">
        <v>321</v>
      </c>
      <c r="I48" t="s">
        <v>322</v>
      </c>
    </row>
    <row r="49" spans="1:9">
      <c r="A49" t="s">
        <v>323</v>
      </c>
      <c r="B49" t="s">
        <v>15</v>
      </c>
      <c r="C49">
        <v>105</v>
      </c>
      <c r="D49">
        <v>15668218</v>
      </c>
      <c r="E49" t="s">
        <v>10</v>
      </c>
      <c r="F49" t="s">
        <v>324</v>
      </c>
      <c r="G49" t="s">
        <v>10</v>
      </c>
      <c r="H49" t="s">
        <v>10</v>
      </c>
      <c r="I49" t="s">
        <v>178</v>
      </c>
    </row>
    <row r="50" spans="1:9">
      <c r="A50" t="s">
        <v>325</v>
      </c>
      <c r="B50" t="s">
        <v>10</v>
      </c>
      <c r="C50">
        <v>228</v>
      </c>
      <c r="D50">
        <v>15668219</v>
      </c>
      <c r="E50" t="s">
        <v>10</v>
      </c>
      <c r="F50" t="s">
        <v>326</v>
      </c>
      <c r="G50" t="s">
        <v>10</v>
      </c>
      <c r="H50" t="s">
        <v>327</v>
      </c>
      <c r="I50" t="s">
        <v>328</v>
      </c>
    </row>
    <row r="51" spans="1:9">
      <c r="A51" t="s">
        <v>329</v>
      </c>
      <c r="B51" t="s">
        <v>10</v>
      </c>
      <c r="C51">
        <v>87</v>
      </c>
      <c r="D51">
        <v>15668220</v>
      </c>
      <c r="E51" t="s">
        <v>10</v>
      </c>
      <c r="F51" t="s">
        <v>330</v>
      </c>
      <c r="G51" t="s">
        <v>10</v>
      </c>
      <c r="H51" t="s">
        <v>331</v>
      </c>
      <c r="I51" t="s">
        <v>332</v>
      </c>
    </row>
    <row r="52" spans="1:9">
      <c r="A52" t="s">
        <v>333</v>
      </c>
      <c r="B52" t="s">
        <v>10</v>
      </c>
      <c r="C52">
        <v>396</v>
      </c>
      <c r="D52">
        <v>15668221</v>
      </c>
      <c r="E52" t="s">
        <v>10</v>
      </c>
      <c r="F52" t="s">
        <v>334</v>
      </c>
      <c r="G52" t="s">
        <v>10</v>
      </c>
      <c r="H52" t="s">
        <v>335</v>
      </c>
      <c r="I52" t="s">
        <v>336</v>
      </c>
    </row>
    <row r="53" spans="1:9">
      <c r="A53" t="s">
        <v>337</v>
      </c>
      <c r="B53" t="s">
        <v>15</v>
      </c>
      <c r="C53">
        <v>115</v>
      </c>
      <c r="D53">
        <v>15668222</v>
      </c>
      <c r="E53" t="s">
        <v>10</v>
      </c>
      <c r="F53" t="s">
        <v>338</v>
      </c>
      <c r="G53" t="s">
        <v>10</v>
      </c>
      <c r="H53" t="s">
        <v>339</v>
      </c>
      <c r="I53" t="s">
        <v>340</v>
      </c>
    </row>
    <row r="54" spans="1:9">
      <c r="A54" t="s">
        <v>341</v>
      </c>
      <c r="B54" t="s">
        <v>10</v>
      </c>
      <c r="C54">
        <v>222</v>
      </c>
      <c r="D54">
        <v>15668223</v>
      </c>
      <c r="E54" t="s">
        <v>10</v>
      </c>
      <c r="F54" t="s">
        <v>342</v>
      </c>
      <c r="G54" t="s">
        <v>10</v>
      </c>
      <c r="H54" t="s">
        <v>343</v>
      </c>
      <c r="I54" t="s">
        <v>178</v>
      </c>
    </row>
    <row r="55" spans="1:9">
      <c r="A55" t="s">
        <v>344</v>
      </c>
      <c r="B55" t="s">
        <v>10</v>
      </c>
      <c r="C55">
        <v>227</v>
      </c>
      <c r="D55">
        <v>15668224</v>
      </c>
      <c r="E55" t="s">
        <v>10</v>
      </c>
      <c r="F55" t="s">
        <v>345</v>
      </c>
      <c r="G55" t="s">
        <v>10</v>
      </c>
      <c r="H55" t="s">
        <v>343</v>
      </c>
      <c r="I55" t="s">
        <v>178</v>
      </c>
    </row>
    <row r="56" spans="1:9">
      <c r="A56" t="s">
        <v>346</v>
      </c>
      <c r="B56" t="s">
        <v>10</v>
      </c>
      <c r="C56">
        <v>281</v>
      </c>
      <c r="D56">
        <v>15668225</v>
      </c>
      <c r="E56" t="s">
        <v>10</v>
      </c>
      <c r="F56" t="s">
        <v>347</v>
      </c>
      <c r="G56" t="s">
        <v>10</v>
      </c>
      <c r="H56" t="s">
        <v>348</v>
      </c>
      <c r="I56" t="s">
        <v>178</v>
      </c>
    </row>
    <row r="57" spans="1:9">
      <c r="A57" t="s">
        <v>349</v>
      </c>
      <c r="B57" t="s">
        <v>10</v>
      </c>
      <c r="C57">
        <v>227</v>
      </c>
      <c r="D57">
        <v>15668226</v>
      </c>
      <c r="E57" t="s">
        <v>350</v>
      </c>
      <c r="F57" t="s">
        <v>351</v>
      </c>
      <c r="G57" t="s">
        <v>10</v>
      </c>
      <c r="H57" t="s">
        <v>352</v>
      </c>
      <c r="I57" t="s">
        <v>353</v>
      </c>
    </row>
    <row r="58" spans="1:9">
      <c r="A58" t="s">
        <v>354</v>
      </c>
      <c r="B58" t="s">
        <v>10</v>
      </c>
      <c r="C58">
        <v>136</v>
      </c>
      <c r="D58">
        <v>15668227</v>
      </c>
      <c r="E58" t="s">
        <v>355</v>
      </c>
      <c r="F58" t="s">
        <v>356</v>
      </c>
      <c r="G58" t="s">
        <v>10</v>
      </c>
      <c r="H58" t="s">
        <v>357</v>
      </c>
      <c r="I58" t="s">
        <v>358</v>
      </c>
    </row>
    <row r="59" spans="1:9">
      <c r="A59" t="s">
        <v>359</v>
      </c>
      <c r="B59" t="s">
        <v>10</v>
      </c>
      <c r="C59">
        <v>426</v>
      </c>
      <c r="D59">
        <v>15668228</v>
      </c>
      <c r="E59" t="s">
        <v>10</v>
      </c>
      <c r="F59" t="s">
        <v>360</v>
      </c>
      <c r="G59" t="s">
        <v>10</v>
      </c>
      <c r="H59" t="s">
        <v>361</v>
      </c>
      <c r="I59" t="s">
        <v>362</v>
      </c>
    </row>
    <row r="60" spans="1:9">
      <c r="A60" t="s">
        <v>363</v>
      </c>
      <c r="B60" t="s">
        <v>10</v>
      </c>
      <c r="C60">
        <v>391</v>
      </c>
      <c r="D60">
        <v>15668229</v>
      </c>
      <c r="E60" t="s">
        <v>10</v>
      </c>
      <c r="F60" t="s">
        <v>364</v>
      </c>
      <c r="G60" t="s">
        <v>10</v>
      </c>
      <c r="H60" t="s">
        <v>365</v>
      </c>
      <c r="I60" t="s">
        <v>366</v>
      </c>
    </row>
    <row r="61" spans="1:9">
      <c r="A61" t="s">
        <v>367</v>
      </c>
      <c r="B61" t="s">
        <v>15</v>
      </c>
      <c r="C61">
        <v>112</v>
      </c>
      <c r="D61">
        <v>15668230</v>
      </c>
      <c r="E61" t="s">
        <v>10</v>
      </c>
      <c r="F61" t="s">
        <v>368</v>
      </c>
      <c r="G61" t="s">
        <v>10</v>
      </c>
      <c r="H61" t="s">
        <v>369</v>
      </c>
      <c r="I61" t="s">
        <v>370</v>
      </c>
    </row>
    <row r="62" spans="1:9">
      <c r="A62" t="s">
        <v>371</v>
      </c>
      <c r="B62" t="s">
        <v>15</v>
      </c>
      <c r="C62">
        <v>252</v>
      </c>
      <c r="D62">
        <v>15668231</v>
      </c>
      <c r="E62" t="s">
        <v>10</v>
      </c>
      <c r="F62" t="s">
        <v>372</v>
      </c>
      <c r="G62" t="s">
        <v>10</v>
      </c>
      <c r="H62" t="s">
        <v>373</v>
      </c>
      <c r="I62" t="s">
        <v>374</v>
      </c>
    </row>
    <row r="63" spans="1:9">
      <c r="A63" t="s">
        <v>375</v>
      </c>
      <c r="B63" t="s">
        <v>15</v>
      </c>
      <c r="C63">
        <v>80</v>
      </c>
      <c r="D63">
        <v>15668232</v>
      </c>
      <c r="E63" t="s">
        <v>10</v>
      </c>
      <c r="F63" t="s">
        <v>376</v>
      </c>
      <c r="G63" t="s">
        <v>10</v>
      </c>
      <c r="H63" t="s">
        <v>377</v>
      </c>
      <c r="I63" t="s">
        <v>378</v>
      </c>
    </row>
    <row r="64" spans="1:9">
      <c r="A64" t="s">
        <v>379</v>
      </c>
      <c r="B64" t="s">
        <v>15</v>
      </c>
      <c r="C64">
        <v>207</v>
      </c>
      <c r="D64">
        <v>15668233</v>
      </c>
      <c r="E64" t="s">
        <v>10</v>
      </c>
      <c r="F64" t="s">
        <v>380</v>
      </c>
      <c r="G64" t="s">
        <v>10</v>
      </c>
      <c r="H64" t="s">
        <v>381</v>
      </c>
      <c r="I64" t="s">
        <v>178</v>
      </c>
    </row>
    <row r="65" spans="1:9">
      <c r="A65" t="s">
        <v>382</v>
      </c>
      <c r="B65" t="s">
        <v>15</v>
      </c>
      <c r="C65">
        <v>181</v>
      </c>
      <c r="D65">
        <v>15668234</v>
      </c>
      <c r="E65" t="s">
        <v>10</v>
      </c>
      <c r="F65" t="s">
        <v>383</v>
      </c>
      <c r="G65" t="s">
        <v>10</v>
      </c>
      <c r="H65" t="s">
        <v>10</v>
      </c>
      <c r="I65" t="s">
        <v>178</v>
      </c>
    </row>
    <row r="66" spans="1:9">
      <c r="A66" t="s">
        <v>384</v>
      </c>
      <c r="B66" t="s">
        <v>15</v>
      </c>
      <c r="C66">
        <v>189</v>
      </c>
      <c r="D66">
        <v>15668235</v>
      </c>
      <c r="E66" t="s">
        <v>10</v>
      </c>
      <c r="F66" t="s">
        <v>385</v>
      </c>
      <c r="G66" t="s">
        <v>10</v>
      </c>
      <c r="H66" t="s">
        <v>10</v>
      </c>
      <c r="I66" t="s">
        <v>178</v>
      </c>
    </row>
    <row r="67" spans="1:9">
      <c r="A67" t="s">
        <v>386</v>
      </c>
      <c r="B67" t="s">
        <v>10</v>
      </c>
      <c r="C67">
        <v>363</v>
      </c>
      <c r="D67">
        <v>15668236</v>
      </c>
      <c r="E67" t="s">
        <v>10</v>
      </c>
      <c r="F67" t="s">
        <v>387</v>
      </c>
      <c r="G67" t="s">
        <v>10</v>
      </c>
      <c r="H67" t="s">
        <v>388</v>
      </c>
      <c r="I67" t="s">
        <v>178</v>
      </c>
    </row>
    <row r="68" spans="1:9">
      <c r="A68" t="s">
        <v>389</v>
      </c>
      <c r="B68" t="s">
        <v>10</v>
      </c>
      <c r="C68">
        <v>480</v>
      </c>
      <c r="D68">
        <v>15668237</v>
      </c>
      <c r="E68" t="s">
        <v>10</v>
      </c>
      <c r="F68" t="s">
        <v>390</v>
      </c>
      <c r="G68" t="s">
        <v>10</v>
      </c>
      <c r="H68" t="s">
        <v>391</v>
      </c>
      <c r="I68" t="s">
        <v>178</v>
      </c>
    </row>
    <row r="69" spans="1:9">
      <c r="A69" t="s">
        <v>392</v>
      </c>
      <c r="B69" t="s">
        <v>15</v>
      </c>
      <c r="C69">
        <v>103</v>
      </c>
      <c r="D69">
        <v>15668238</v>
      </c>
      <c r="E69" t="s">
        <v>10</v>
      </c>
      <c r="F69" t="s">
        <v>393</v>
      </c>
      <c r="G69" t="s">
        <v>10</v>
      </c>
      <c r="H69" t="s">
        <v>394</v>
      </c>
      <c r="I69" t="s">
        <v>178</v>
      </c>
    </row>
    <row r="70" spans="1:9">
      <c r="A70" t="s">
        <v>395</v>
      </c>
      <c r="B70" t="s">
        <v>10</v>
      </c>
      <c r="C70">
        <v>115</v>
      </c>
      <c r="D70">
        <v>15668239</v>
      </c>
      <c r="E70" t="s">
        <v>10</v>
      </c>
      <c r="F70" t="s">
        <v>396</v>
      </c>
      <c r="G70" t="s">
        <v>10</v>
      </c>
      <c r="H70" t="s">
        <v>397</v>
      </c>
      <c r="I70" t="s">
        <v>178</v>
      </c>
    </row>
    <row r="71" spans="1:9">
      <c r="A71" t="s">
        <v>398</v>
      </c>
      <c r="B71" t="s">
        <v>15</v>
      </c>
      <c r="C71">
        <v>300</v>
      </c>
      <c r="D71">
        <v>15668240</v>
      </c>
      <c r="E71" t="s">
        <v>10</v>
      </c>
      <c r="F71" t="s">
        <v>399</v>
      </c>
      <c r="G71" t="s">
        <v>10</v>
      </c>
      <c r="H71" t="s">
        <v>400</v>
      </c>
      <c r="I71" t="s">
        <v>401</v>
      </c>
    </row>
    <row r="72" spans="1:9">
      <c r="A72" t="s">
        <v>402</v>
      </c>
      <c r="B72" t="s">
        <v>15</v>
      </c>
      <c r="C72">
        <v>82</v>
      </c>
      <c r="D72">
        <v>15668241</v>
      </c>
      <c r="E72" t="s">
        <v>10</v>
      </c>
      <c r="F72" t="s">
        <v>403</v>
      </c>
      <c r="G72" t="s">
        <v>10</v>
      </c>
      <c r="H72" t="s">
        <v>10</v>
      </c>
      <c r="I72" t="s">
        <v>178</v>
      </c>
    </row>
    <row r="73" spans="1:9">
      <c r="A73" t="s">
        <v>404</v>
      </c>
      <c r="B73" t="s">
        <v>15</v>
      </c>
      <c r="C73">
        <v>90</v>
      </c>
      <c r="D73">
        <v>15668242</v>
      </c>
      <c r="E73" t="s">
        <v>10</v>
      </c>
      <c r="F73" t="s">
        <v>405</v>
      </c>
      <c r="G73" t="s">
        <v>10</v>
      </c>
      <c r="H73" t="s">
        <v>406</v>
      </c>
      <c r="I73" t="s">
        <v>178</v>
      </c>
    </row>
    <row r="74" spans="1:9">
      <c r="A74" t="s">
        <v>407</v>
      </c>
      <c r="B74" t="s">
        <v>15</v>
      </c>
      <c r="C74">
        <v>44</v>
      </c>
      <c r="D74">
        <v>15668243</v>
      </c>
      <c r="E74" t="s">
        <v>10</v>
      </c>
      <c r="F74" t="s">
        <v>408</v>
      </c>
      <c r="G74" t="s">
        <v>10</v>
      </c>
      <c r="H74" t="s">
        <v>10</v>
      </c>
      <c r="I74" t="s">
        <v>178</v>
      </c>
    </row>
    <row r="75" spans="1:9">
      <c r="A75" t="s">
        <v>409</v>
      </c>
      <c r="B75" t="s">
        <v>15</v>
      </c>
      <c r="C75">
        <v>93</v>
      </c>
      <c r="D75">
        <v>15668244</v>
      </c>
      <c r="E75" t="s">
        <v>10</v>
      </c>
      <c r="F75" t="s">
        <v>410</v>
      </c>
      <c r="G75" t="s">
        <v>10</v>
      </c>
      <c r="H75" t="s">
        <v>411</v>
      </c>
      <c r="I75" t="s">
        <v>178</v>
      </c>
    </row>
    <row r="76" spans="1:9">
      <c r="A76" t="s">
        <v>412</v>
      </c>
      <c r="B76" t="s">
        <v>10</v>
      </c>
      <c r="C76">
        <v>358</v>
      </c>
      <c r="D76">
        <v>15668245</v>
      </c>
      <c r="E76" t="s">
        <v>10</v>
      </c>
      <c r="F76" t="s">
        <v>413</v>
      </c>
      <c r="G76" t="s">
        <v>10</v>
      </c>
      <c r="H76" t="s">
        <v>414</v>
      </c>
      <c r="I76" t="s">
        <v>178</v>
      </c>
    </row>
    <row r="77" spans="1:9">
      <c r="A77" t="s">
        <v>415</v>
      </c>
      <c r="B77" t="s">
        <v>10</v>
      </c>
      <c r="C77">
        <v>365</v>
      </c>
      <c r="D77">
        <v>15668246</v>
      </c>
      <c r="E77" t="s">
        <v>10</v>
      </c>
      <c r="F77" t="s">
        <v>416</v>
      </c>
      <c r="G77" t="s">
        <v>10</v>
      </c>
      <c r="H77" t="s">
        <v>414</v>
      </c>
      <c r="I77" t="s">
        <v>178</v>
      </c>
    </row>
    <row r="78" spans="1:9">
      <c r="A78" t="s">
        <v>417</v>
      </c>
      <c r="B78" t="s">
        <v>10</v>
      </c>
      <c r="C78">
        <v>382</v>
      </c>
      <c r="D78">
        <v>15668247</v>
      </c>
      <c r="E78" t="s">
        <v>10</v>
      </c>
      <c r="F78" t="s">
        <v>418</v>
      </c>
      <c r="G78" t="s">
        <v>10</v>
      </c>
      <c r="H78" t="s">
        <v>419</v>
      </c>
      <c r="I78" t="s">
        <v>178</v>
      </c>
    </row>
    <row r="79" spans="1:9">
      <c r="A79" t="s">
        <v>420</v>
      </c>
      <c r="B79" t="s">
        <v>15</v>
      </c>
      <c r="C79">
        <v>113</v>
      </c>
      <c r="D79">
        <v>15668248</v>
      </c>
      <c r="E79" t="s">
        <v>10</v>
      </c>
      <c r="F79" t="s">
        <v>421</v>
      </c>
      <c r="G79" t="s">
        <v>10</v>
      </c>
      <c r="H79" t="s">
        <v>10</v>
      </c>
      <c r="I79" t="s">
        <v>178</v>
      </c>
    </row>
    <row r="80" spans="1:9">
      <c r="A80" t="s">
        <v>422</v>
      </c>
      <c r="B80" t="s">
        <v>10</v>
      </c>
      <c r="C80">
        <v>207</v>
      </c>
      <c r="D80">
        <v>15668249</v>
      </c>
      <c r="E80" t="s">
        <v>10</v>
      </c>
      <c r="F80" t="s">
        <v>423</v>
      </c>
      <c r="G80" t="s">
        <v>10</v>
      </c>
      <c r="H80" t="s">
        <v>10</v>
      </c>
      <c r="I80" t="s">
        <v>178</v>
      </c>
    </row>
    <row r="81" spans="1:9">
      <c r="A81" t="s">
        <v>424</v>
      </c>
      <c r="B81" t="s">
        <v>10</v>
      </c>
      <c r="C81">
        <v>380</v>
      </c>
      <c r="D81">
        <v>15668250</v>
      </c>
      <c r="E81" t="s">
        <v>10</v>
      </c>
      <c r="F81" t="s">
        <v>425</v>
      </c>
      <c r="G81" t="s">
        <v>10</v>
      </c>
      <c r="H81" t="s">
        <v>426</v>
      </c>
      <c r="I81" t="s">
        <v>427</v>
      </c>
    </row>
    <row r="82" spans="1:9">
      <c r="A82" t="s">
        <v>428</v>
      </c>
      <c r="B82" t="s">
        <v>10</v>
      </c>
      <c r="C82">
        <v>127</v>
      </c>
      <c r="D82">
        <v>15668251</v>
      </c>
      <c r="E82" t="s">
        <v>10</v>
      </c>
      <c r="F82" t="s">
        <v>429</v>
      </c>
      <c r="G82" t="s">
        <v>10</v>
      </c>
      <c r="H82" t="s">
        <v>430</v>
      </c>
      <c r="I82" t="s">
        <v>178</v>
      </c>
    </row>
    <row r="83" spans="1:9">
      <c r="A83" t="s">
        <v>431</v>
      </c>
      <c r="B83" t="s">
        <v>15</v>
      </c>
      <c r="C83">
        <v>447</v>
      </c>
      <c r="D83">
        <v>15668252</v>
      </c>
      <c r="E83" t="s">
        <v>10</v>
      </c>
      <c r="F83" t="s">
        <v>432</v>
      </c>
      <c r="G83" t="s">
        <v>10</v>
      </c>
      <c r="H83" t="s">
        <v>433</v>
      </c>
      <c r="I83" t="s">
        <v>434</v>
      </c>
    </row>
    <row r="84" spans="1:9">
      <c r="A84" t="s">
        <v>435</v>
      </c>
      <c r="B84" t="s">
        <v>15</v>
      </c>
      <c r="C84">
        <v>266</v>
      </c>
      <c r="D84">
        <v>15668253</v>
      </c>
      <c r="E84" t="s">
        <v>10</v>
      </c>
      <c r="F84" t="s">
        <v>436</v>
      </c>
      <c r="G84" t="s">
        <v>10</v>
      </c>
      <c r="H84" t="s">
        <v>437</v>
      </c>
      <c r="I84" t="s">
        <v>438</v>
      </c>
    </row>
    <row r="85" spans="1:9">
      <c r="A85" t="s">
        <v>439</v>
      </c>
      <c r="B85" t="s">
        <v>15</v>
      </c>
      <c r="C85">
        <v>552</v>
      </c>
      <c r="D85">
        <v>15668254</v>
      </c>
      <c r="E85" t="s">
        <v>10</v>
      </c>
      <c r="F85" t="s">
        <v>440</v>
      </c>
      <c r="G85" t="s">
        <v>10</v>
      </c>
      <c r="H85" t="s">
        <v>441</v>
      </c>
      <c r="I85" t="s">
        <v>442</v>
      </c>
    </row>
    <row r="86" spans="1:9">
      <c r="A86" t="s">
        <v>443</v>
      </c>
      <c r="B86" t="s">
        <v>15</v>
      </c>
      <c r="C86">
        <v>249</v>
      </c>
      <c r="D86">
        <v>15668255</v>
      </c>
      <c r="E86" t="s">
        <v>10</v>
      </c>
      <c r="F86" t="s">
        <v>444</v>
      </c>
      <c r="G86" t="s">
        <v>10</v>
      </c>
      <c r="H86" t="s">
        <v>445</v>
      </c>
      <c r="I86" t="s">
        <v>446</v>
      </c>
    </row>
    <row r="87" spans="1:9">
      <c r="A87" t="s">
        <v>447</v>
      </c>
      <c r="B87" t="s">
        <v>15</v>
      </c>
      <c r="C87">
        <v>373</v>
      </c>
      <c r="D87">
        <v>15668256</v>
      </c>
      <c r="E87" t="s">
        <v>10</v>
      </c>
      <c r="F87" t="s">
        <v>448</v>
      </c>
      <c r="G87" t="s">
        <v>10</v>
      </c>
      <c r="H87" t="s">
        <v>449</v>
      </c>
      <c r="I87" t="s">
        <v>450</v>
      </c>
    </row>
    <row r="88" spans="1:9">
      <c r="A88" t="s">
        <v>451</v>
      </c>
      <c r="B88" t="s">
        <v>15</v>
      </c>
      <c r="C88">
        <v>372</v>
      </c>
      <c r="D88">
        <v>15668257</v>
      </c>
      <c r="E88" t="s">
        <v>10</v>
      </c>
      <c r="F88" t="s">
        <v>452</v>
      </c>
      <c r="G88" t="s">
        <v>10</v>
      </c>
      <c r="H88" t="s">
        <v>318</v>
      </c>
      <c r="I88" t="s">
        <v>453</v>
      </c>
    </row>
    <row r="89" spans="1:9">
      <c r="A89" t="s">
        <v>454</v>
      </c>
      <c r="B89" t="s">
        <v>15</v>
      </c>
      <c r="C89">
        <v>349</v>
      </c>
      <c r="D89">
        <v>15668258</v>
      </c>
      <c r="E89" t="s">
        <v>10</v>
      </c>
      <c r="F89" t="s">
        <v>455</v>
      </c>
      <c r="G89" t="s">
        <v>10</v>
      </c>
      <c r="H89" t="s">
        <v>456</v>
      </c>
      <c r="I89" t="s">
        <v>457</v>
      </c>
    </row>
    <row r="90" spans="1:9">
      <c r="A90" t="s">
        <v>458</v>
      </c>
      <c r="B90" t="s">
        <v>15</v>
      </c>
      <c r="C90">
        <v>180</v>
      </c>
      <c r="D90">
        <v>15668259</v>
      </c>
      <c r="E90" t="s">
        <v>10</v>
      </c>
      <c r="F90" t="s">
        <v>459</v>
      </c>
      <c r="G90" t="s">
        <v>10</v>
      </c>
      <c r="H90" t="s">
        <v>10</v>
      </c>
      <c r="I90" t="s">
        <v>178</v>
      </c>
    </row>
    <row r="91" spans="1:9">
      <c r="A91" t="s">
        <v>460</v>
      </c>
      <c r="B91" t="s">
        <v>15</v>
      </c>
      <c r="C91">
        <v>254</v>
      </c>
      <c r="D91">
        <v>15668260</v>
      </c>
      <c r="E91" t="s">
        <v>10</v>
      </c>
      <c r="F91" t="s">
        <v>461</v>
      </c>
      <c r="G91" t="s">
        <v>10</v>
      </c>
      <c r="H91" t="s">
        <v>462</v>
      </c>
      <c r="I91" t="s">
        <v>463</v>
      </c>
    </row>
    <row r="92" spans="1:9">
      <c r="A92" t="s">
        <v>464</v>
      </c>
      <c r="B92" t="s">
        <v>15</v>
      </c>
      <c r="C92">
        <v>407</v>
      </c>
      <c r="D92">
        <v>15668261</v>
      </c>
      <c r="E92" t="s">
        <v>10</v>
      </c>
      <c r="F92" t="s">
        <v>465</v>
      </c>
      <c r="G92" t="s">
        <v>10</v>
      </c>
      <c r="H92" t="s">
        <v>466</v>
      </c>
      <c r="I92" t="s">
        <v>467</v>
      </c>
    </row>
    <row r="93" spans="1:9">
      <c r="A93" t="s">
        <v>468</v>
      </c>
      <c r="B93" t="s">
        <v>15</v>
      </c>
      <c r="C93">
        <v>302</v>
      </c>
      <c r="D93">
        <v>15668262</v>
      </c>
      <c r="E93" t="s">
        <v>10</v>
      </c>
      <c r="F93" t="s">
        <v>469</v>
      </c>
      <c r="G93" t="s">
        <v>10</v>
      </c>
      <c r="H93" t="s">
        <v>470</v>
      </c>
      <c r="I93" t="s">
        <v>471</v>
      </c>
    </row>
    <row r="94" spans="1:9">
      <c r="A94" t="s">
        <v>472</v>
      </c>
      <c r="B94" t="s">
        <v>15</v>
      </c>
      <c r="C94">
        <v>489</v>
      </c>
      <c r="D94">
        <v>15668263</v>
      </c>
      <c r="E94" t="s">
        <v>10</v>
      </c>
      <c r="F94" t="s">
        <v>473</v>
      </c>
      <c r="G94" t="s">
        <v>10</v>
      </c>
      <c r="H94" t="s">
        <v>474</v>
      </c>
      <c r="I94" t="s">
        <v>475</v>
      </c>
    </row>
    <row r="95" spans="1:9">
      <c r="A95" t="s">
        <v>476</v>
      </c>
      <c r="B95" t="s">
        <v>10</v>
      </c>
      <c r="C95">
        <v>142</v>
      </c>
      <c r="D95">
        <v>15668264</v>
      </c>
      <c r="E95" t="s">
        <v>10</v>
      </c>
      <c r="F95" t="s">
        <v>477</v>
      </c>
      <c r="G95" t="s">
        <v>10</v>
      </c>
      <c r="H95" t="s">
        <v>10</v>
      </c>
      <c r="I95" t="s">
        <v>178</v>
      </c>
    </row>
    <row r="96" spans="1:9">
      <c r="A96" t="s">
        <v>478</v>
      </c>
      <c r="B96" t="s">
        <v>10</v>
      </c>
      <c r="C96">
        <v>310</v>
      </c>
      <c r="D96">
        <v>15668265</v>
      </c>
      <c r="E96" t="s">
        <v>10</v>
      </c>
      <c r="F96" t="s">
        <v>479</v>
      </c>
      <c r="G96" t="s">
        <v>10</v>
      </c>
      <c r="H96" t="s">
        <v>480</v>
      </c>
      <c r="I96" t="s">
        <v>481</v>
      </c>
    </row>
    <row r="97" spans="1:9">
      <c r="A97" t="s">
        <v>482</v>
      </c>
      <c r="B97" t="s">
        <v>10</v>
      </c>
      <c r="C97">
        <v>126</v>
      </c>
      <c r="D97">
        <v>15668266</v>
      </c>
      <c r="E97" t="s">
        <v>10</v>
      </c>
      <c r="F97" t="s">
        <v>483</v>
      </c>
      <c r="G97" t="s">
        <v>10</v>
      </c>
      <c r="H97" t="s">
        <v>484</v>
      </c>
      <c r="I97" t="s">
        <v>178</v>
      </c>
    </row>
    <row r="98" spans="1:9">
      <c r="A98" t="s">
        <v>485</v>
      </c>
      <c r="B98" t="s">
        <v>10</v>
      </c>
      <c r="C98">
        <v>262</v>
      </c>
      <c r="D98">
        <v>15668267</v>
      </c>
      <c r="E98" t="s">
        <v>10</v>
      </c>
      <c r="F98" t="s">
        <v>486</v>
      </c>
      <c r="G98" t="s">
        <v>10</v>
      </c>
      <c r="H98" t="s">
        <v>10</v>
      </c>
      <c r="I98" t="s">
        <v>178</v>
      </c>
    </row>
    <row r="99" spans="1:9">
      <c r="A99" t="s">
        <v>487</v>
      </c>
      <c r="B99" t="s">
        <v>10</v>
      </c>
      <c r="C99">
        <v>143</v>
      </c>
      <c r="D99">
        <v>15668268</v>
      </c>
      <c r="E99" t="s">
        <v>10</v>
      </c>
      <c r="F99" t="s">
        <v>488</v>
      </c>
      <c r="G99" t="s">
        <v>10</v>
      </c>
      <c r="H99" t="s">
        <v>489</v>
      </c>
      <c r="I99" t="s">
        <v>490</v>
      </c>
    </row>
    <row r="100" spans="1:9">
      <c r="A100" t="s">
        <v>491</v>
      </c>
      <c r="B100" t="s">
        <v>10</v>
      </c>
      <c r="C100">
        <v>61</v>
      </c>
      <c r="D100">
        <v>15668269</v>
      </c>
      <c r="E100" t="s">
        <v>492</v>
      </c>
      <c r="F100" t="s">
        <v>493</v>
      </c>
      <c r="G100" t="s">
        <v>10</v>
      </c>
      <c r="H100" t="s">
        <v>494</v>
      </c>
      <c r="I100" t="s">
        <v>495</v>
      </c>
    </row>
    <row r="101" spans="1:9">
      <c r="A101" t="s">
        <v>496</v>
      </c>
      <c r="B101" t="s">
        <v>10</v>
      </c>
      <c r="C101">
        <v>131</v>
      </c>
      <c r="D101">
        <v>15668270</v>
      </c>
      <c r="E101" t="s">
        <v>10</v>
      </c>
      <c r="F101" t="s">
        <v>497</v>
      </c>
      <c r="G101" t="s">
        <v>10</v>
      </c>
      <c r="H101" t="s">
        <v>377</v>
      </c>
      <c r="I101" t="s">
        <v>498</v>
      </c>
    </row>
    <row r="102" spans="1:9">
      <c r="A102" t="s">
        <v>499</v>
      </c>
      <c r="B102" t="s">
        <v>10</v>
      </c>
      <c r="C102">
        <v>509</v>
      </c>
      <c r="D102">
        <v>15668271</v>
      </c>
      <c r="E102" t="s">
        <v>10</v>
      </c>
      <c r="F102" t="s">
        <v>500</v>
      </c>
      <c r="G102" t="s">
        <v>10</v>
      </c>
      <c r="H102" t="s">
        <v>501</v>
      </c>
      <c r="I102" t="s">
        <v>178</v>
      </c>
    </row>
    <row r="103" spans="1:9">
      <c r="A103" t="s">
        <v>502</v>
      </c>
      <c r="B103" t="s">
        <v>10</v>
      </c>
      <c r="C103">
        <v>451</v>
      </c>
      <c r="D103">
        <v>15668272</v>
      </c>
      <c r="E103" t="s">
        <v>10</v>
      </c>
      <c r="F103" t="s">
        <v>503</v>
      </c>
      <c r="G103" t="s">
        <v>10</v>
      </c>
      <c r="H103" t="s">
        <v>504</v>
      </c>
      <c r="I103" t="s">
        <v>505</v>
      </c>
    </row>
    <row r="104" spans="1:9">
      <c r="A104" t="s">
        <v>506</v>
      </c>
      <c r="B104" t="s">
        <v>10</v>
      </c>
      <c r="C104">
        <v>184</v>
      </c>
      <c r="D104">
        <v>15668273</v>
      </c>
      <c r="E104" t="s">
        <v>10</v>
      </c>
      <c r="F104" t="s">
        <v>507</v>
      </c>
      <c r="G104" t="s">
        <v>10</v>
      </c>
      <c r="H104" t="s">
        <v>508</v>
      </c>
      <c r="I104" t="s">
        <v>509</v>
      </c>
    </row>
    <row r="105" spans="1:9">
      <c r="A105" t="s">
        <v>510</v>
      </c>
      <c r="B105" t="s">
        <v>15</v>
      </c>
      <c r="C105">
        <v>433</v>
      </c>
      <c r="D105">
        <v>15668274</v>
      </c>
      <c r="E105" t="s">
        <v>10</v>
      </c>
      <c r="F105" t="s">
        <v>511</v>
      </c>
      <c r="G105" t="s">
        <v>10</v>
      </c>
      <c r="H105" t="s">
        <v>512</v>
      </c>
      <c r="I105" t="s">
        <v>178</v>
      </c>
    </row>
    <row r="106" spans="1:9">
      <c r="A106" t="s">
        <v>513</v>
      </c>
      <c r="B106" t="s">
        <v>15</v>
      </c>
      <c r="C106">
        <v>663</v>
      </c>
      <c r="D106">
        <v>15668275</v>
      </c>
      <c r="E106" t="s">
        <v>10</v>
      </c>
      <c r="F106" t="s">
        <v>514</v>
      </c>
      <c r="G106" t="s">
        <v>10</v>
      </c>
      <c r="H106" t="s">
        <v>515</v>
      </c>
      <c r="I106" t="s">
        <v>516</v>
      </c>
    </row>
    <row r="107" spans="1:9">
      <c r="A107" t="s">
        <v>517</v>
      </c>
      <c r="B107" t="s">
        <v>10</v>
      </c>
      <c r="C107">
        <v>152</v>
      </c>
      <c r="D107">
        <v>15668276</v>
      </c>
      <c r="E107" t="s">
        <v>10</v>
      </c>
      <c r="F107" t="s">
        <v>518</v>
      </c>
      <c r="G107" t="s">
        <v>10</v>
      </c>
      <c r="H107" t="s">
        <v>519</v>
      </c>
      <c r="I107" t="s">
        <v>178</v>
      </c>
    </row>
    <row r="108" spans="1:9">
      <c r="A108" t="s">
        <v>520</v>
      </c>
      <c r="B108" t="s">
        <v>10</v>
      </c>
      <c r="C108">
        <v>238</v>
      </c>
      <c r="D108">
        <v>15668277</v>
      </c>
      <c r="E108" t="s">
        <v>10</v>
      </c>
      <c r="F108" t="s">
        <v>521</v>
      </c>
      <c r="G108" t="s">
        <v>10</v>
      </c>
      <c r="H108" t="s">
        <v>522</v>
      </c>
      <c r="I108" t="s">
        <v>178</v>
      </c>
    </row>
    <row r="109" spans="1:9">
      <c r="A109" t="s">
        <v>523</v>
      </c>
      <c r="B109" t="s">
        <v>15</v>
      </c>
      <c r="C109">
        <v>525</v>
      </c>
      <c r="D109">
        <v>15668278</v>
      </c>
      <c r="E109" t="s">
        <v>10</v>
      </c>
      <c r="F109" t="s">
        <v>524</v>
      </c>
      <c r="G109" t="s">
        <v>10</v>
      </c>
      <c r="H109" t="s">
        <v>525</v>
      </c>
      <c r="I109" t="s">
        <v>526</v>
      </c>
    </row>
    <row r="110" spans="1:9">
      <c r="A110" t="s">
        <v>527</v>
      </c>
      <c r="B110" t="s">
        <v>15</v>
      </c>
      <c r="C110">
        <v>447</v>
      </c>
      <c r="D110">
        <v>15668279</v>
      </c>
      <c r="E110" t="s">
        <v>10</v>
      </c>
      <c r="F110" t="s">
        <v>528</v>
      </c>
      <c r="G110" t="s">
        <v>10</v>
      </c>
      <c r="H110" t="s">
        <v>529</v>
      </c>
      <c r="I110" t="s">
        <v>530</v>
      </c>
    </row>
    <row r="111" spans="1:9">
      <c r="A111" t="s">
        <v>531</v>
      </c>
      <c r="B111" t="s">
        <v>10</v>
      </c>
      <c r="C111">
        <v>252</v>
      </c>
      <c r="D111">
        <v>15668280</v>
      </c>
      <c r="E111" t="s">
        <v>10</v>
      </c>
      <c r="F111" t="s">
        <v>532</v>
      </c>
      <c r="G111" t="s">
        <v>10</v>
      </c>
      <c r="H111" t="s">
        <v>533</v>
      </c>
      <c r="I111" t="s">
        <v>534</v>
      </c>
    </row>
    <row r="112" spans="1:9">
      <c r="A112" t="s">
        <v>535</v>
      </c>
      <c r="B112" t="s">
        <v>10</v>
      </c>
      <c r="C112">
        <v>93</v>
      </c>
      <c r="D112">
        <v>15668281</v>
      </c>
      <c r="E112" t="s">
        <v>10</v>
      </c>
      <c r="F112" t="s">
        <v>536</v>
      </c>
      <c r="G112" t="s">
        <v>10</v>
      </c>
      <c r="H112" t="s">
        <v>537</v>
      </c>
      <c r="I112" t="s">
        <v>178</v>
      </c>
    </row>
    <row r="113" spans="1:9">
      <c r="A113" t="s">
        <v>538</v>
      </c>
      <c r="B113" t="s">
        <v>15</v>
      </c>
      <c r="C113">
        <v>396</v>
      </c>
      <c r="D113">
        <v>15668282</v>
      </c>
      <c r="E113" t="s">
        <v>539</v>
      </c>
      <c r="F113" t="s">
        <v>540</v>
      </c>
      <c r="G113" t="s">
        <v>10</v>
      </c>
      <c r="H113" t="s">
        <v>541</v>
      </c>
      <c r="I113" t="s">
        <v>542</v>
      </c>
    </row>
    <row r="114" spans="1:9">
      <c r="A114" t="s">
        <v>543</v>
      </c>
      <c r="B114" t="s">
        <v>10</v>
      </c>
      <c r="C114">
        <v>488</v>
      </c>
      <c r="D114">
        <v>15668283</v>
      </c>
      <c r="E114" t="s">
        <v>10</v>
      </c>
      <c r="F114" t="s">
        <v>544</v>
      </c>
      <c r="G114" t="s">
        <v>10</v>
      </c>
      <c r="H114" t="s">
        <v>545</v>
      </c>
      <c r="I114" t="s">
        <v>546</v>
      </c>
    </row>
    <row r="115" spans="1:9">
      <c r="A115" t="s">
        <v>547</v>
      </c>
      <c r="B115" t="s">
        <v>10</v>
      </c>
      <c r="C115">
        <v>405</v>
      </c>
      <c r="D115">
        <v>15668284</v>
      </c>
      <c r="E115" t="s">
        <v>10</v>
      </c>
      <c r="F115" t="s">
        <v>548</v>
      </c>
      <c r="G115" t="s">
        <v>10</v>
      </c>
      <c r="H115" t="s">
        <v>549</v>
      </c>
      <c r="I115" t="s">
        <v>550</v>
      </c>
    </row>
    <row r="116" spans="1:9">
      <c r="A116" t="s">
        <v>551</v>
      </c>
      <c r="B116" t="s">
        <v>15</v>
      </c>
      <c r="C116">
        <v>303</v>
      </c>
      <c r="D116">
        <v>15668285</v>
      </c>
      <c r="E116" t="s">
        <v>10</v>
      </c>
      <c r="F116" t="s">
        <v>552</v>
      </c>
      <c r="G116" t="s">
        <v>10</v>
      </c>
      <c r="H116" t="s">
        <v>10</v>
      </c>
      <c r="I116" t="s">
        <v>178</v>
      </c>
    </row>
    <row r="117" spans="1:9">
      <c r="A117" t="s">
        <v>553</v>
      </c>
      <c r="B117" t="s">
        <v>10</v>
      </c>
      <c r="C117">
        <v>155</v>
      </c>
      <c r="D117">
        <v>15668286</v>
      </c>
      <c r="E117" t="s">
        <v>10</v>
      </c>
      <c r="F117" t="s">
        <v>554</v>
      </c>
      <c r="G117" t="s">
        <v>10</v>
      </c>
      <c r="H117" t="s">
        <v>555</v>
      </c>
      <c r="I117" t="s">
        <v>178</v>
      </c>
    </row>
    <row r="118" spans="1:9">
      <c r="A118" t="s">
        <v>556</v>
      </c>
      <c r="B118" t="s">
        <v>10</v>
      </c>
      <c r="C118">
        <v>225</v>
      </c>
      <c r="D118">
        <v>15668287</v>
      </c>
      <c r="E118" t="s">
        <v>10</v>
      </c>
      <c r="F118" t="s">
        <v>557</v>
      </c>
      <c r="G118" t="s">
        <v>10</v>
      </c>
      <c r="H118" t="s">
        <v>558</v>
      </c>
      <c r="I118" t="s">
        <v>178</v>
      </c>
    </row>
    <row r="119" spans="1:9">
      <c r="A119" t="s">
        <v>559</v>
      </c>
      <c r="B119" t="s">
        <v>10</v>
      </c>
      <c r="C119">
        <v>60</v>
      </c>
      <c r="D119">
        <v>15668288</v>
      </c>
      <c r="E119" t="s">
        <v>10</v>
      </c>
      <c r="F119" t="s">
        <v>560</v>
      </c>
      <c r="G119" s="1" t="s">
        <v>10</v>
      </c>
      <c r="H119" t="s">
        <v>561</v>
      </c>
      <c r="I119" t="s">
        <v>178</v>
      </c>
    </row>
    <row r="120" spans="1:9">
      <c r="A120" t="s">
        <v>562</v>
      </c>
      <c r="B120" t="s">
        <v>10</v>
      </c>
      <c r="C120">
        <v>266</v>
      </c>
      <c r="D120">
        <v>15668289</v>
      </c>
      <c r="E120" t="s">
        <v>10</v>
      </c>
      <c r="F120" t="s">
        <v>563</v>
      </c>
      <c r="G120" t="s">
        <v>10</v>
      </c>
      <c r="H120" t="s">
        <v>564</v>
      </c>
      <c r="I120" t="s">
        <v>490</v>
      </c>
    </row>
    <row r="121" spans="1:9">
      <c r="A121" t="s">
        <v>565</v>
      </c>
      <c r="B121" t="s">
        <v>15</v>
      </c>
      <c r="C121">
        <v>167</v>
      </c>
      <c r="D121">
        <v>15668290</v>
      </c>
      <c r="E121" t="s">
        <v>10</v>
      </c>
      <c r="F121" t="s">
        <v>566</v>
      </c>
      <c r="G121" t="s">
        <v>10</v>
      </c>
      <c r="H121" t="s">
        <v>567</v>
      </c>
      <c r="I121" t="s">
        <v>568</v>
      </c>
    </row>
    <row r="122" spans="1:9">
      <c r="A122" t="s">
        <v>569</v>
      </c>
      <c r="B122" t="s">
        <v>10</v>
      </c>
      <c r="C122">
        <v>224</v>
      </c>
      <c r="D122">
        <v>15668291</v>
      </c>
      <c r="E122" t="s">
        <v>10</v>
      </c>
      <c r="F122" t="s">
        <v>570</v>
      </c>
      <c r="G122" t="s">
        <v>10</v>
      </c>
      <c r="H122" t="s">
        <v>571</v>
      </c>
      <c r="I122" t="s">
        <v>572</v>
      </c>
    </row>
    <row r="123" spans="1:9">
      <c r="A123" t="s">
        <v>573</v>
      </c>
      <c r="B123" t="s">
        <v>10</v>
      </c>
      <c r="C123">
        <v>233</v>
      </c>
      <c r="D123">
        <v>15668292</v>
      </c>
      <c r="E123" t="s">
        <v>10</v>
      </c>
      <c r="F123" t="s">
        <v>574</v>
      </c>
      <c r="G123" t="s">
        <v>10</v>
      </c>
      <c r="H123" t="s">
        <v>575</v>
      </c>
      <c r="I123" t="s">
        <v>576</v>
      </c>
    </row>
    <row r="124" spans="1:9">
      <c r="A124" t="s">
        <v>577</v>
      </c>
      <c r="B124" t="s">
        <v>10</v>
      </c>
      <c r="C124">
        <v>261</v>
      </c>
      <c r="D124">
        <v>15668293</v>
      </c>
      <c r="E124" t="s">
        <v>10</v>
      </c>
      <c r="F124" t="s">
        <v>578</v>
      </c>
      <c r="G124" t="s">
        <v>10</v>
      </c>
      <c r="H124" t="s">
        <v>579</v>
      </c>
      <c r="I124" t="s">
        <v>580</v>
      </c>
    </row>
    <row r="125" spans="1:9">
      <c r="A125" t="s">
        <v>581</v>
      </c>
      <c r="B125" t="s">
        <v>10</v>
      </c>
      <c r="C125">
        <v>308</v>
      </c>
      <c r="D125">
        <v>15668294</v>
      </c>
      <c r="E125" t="s">
        <v>10</v>
      </c>
      <c r="F125" t="s">
        <v>582</v>
      </c>
      <c r="G125" t="s">
        <v>10</v>
      </c>
      <c r="H125" t="s">
        <v>583</v>
      </c>
      <c r="I125" t="s">
        <v>490</v>
      </c>
    </row>
    <row r="126" spans="1:9">
      <c r="A126" t="s">
        <v>584</v>
      </c>
      <c r="B126" t="s">
        <v>10</v>
      </c>
      <c r="C126">
        <v>110</v>
      </c>
      <c r="D126">
        <v>15668295</v>
      </c>
      <c r="E126" t="s">
        <v>10</v>
      </c>
      <c r="F126" t="s">
        <v>585</v>
      </c>
      <c r="G126" t="s">
        <v>10</v>
      </c>
      <c r="H126" t="s">
        <v>10</v>
      </c>
      <c r="I126" t="s">
        <v>178</v>
      </c>
    </row>
    <row r="127" spans="1:9">
      <c r="A127" t="s">
        <v>586</v>
      </c>
      <c r="B127" t="s">
        <v>10</v>
      </c>
      <c r="C127">
        <v>1075</v>
      </c>
      <c r="D127">
        <v>298575366</v>
      </c>
      <c r="E127" t="s">
        <v>10</v>
      </c>
      <c r="F127" t="s">
        <v>587</v>
      </c>
      <c r="G127" s="1" t="s">
        <v>10</v>
      </c>
      <c r="H127" t="s">
        <v>588</v>
      </c>
      <c r="I127" t="s">
        <v>589</v>
      </c>
    </row>
    <row r="128" spans="1:9">
      <c r="A128" t="s">
        <v>590</v>
      </c>
      <c r="B128" t="s">
        <v>10</v>
      </c>
      <c r="C128">
        <v>116</v>
      </c>
      <c r="D128">
        <v>15668296</v>
      </c>
      <c r="E128" t="s">
        <v>10</v>
      </c>
      <c r="F128" t="s">
        <v>591</v>
      </c>
      <c r="G128" t="s">
        <v>10</v>
      </c>
      <c r="H128" t="s">
        <v>592</v>
      </c>
      <c r="I128" t="s">
        <v>178</v>
      </c>
    </row>
    <row r="129" spans="1:9">
      <c r="A129" t="s">
        <v>593</v>
      </c>
      <c r="B129" t="s">
        <v>10</v>
      </c>
      <c r="C129">
        <v>98</v>
      </c>
      <c r="D129">
        <v>15668297</v>
      </c>
      <c r="E129" t="s">
        <v>10</v>
      </c>
      <c r="F129" t="s">
        <v>594</v>
      </c>
      <c r="G129" t="s">
        <v>10</v>
      </c>
      <c r="H129" t="s">
        <v>595</v>
      </c>
      <c r="I129" t="s">
        <v>178</v>
      </c>
    </row>
    <row r="130" spans="1:9">
      <c r="A130" t="s">
        <v>596</v>
      </c>
      <c r="B130" t="s">
        <v>10</v>
      </c>
      <c r="C130">
        <v>121</v>
      </c>
      <c r="D130">
        <v>15668298</v>
      </c>
      <c r="E130" t="s">
        <v>10</v>
      </c>
      <c r="F130" t="s">
        <v>597</v>
      </c>
      <c r="G130" t="s">
        <v>10</v>
      </c>
      <c r="H130" t="s">
        <v>592</v>
      </c>
      <c r="I130" t="s">
        <v>178</v>
      </c>
    </row>
    <row r="131" spans="1:9">
      <c r="A131" t="s">
        <v>598</v>
      </c>
      <c r="B131" t="s">
        <v>10</v>
      </c>
      <c r="C131">
        <v>98</v>
      </c>
      <c r="D131">
        <v>15668299</v>
      </c>
      <c r="E131" t="s">
        <v>10</v>
      </c>
      <c r="F131" t="s">
        <v>599</v>
      </c>
      <c r="G131" t="s">
        <v>10</v>
      </c>
      <c r="H131" t="s">
        <v>595</v>
      </c>
      <c r="I131" t="s">
        <v>178</v>
      </c>
    </row>
    <row r="132" spans="1:9">
      <c r="A132" t="s">
        <v>600</v>
      </c>
      <c r="B132" t="s">
        <v>15</v>
      </c>
      <c r="C132">
        <v>170</v>
      </c>
      <c r="D132">
        <v>15668300</v>
      </c>
      <c r="E132" t="s">
        <v>10</v>
      </c>
      <c r="F132" t="s">
        <v>601</v>
      </c>
      <c r="G132" t="s">
        <v>10</v>
      </c>
      <c r="H132" t="s">
        <v>10</v>
      </c>
      <c r="I132" t="s">
        <v>178</v>
      </c>
    </row>
    <row r="133" spans="1:9">
      <c r="A133" t="s">
        <v>602</v>
      </c>
      <c r="B133" t="s">
        <v>10</v>
      </c>
      <c r="C133">
        <v>343</v>
      </c>
      <c r="D133">
        <v>298575369</v>
      </c>
      <c r="E133" t="s">
        <v>10</v>
      </c>
      <c r="F133" t="s">
        <v>603</v>
      </c>
      <c r="G133" s="1" t="s">
        <v>10</v>
      </c>
      <c r="H133" t="s">
        <v>604</v>
      </c>
      <c r="I133" t="s">
        <v>605</v>
      </c>
    </row>
    <row r="134" spans="1:9">
      <c r="A134" t="s">
        <v>606</v>
      </c>
      <c r="B134" t="s">
        <v>10</v>
      </c>
      <c r="C134">
        <v>103</v>
      </c>
      <c r="D134">
        <v>15668301</v>
      </c>
      <c r="E134" t="s">
        <v>10</v>
      </c>
      <c r="F134" t="s">
        <v>607</v>
      </c>
      <c r="G134" t="s">
        <v>10</v>
      </c>
      <c r="H134" t="s">
        <v>10</v>
      </c>
      <c r="I134" t="s">
        <v>178</v>
      </c>
    </row>
    <row r="135" spans="1:9">
      <c r="A135" t="s">
        <v>608</v>
      </c>
      <c r="B135" t="s">
        <v>10</v>
      </c>
      <c r="C135">
        <v>220</v>
      </c>
      <c r="D135">
        <v>15668302</v>
      </c>
      <c r="E135" t="s">
        <v>10</v>
      </c>
      <c r="F135" t="s">
        <v>609</v>
      </c>
      <c r="G135" t="s">
        <v>10</v>
      </c>
      <c r="H135" t="s">
        <v>610</v>
      </c>
      <c r="I135" t="s">
        <v>611</v>
      </c>
    </row>
    <row r="136" spans="1:9">
      <c r="A136" t="s">
        <v>612</v>
      </c>
      <c r="B136" t="s">
        <v>10</v>
      </c>
      <c r="C136">
        <v>273</v>
      </c>
      <c r="D136">
        <v>15668303</v>
      </c>
      <c r="E136" t="s">
        <v>10</v>
      </c>
      <c r="F136" t="s">
        <v>613</v>
      </c>
      <c r="G136" t="s">
        <v>10</v>
      </c>
      <c r="H136" t="s">
        <v>614</v>
      </c>
      <c r="I136" t="s">
        <v>178</v>
      </c>
    </row>
    <row r="137" spans="1:9">
      <c r="A137" t="s">
        <v>615</v>
      </c>
      <c r="B137" t="s">
        <v>10</v>
      </c>
      <c r="C137">
        <v>282</v>
      </c>
      <c r="D137">
        <v>15668304</v>
      </c>
      <c r="E137" t="s">
        <v>10</v>
      </c>
      <c r="F137" t="s">
        <v>616</v>
      </c>
      <c r="G137" t="s">
        <v>10</v>
      </c>
      <c r="H137" t="s">
        <v>617</v>
      </c>
      <c r="I137" t="s">
        <v>618</v>
      </c>
    </row>
    <row r="138" spans="1:9">
      <c r="A138" t="s">
        <v>619</v>
      </c>
      <c r="B138" t="s">
        <v>10</v>
      </c>
      <c r="C138">
        <v>230</v>
      </c>
      <c r="D138">
        <v>15668305</v>
      </c>
      <c r="E138" t="s">
        <v>620</v>
      </c>
      <c r="F138" t="s">
        <v>621</v>
      </c>
      <c r="G138" t="s">
        <v>10</v>
      </c>
      <c r="H138" t="s">
        <v>622</v>
      </c>
      <c r="I138" t="s">
        <v>623</v>
      </c>
    </row>
    <row r="139" spans="1:9">
      <c r="A139" t="s">
        <v>624</v>
      </c>
      <c r="B139" t="s">
        <v>15</v>
      </c>
      <c r="C139">
        <v>361</v>
      </c>
      <c r="D139">
        <v>15668306</v>
      </c>
      <c r="E139" t="s">
        <v>625</v>
      </c>
      <c r="F139" t="s">
        <v>626</v>
      </c>
      <c r="G139" t="s">
        <v>10</v>
      </c>
      <c r="H139" t="s">
        <v>627</v>
      </c>
      <c r="I139" t="s">
        <v>628</v>
      </c>
    </row>
    <row r="140" spans="1:9">
      <c r="A140" t="s">
        <v>629</v>
      </c>
      <c r="B140" t="s">
        <v>10</v>
      </c>
      <c r="C140">
        <v>286</v>
      </c>
      <c r="D140">
        <v>15668307</v>
      </c>
      <c r="E140" t="s">
        <v>10</v>
      </c>
      <c r="F140" t="s">
        <v>630</v>
      </c>
      <c r="G140" t="s">
        <v>10</v>
      </c>
      <c r="H140" t="s">
        <v>631</v>
      </c>
      <c r="I140" t="s">
        <v>178</v>
      </c>
    </row>
    <row r="141" spans="1:9">
      <c r="A141" t="s">
        <v>632</v>
      </c>
      <c r="B141" t="s">
        <v>10</v>
      </c>
      <c r="C141">
        <v>482</v>
      </c>
      <c r="D141">
        <v>15668308</v>
      </c>
      <c r="E141" t="s">
        <v>10</v>
      </c>
      <c r="F141" t="s">
        <v>633</v>
      </c>
      <c r="G141" t="s">
        <v>10</v>
      </c>
      <c r="H141" t="s">
        <v>634</v>
      </c>
      <c r="I141" t="s">
        <v>635</v>
      </c>
    </row>
    <row r="142" spans="1:9">
      <c r="A142" t="s">
        <v>636</v>
      </c>
      <c r="B142" t="s">
        <v>15</v>
      </c>
      <c r="C142">
        <v>209</v>
      </c>
      <c r="D142">
        <v>15668309</v>
      </c>
      <c r="E142" t="s">
        <v>10</v>
      </c>
      <c r="F142" t="s">
        <v>637</v>
      </c>
      <c r="G142" t="s">
        <v>10</v>
      </c>
      <c r="H142" t="s">
        <v>10</v>
      </c>
      <c r="I142" t="s">
        <v>638</v>
      </c>
    </row>
    <row r="143" spans="1:9">
      <c r="A143" t="s">
        <v>639</v>
      </c>
      <c r="B143" t="s">
        <v>15</v>
      </c>
      <c r="C143">
        <v>333</v>
      </c>
      <c r="D143">
        <v>15668310</v>
      </c>
      <c r="E143" t="s">
        <v>10</v>
      </c>
      <c r="F143" t="s">
        <v>640</v>
      </c>
      <c r="G143" t="s">
        <v>10</v>
      </c>
      <c r="H143" t="s">
        <v>641</v>
      </c>
      <c r="I143" t="s">
        <v>638</v>
      </c>
    </row>
    <row r="144" spans="1:9">
      <c r="A144" t="s">
        <v>642</v>
      </c>
      <c r="B144" t="s">
        <v>10</v>
      </c>
      <c r="C144">
        <v>100</v>
      </c>
      <c r="D144">
        <v>15668311</v>
      </c>
      <c r="E144" t="s">
        <v>10</v>
      </c>
      <c r="F144" t="s">
        <v>643</v>
      </c>
      <c r="G144" t="s">
        <v>10</v>
      </c>
      <c r="H144" t="s">
        <v>222</v>
      </c>
      <c r="I144" t="s">
        <v>178</v>
      </c>
    </row>
    <row r="145" spans="1:9">
      <c r="A145" t="s">
        <v>644</v>
      </c>
      <c r="B145" t="s">
        <v>15</v>
      </c>
      <c r="C145">
        <v>206</v>
      </c>
      <c r="D145">
        <v>15668312</v>
      </c>
      <c r="E145" t="s">
        <v>10</v>
      </c>
      <c r="F145" t="s">
        <v>645</v>
      </c>
      <c r="G145" t="s">
        <v>10</v>
      </c>
      <c r="H145" t="s">
        <v>646</v>
      </c>
      <c r="I145" t="s">
        <v>178</v>
      </c>
    </row>
    <row r="146" spans="1:9">
      <c r="A146" t="s">
        <v>647</v>
      </c>
      <c r="B146" t="s">
        <v>15</v>
      </c>
      <c r="C146">
        <v>99</v>
      </c>
      <c r="D146">
        <v>15668313</v>
      </c>
      <c r="E146" t="s">
        <v>10</v>
      </c>
      <c r="F146" t="s">
        <v>648</v>
      </c>
      <c r="G146" t="s">
        <v>10</v>
      </c>
      <c r="H146" t="s">
        <v>595</v>
      </c>
      <c r="I146" t="s">
        <v>178</v>
      </c>
    </row>
    <row r="147" spans="1:9">
      <c r="A147" t="s">
        <v>649</v>
      </c>
      <c r="B147" t="s">
        <v>15</v>
      </c>
      <c r="C147">
        <v>147</v>
      </c>
      <c r="D147">
        <v>15668314</v>
      </c>
      <c r="E147" t="s">
        <v>10</v>
      </c>
      <c r="F147" t="s">
        <v>650</v>
      </c>
      <c r="G147" t="s">
        <v>10</v>
      </c>
      <c r="H147" t="s">
        <v>651</v>
      </c>
      <c r="I147" t="s">
        <v>178</v>
      </c>
    </row>
    <row r="148" spans="1:9">
      <c r="A148" t="s">
        <v>652</v>
      </c>
      <c r="B148" t="s">
        <v>15</v>
      </c>
      <c r="C148">
        <v>392</v>
      </c>
      <c r="D148">
        <v>15668315</v>
      </c>
      <c r="E148" t="s">
        <v>653</v>
      </c>
      <c r="F148" t="s">
        <v>654</v>
      </c>
      <c r="G148" t="s">
        <v>10</v>
      </c>
      <c r="H148" t="s">
        <v>655</v>
      </c>
      <c r="I148" t="s">
        <v>656</v>
      </c>
    </row>
    <row r="149" spans="1:9">
      <c r="A149" t="s">
        <v>657</v>
      </c>
      <c r="B149" t="s">
        <v>10</v>
      </c>
      <c r="C149">
        <v>258</v>
      </c>
      <c r="D149">
        <v>15668316</v>
      </c>
      <c r="E149" t="s">
        <v>10</v>
      </c>
      <c r="F149" t="s">
        <v>658</v>
      </c>
      <c r="G149" t="s">
        <v>10</v>
      </c>
      <c r="H149" t="s">
        <v>659</v>
      </c>
      <c r="I149" t="s">
        <v>178</v>
      </c>
    </row>
    <row r="150" spans="1:9">
      <c r="A150" t="s">
        <v>660</v>
      </c>
      <c r="B150" t="s">
        <v>10</v>
      </c>
      <c r="C150">
        <v>268</v>
      </c>
      <c r="D150">
        <v>15668317</v>
      </c>
      <c r="E150" t="s">
        <v>10</v>
      </c>
      <c r="F150" t="s">
        <v>661</v>
      </c>
      <c r="G150" t="s">
        <v>10</v>
      </c>
      <c r="H150" t="s">
        <v>662</v>
      </c>
      <c r="I150" t="s">
        <v>663</v>
      </c>
    </row>
    <row r="151" spans="1:9">
      <c r="A151" t="s">
        <v>664</v>
      </c>
      <c r="B151" t="s">
        <v>10</v>
      </c>
      <c r="C151">
        <v>69</v>
      </c>
      <c r="D151">
        <v>15668318</v>
      </c>
      <c r="E151" t="s">
        <v>10</v>
      </c>
      <c r="F151" t="s">
        <v>665</v>
      </c>
      <c r="G151" t="s">
        <v>10</v>
      </c>
      <c r="H151" t="s">
        <v>666</v>
      </c>
      <c r="I151" t="s">
        <v>667</v>
      </c>
    </row>
    <row r="152" spans="1:9">
      <c r="A152" t="s">
        <v>668</v>
      </c>
      <c r="B152" t="s">
        <v>10</v>
      </c>
      <c r="C152">
        <v>371</v>
      </c>
      <c r="D152">
        <v>15668319</v>
      </c>
      <c r="E152" t="s">
        <v>10</v>
      </c>
      <c r="F152" t="s">
        <v>669</v>
      </c>
      <c r="G152" t="s">
        <v>10</v>
      </c>
      <c r="H152" t="s">
        <v>414</v>
      </c>
      <c r="I152" t="s">
        <v>178</v>
      </c>
    </row>
    <row r="153" spans="1:9">
      <c r="A153" t="s">
        <v>670</v>
      </c>
      <c r="B153" t="s">
        <v>10</v>
      </c>
      <c r="C153">
        <v>336</v>
      </c>
      <c r="D153">
        <v>15668320</v>
      </c>
      <c r="E153" t="s">
        <v>10</v>
      </c>
      <c r="F153" t="s">
        <v>671</v>
      </c>
      <c r="G153" t="s">
        <v>10</v>
      </c>
      <c r="H153" t="s">
        <v>672</v>
      </c>
      <c r="I153" t="s">
        <v>673</v>
      </c>
    </row>
    <row r="154" spans="1:9">
      <c r="A154" t="s">
        <v>674</v>
      </c>
      <c r="B154" t="s">
        <v>10</v>
      </c>
      <c r="C154">
        <v>58</v>
      </c>
      <c r="D154">
        <v>15668321</v>
      </c>
      <c r="E154" t="s">
        <v>10</v>
      </c>
      <c r="F154" t="s">
        <v>675</v>
      </c>
      <c r="G154" t="s">
        <v>10</v>
      </c>
      <c r="H154" t="s">
        <v>10</v>
      </c>
      <c r="I154" t="s">
        <v>178</v>
      </c>
    </row>
    <row r="155" spans="1:9">
      <c r="A155" t="s">
        <v>676</v>
      </c>
      <c r="B155" t="s">
        <v>15</v>
      </c>
      <c r="C155">
        <v>173</v>
      </c>
      <c r="D155">
        <v>15668322</v>
      </c>
      <c r="E155" t="s">
        <v>10</v>
      </c>
      <c r="F155" t="s">
        <v>677</v>
      </c>
      <c r="G155" t="s">
        <v>10</v>
      </c>
      <c r="H155" t="s">
        <v>678</v>
      </c>
      <c r="I155" t="s">
        <v>178</v>
      </c>
    </row>
    <row r="156" spans="1:9">
      <c r="A156" t="s">
        <v>679</v>
      </c>
      <c r="B156" t="s">
        <v>15</v>
      </c>
      <c r="C156">
        <v>148</v>
      </c>
      <c r="D156">
        <v>15668323</v>
      </c>
      <c r="E156" t="s">
        <v>10</v>
      </c>
      <c r="F156" t="s">
        <v>680</v>
      </c>
      <c r="G156" t="s">
        <v>10</v>
      </c>
      <c r="H156" t="s">
        <v>681</v>
      </c>
      <c r="I156" t="s">
        <v>682</v>
      </c>
    </row>
    <row r="157" spans="1:9">
      <c r="A157" t="s">
        <v>683</v>
      </c>
      <c r="B157" t="s">
        <v>15</v>
      </c>
      <c r="C157">
        <v>748</v>
      </c>
      <c r="D157">
        <v>15668324</v>
      </c>
      <c r="E157" t="s">
        <v>10</v>
      </c>
      <c r="F157" t="s">
        <v>684</v>
      </c>
      <c r="G157" t="s">
        <v>10</v>
      </c>
      <c r="H157" t="s">
        <v>685</v>
      </c>
      <c r="I157" t="s">
        <v>686</v>
      </c>
    </row>
    <row r="158" spans="1:9">
      <c r="A158" t="s">
        <v>687</v>
      </c>
      <c r="B158" t="s">
        <v>15</v>
      </c>
      <c r="C158">
        <v>774</v>
      </c>
      <c r="D158">
        <v>15668325</v>
      </c>
      <c r="E158" t="s">
        <v>10</v>
      </c>
      <c r="F158" t="s">
        <v>688</v>
      </c>
      <c r="G158" t="s">
        <v>10</v>
      </c>
      <c r="H158" t="s">
        <v>689</v>
      </c>
      <c r="I158" t="s">
        <v>690</v>
      </c>
    </row>
    <row r="159" spans="1:9">
      <c r="A159" t="s">
        <v>691</v>
      </c>
      <c r="B159" t="s">
        <v>15</v>
      </c>
      <c r="C159">
        <v>146</v>
      </c>
      <c r="D159">
        <v>15668326</v>
      </c>
      <c r="E159" t="s">
        <v>10</v>
      </c>
      <c r="F159" t="s">
        <v>692</v>
      </c>
      <c r="G159" t="s">
        <v>10</v>
      </c>
      <c r="H159" t="s">
        <v>693</v>
      </c>
      <c r="I159" t="s">
        <v>694</v>
      </c>
    </row>
    <row r="160" spans="1:9">
      <c r="A160" t="s">
        <v>695</v>
      </c>
      <c r="B160" t="s">
        <v>15</v>
      </c>
      <c r="C160">
        <v>151</v>
      </c>
      <c r="D160">
        <v>15668327</v>
      </c>
      <c r="E160" t="s">
        <v>10</v>
      </c>
      <c r="F160" t="s">
        <v>696</v>
      </c>
      <c r="G160" t="s">
        <v>10</v>
      </c>
      <c r="H160" t="s">
        <v>697</v>
      </c>
      <c r="I160" t="s">
        <v>698</v>
      </c>
    </row>
    <row r="161" spans="1:9">
      <c r="A161" t="s">
        <v>699</v>
      </c>
      <c r="B161" t="s">
        <v>15</v>
      </c>
      <c r="C161">
        <v>469</v>
      </c>
      <c r="D161">
        <v>15668328</v>
      </c>
      <c r="E161" t="s">
        <v>10</v>
      </c>
      <c r="F161" t="s">
        <v>700</v>
      </c>
      <c r="G161" t="s">
        <v>10</v>
      </c>
      <c r="H161" t="s">
        <v>685</v>
      </c>
      <c r="I161" t="s">
        <v>701</v>
      </c>
    </row>
    <row r="162" spans="1:9">
      <c r="A162" t="s">
        <v>702</v>
      </c>
      <c r="B162" t="s">
        <v>15</v>
      </c>
      <c r="C162">
        <v>96</v>
      </c>
      <c r="D162">
        <v>15668329</v>
      </c>
      <c r="E162" t="s">
        <v>10</v>
      </c>
      <c r="F162" t="s">
        <v>703</v>
      </c>
      <c r="G162" t="s">
        <v>10</v>
      </c>
      <c r="H162" t="s">
        <v>704</v>
      </c>
      <c r="I162" t="s">
        <v>178</v>
      </c>
    </row>
    <row r="163" spans="1:9">
      <c r="A163" t="s">
        <v>705</v>
      </c>
      <c r="B163" t="s">
        <v>15</v>
      </c>
      <c r="C163">
        <v>374</v>
      </c>
      <c r="D163">
        <v>15668330</v>
      </c>
      <c r="E163" t="s">
        <v>10</v>
      </c>
      <c r="F163" t="s">
        <v>706</v>
      </c>
      <c r="G163" t="s">
        <v>10</v>
      </c>
      <c r="H163" t="s">
        <v>707</v>
      </c>
      <c r="I163" t="s">
        <v>708</v>
      </c>
    </row>
    <row r="164" spans="1:9">
      <c r="A164" t="s">
        <v>709</v>
      </c>
      <c r="B164" t="s">
        <v>10</v>
      </c>
      <c r="C164">
        <v>542</v>
      </c>
      <c r="D164">
        <v>15668331</v>
      </c>
      <c r="E164" t="s">
        <v>10</v>
      </c>
      <c r="F164" t="s">
        <v>710</v>
      </c>
      <c r="G164" t="s">
        <v>10</v>
      </c>
      <c r="H164" t="s">
        <v>711</v>
      </c>
      <c r="I164" t="s">
        <v>178</v>
      </c>
    </row>
    <row r="165" spans="1:9">
      <c r="A165" t="s">
        <v>712</v>
      </c>
      <c r="B165" t="s">
        <v>10</v>
      </c>
      <c r="C165">
        <v>472</v>
      </c>
      <c r="D165">
        <v>15668332</v>
      </c>
      <c r="E165" t="s">
        <v>713</v>
      </c>
      <c r="F165" t="s">
        <v>714</v>
      </c>
      <c r="G165" t="s">
        <v>10</v>
      </c>
      <c r="H165" t="s">
        <v>715</v>
      </c>
      <c r="I165" t="s">
        <v>716</v>
      </c>
    </row>
    <row r="166" spans="1:9">
      <c r="A166" t="s">
        <v>717</v>
      </c>
      <c r="B166" t="s">
        <v>10</v>
      </c>
      <c r="C166">
        <v>172</v>
      </c>
      <c r="D166">
        <v>15668333</v>
      </c>
      <c r="E166" t="s">
        <v>718</v>
      </c>
      <c r="F166" t="s">
        <v>719</v>
      </c>
      <c r="G166" t="s">
        <v>10</v>
      </c>
      <c r="H166" t="s">
        <v>720</v>
      </c>
      <c r="I166" t="s">
        <v>721</v>
      </c>
    </row>
    <row r="167" spans="1:9">
      <c r="A167" t="s">
        <v>722</v>
      </c>
      <c r="B167" t="s">
        <v>15</v>
      </c>
      <c r="C167">
        <v>421</v>
      </c>
      <c r="D167">
        <v>15668334</v>
      </c>
      <c r="E167" t="s">
        <v>10</v>
      </c>
      <c r="F167" t="s">
        <v>723</v>
      </c>
      <c r="G167" t="s">
        <v>10</v>
      </c>
      <c r="H167" t="s">
        <v>724</v>
      </c>
      <c r="I167" t="s">
        <v>725</v>
      </c>
    </row>
    <row r="168" spans="1:9">
      <c r="A168" t="s">
        <v>726</v>
      </c>
      <c r="B168" t="s">
        <v>10</v>
      </c>
      <c r="C168">
        <v>187</v>
      </c>
      <c r="D168">
        <v>15668335</v>
      </c>
      <c r="E168" t="s">
        <v>10</v>
      </c>
      <c r="F168" t="s">
        <v>727</v>
      </c>
      <c r="G168" t="s">
        <v>10</v>
      </c>
      <c r="H168" t="s">
        <v>10</v>
      </c>
      <c r="I168" t="s">
        <v>178</v>
      </c>
    </row>
    <row r="169" spans="1:9">
      <c r="A169" t="s">
        <v>728</v>
      </c>
      <c r="B169" t="s">
        <v>10</v>
      </c>
      <c r="C169">
        <v>395</v>
      </c>
      <c r="D169">
        <v>15668336</v>
      </c>
      <c r="E169" t="s">
        <v>10</v>
      </c>
      <c r="F169" t="s">
        <v>729</v>
      </c>
      <c r="G169" t="s">
        <v>10</v>
      </c>
      <c r="H169" t="s">
        <v>730</v>
      </c>
      <c r="I169" t="s">
        <v>178</v>
      </c>
    </row>
    <row r="170" spans="1:9">
      <c r="A170" t="s">
        <v>731</v>
      </c>
      <c r="B170" t="s">
        <v>10</v>
      </c>
      <c r="C170">
        <v>256</v>
      </c>
      <c r="D170">
        <v>15668337</v>
      </c>
      <c r="E170" t="s">
        <v>10</v>
      </c>
      <c r="F170" t="s">
        <v>732</v>
      </c>
      <c r="G170" t="s">
        <v>10</v>
      </c>
      <c r="H170" t="s">
        <v>733</v>
      </c>
      <c r="I170" t="s">
        <v>178</v>
      </c>
    </row>
    <row r="171" spans="1:9">
      <c r="A171" t="s">
        <v>734</v>
      </c>
      <c r="B171" t="s">
        <v>10</v>
      </c>
      <c r="C171">
        <v>255</v>
      </c>
      <c r="D171">
        <v>15668338</v>
      </c>
      <c r="E171" t="s">
        <v>10</v>
      </c>
      <c r="F171" t="s">
        <v>735</v>
      </c>
      <c r="G171" t="s">
        <v>10</v>
      </c>
      <c r="H171" t="s">
        <v>736</v>
      </c>
      <c r="I171" t="s">
        <v>178</v>
      </c>
    </row>
    <row r="172" spans="1:9">
      <c r="A172" t="s">
        <v>737</v>
      </c>
      <c r="B172" t="s">
        <v>10</v>
      </c>
      <c r="C172">
        <v>163</v>
      </c>
      <c r="D172">
        <v>15668339</v>
      </c>
      <c r="E172" t="s">
        <v>10</v>
      </c>
      <c r="F172" t="s">
        <v>738</v>
      </c>
      <c r="G172" t="s">
        <v>10</v>
      </c>
      <c r="H172" t="s">
        <v>739</v>
      </c>
      <c r="I172" t="s">
        <v>740</v>
      </c>
    </row>
    <row r="173" spans="1:9">
      <c r="A173" t="s">
        <v>741</v>
      </c>
      <c r="B173" t="s">
        <v>10</v>
      </c>
      <c r="C173">
        <v>67</v>
      </c>
      <c r="D173">
        <v>15668340</v>
      </c>
      <c r="E173" t="s">
        <v>10</v>
      </c>
      <c r="F173" t="s">
        <v>742</v>
      </c>
      <c r="G173" t="s">
        <v>10</v>
      </c>
      <c r="H173" t="s">
        <v>743</v>
      </c>
      <c r="I173" t="s">
        <v>744</v>
      </c>
    </row>
    <row r="174" spans="1:9">
      <c r="A174" t="s">
        <v>745</v>
      </c>
      <c r="B174" t="s">
        <v>15</v>
      </c>
      <c r="C174">
        <v>263</v>
      </c>
      <c r="D174">
        <v>15668341</v>
      </c>
      <c r="E174" t="s">
        <v>10</v>
      </c>
      <c r="F174" t="s">
        <v>746</v>
      </c>
      <c r="G174" t="s">
        <v>10</v>
      </c>
      <c r="H174" t="s">
        <v>747</v>
      </c>
      <c r="I174" t="s">
        <v>748</v>
      </c>
    </row>
    <row r="175" spans="1:9">
      <c r="A175" t="s">
        <v>749</v>
      </c>
      <c r="B175" t="s">
        <v>10</v>
      </c>
      <c r="C175">
        <v>350</v>
      </c>
      <c r="D175">
        <v>15668342</v>
      </c>
      <c r="E175" t="s">
        <v>10</v>
      </c>
      <c r="F175" t="s">
        <v>750</v>
      </c>
      <c r="G175" t="s">
        <v>10</v>
      </c>
      <c r="H175" t="s">
        <v>751</v>
      </c>
      <c r="I175" t="s">
        <v>178</v>
      </c>
    </row>
    <row r="176" spans="1:9">
      <c r="A176" t="s">
        <v>752</v>
      </c>
      <c r="B176" t="s">
        <v>10</v>
      </c>
      <c r="C176">
        <v>573</v>
      </c>
      <c r="D176">
        <v>15668343</v>
      </c>
      <c r="E176" t="s">
        <v>10</v>
      </c>
      <c r="F176" t="s">
        <v>753</v>
      </c>
      <c r="G176" t="s">
        <v>10</v>
      </c>
      <c r="H176" t="s">
        <v>754</v>
      </c>
      <c r="I176" t="s">
        <v>755</v>
      </c>
    </row>
    <row r="177" spans="1:9">
      <c r="A177" t="s">
        <v>756</v>
      </c>
      <c r="B177" t="s">
        <v>10</v>
      </c>
      <c r="C177">
        <v>215</v>
      </c>
      <c r="D177">
        <v>15668344</v>
      </c>
      <c r="E177" t="s">
        <v>10</v>
      </c>
      <c r="F177" t="s">
        <v>757</v>
      </c>
      <c r="G177" t="s">
        <v>10</v>
      </c>
      <c r="H177" t="s">
        <v>758</v>
      </c>
      <c r="I177" t="s">
        <v>759</v>
      </c>
    </row>
    <row r="178" spans="1:9">
      <c r="A178" t="s">
        <v>760</v>
      </c>
      <c r="B178" t="s">
        <v>15</v>
      </c>
      <c r="C178">
        <v>157</v>
      </c>
      <c r="D178">
        <v>15668345</v>
      </c>
      <c r="E178" t="s">
        <v>761</v>
      </c>
      <c r="F178" t="s">
        <v>762</v>
      </c>
      <c r="G178" t="s">
        <v>10</v>
      </c>
      <c r="H178" t="s">
        <v>763</v>
      </c>
      <c r="I178" t="s">
        <v>764</v>
      </c>
    </row>
    <row r="179" spans="1:9">
      <c r="A179" t="s">
        <v>765</v>
      </c>
      <c r="B179" t="s">
        <v>15</v>
      </c>
      <c r="C179">
        <v>347</v>
      </c>
      <c r="D179">
        <v>15668346</v>
      </c>
      <c r="E179" t="s">
        <v>10</v>
      </c>
      <c r="F179" t="s">
        <v>766</v>
      </c>
      <c r="G179" t="s">
        <v>10</v>
      </c>
      <c r="H179" t="s">
        <v>767</v>
      </c>
      <c r="I179" t="s">
        <v>768</v>
      </c>
    </row>
    <row r="180" spans="1:9">
      <c r="A180" t="s">
        <v>769</v>
      </c>
      <c r="B180" t="s">
        <v>10</v>
      </c>
      <c r="C180">
        <v>222</v>
      </c>
      <c r="D180">
        <v>15668347</v>
      </c>
      <c r="E180" t="s">
        <v>10</v>
      </c>
      <c r="F180" t="s">
        <v>770</v>
      </c>
      <c r="G180" t="s">
        <v>10</v>
      </c>
      <c r="H180" t="s">
        <v>771</v>
      </c>
      <c r="I180" t="s">
        <v>772</v>
      </c>
    </row>
    <row r="181" spans="1:9">
      <c r="A181" t="s">
        <v>773</v>
      </c>
      <c r="B181" t="s">
        <v>15</v>
      </c>
      <c r="C181">
        <v>335</v>
      </c>
      <c r="D181">
        <v>15668348</v>
      </c>
      <c r="E181" t="s">
        <v>774</v>
      </c>
      <c r="F181" t="s">
        <v>775</v>
      </c>
      <c r="G181" t="s">
        <v>10</v>
      </c>
      <c r="H181" t="s">
        <v>776</v>
      </c>
      <c r="I181" t="s">
        <v>777</v>
      </c>
    </row>
    <row r="182" spans="1:9">
      <c r="A182" t="s">
        <v>778</v>
      </c>
      <c r="B182" t="s">
        <v>15</v>
      </c>
      <c r="C182">
        <v>252</v>
      </c>
      <c r="D182">
        <v>15668349</v>
      </c>
      <c r="E182" t="s">
        <v>779</v>
      </c>
      <c r="F182" t="s">
        <v>780</v>
      </c>
      <c r="G182" t="s">
        <v>10</v>
      </c>
      <c r="H182" t="s">
        <v>781</v>
      </c>
      <c r="I182" t="s">
        <v>782</v>
      </c>
    </row>
    <row r="183" spans="1:9">
      <c r="A183" t="s">
        <v>783</v>
      </c>
      <c r="B183" t="s">
        <v>15</v>
      </c>
      <c r="C183">
        <v>86</v>
      </c>
      <c r="D183">
        <v>15668350</v>
      </c>
      <c r="E183" t="s">
        <v>784</v>
      </c>
      <c r="F183" t="s">
        <v>785</v>
      </c>
      <c r="G183" t="s">
        <v>10</v>
      </c>
      <c r="H183" t="s">
        <v>786</v>
      </c>
      <c r="I183" t="s">
        <v>787</v>
      </c>
    </row>
    <row r="184" spans="1:9">
      <c r="A184" t="s">
        <v>788</v>
      </c>
      <c r="B184" t="s">
        <v>15</v>
      </c>
      <c r="C184">
        <v>242</v>
      </c>
      <c r="D184">
        <v>15668351</v>
      </c>
      <c r="E184" t="s">
        <v>789</v>
      </c>
      <c r="F184" t="s">
        <v>790</v>
      </c>
      <c r="G184" t="s">
        <v>10</v>
      </c>
      <c r="H184" t="s">
        <v>791</v>
      </c>
      <c r="I184" t="s">
        <v>792</v>
      </c>
    </row>
    <row r="185" spans="1:9">
      <c r="A185" t="s">
        <v>793</v>
      </c>
      <c r="B185" t="s">
        <v>15</v>
      </c>
      <c r="C185">
        <v>152</v>
      </c>
      <c r="D185">
        <v>15668352</v>
      </c>
      <c r="E185" t="s">
        <v>794</v>
      </c>
      <c r="F185" t="s">
        <v>795</v>
      </c>
      <c r="G185" t="s">
        <v>10</v>
      </c>
      <c r="H185" t="s">
        <v>796</v>
      </c>
      <c r="I185" t="s">
        <v>797</v>
      </c>
    </row>
    <row r="186" spans="1:9">
      <c r="A186" t="s">
        <v>798</v>
      </c>
      <c r="B186" t="s">
        <v>10</v>
      </c>
      <c r="C186">
        <v>246</v>
      </c>
      <c r="D186">
        <v>15668353</v>
      </c>
      <c r="E186" t="s">
        <v>10</v>
      </c>
      <c r="F186" t="s">
        <v>799</v>
      </c>
      <c r="G186" t="s">
        <v>10</v>
      </c>
      <c r="H186" t="s">
        <v>10</v>
      </c>
      <c r="I186" t="s">
        <v>178</v>
      </c>
    </row>
    <row r="187" spans="1:9">
      <c r="A187" t="s">
        <v>800</v>
      </c>
      <c r="B187" t="s">
        <v>10</v>
      </c>
      <c r="C187">
        <v>194</v>
      </c>
      <c r="D187">
        <v>15668354</v>
      </c>
      <c r="E187" t="s">
        <v>10</v>
      </c>
      <c r="F187" t="s">
        <v>801</v>
      </c>
      <c r="G187" t="s">
        <v>10</v>
      </c>
      <c r="H187" t="s">
        <v>802</v>
      </c>
      <c r="I187" t="s">
        <v>178</v>
      </c>
    </row>
    <row r="188" spans="1:9">
      <c r="A188" t="s">
        <v>803</v>
      </c>
      <c r="B188" t="s">
        <v>10</v>
      </c>
      <c r="C188">
        <v>48</v>
      </c>
      <c r="D188">
        <v>15668355</v>
      </c>
      <c r="E188" t="s">
        <v>10</v>
      </c>
      <c r="F188" t="s">
        <v>804</v>
      </c>
      <c r="G188" t="s">
        <v>10</v>
      </c>
      <c r="H188" t="s">
        <v>10</v>
      </c>
      <c r="I188" t="s">
        <v>178</v>
      </c>
    </row>
    <row r="189" spans="1:9">
      <c r="A189" t="s">
        <v>805</v>
      </c>
      <c r="B189" t="s">
        <v>15</v>
      </c>
      <c r="C189">
        <v>77</v>
      </c>
      <c r="D189">
        <v>15668356</v>
      </c>
      <c r="E189" t="s">
        <v>10</v>
      </c>
      <c r="F189" t="s">
        <v>806</v>
      </c>
      <c r="G189" t="s">
        <v>10</v>
      </c>
      <c r="H189" t="s">
        <v>10</v>
      </c>
      <c r="I189" t="s">
        <v>178</v>
      </c>
    </row>
    <row r="190" spans="1:9">
      <c r="A190" t="s">
        <v>807</v>
      </c>
      <c r="B190" t="s">
        <v>15</v>
      </c>
      <c r="C190">
        <v>49</v>
      </c>
      <c r="D190">
        <v>15668357</v>
      </c>
      <c r="E190" t="s">
        <v>10</v>
      </c>
      <c r="F190" t="s">
        <v>808</v>
      </c>
      <c r="G190" t="s">
        <v>10</v>
      </c>
      <c r="H190" t="s">
        <v>10</v>
      </c>
      <c r="I190" t="s">
        <v>178</v>
      </c>
    </row>
    <row r="191" spans="1:9">
      <c r="A191" t="s">
        <v>809</v>
      </c>
      <c r="B191" t="s">
        <v>10</v>
      </c>
      <c r="C191">
        <v>402</v>
      </c>
      <c r="D191">
        <v>15668358</v>
      </c>
      <c r="E191" t="s">
        <v>810</v>
      </c>
      <c r="F191" t="s">
        <v>811</v>
      </c>
      <c r="G191" t="s">
        <v>10</v>
      </c>
      <c r="H191" t="s">
        <v>812</v>
      </c>
      <c r="I191" t="s">
        <v>813</v>
      </c>
    </row>
    <row r="192" spans="1:9">
      <c r="A192" t="s">
        <v>814</v>
      </c>
      <c r="B192" t="s">
        <v>10</v>
      </c>
      <c r="C192">
        <v>145</v>
      </c>
      <c r="D192">
        <v>15668359</v>
      </c>
      <c r="E192" t="s">
        <v>10</v>
      </c>
      <c r="F192" t="s">
        <v>815</v>
      </c>
      <c r="G192" t="s">
        <v>10</v>
      </c>
      <c r="H192" t="s">
        <v>816</v>
      </c>
      <c r="I192" t="s">
        <v>178</v>
      </c>
    </row>
    <row r="193" spans="1:9">
      <c r="A193" t="s">
        <v>817</v>
      </c>
      <c r="B193" t="s">
        <v>10</v>
      </c>
      <c r="C193">
        <v>265</v>
      </c>
      <c r="D193">
        <v>15668360</v>
      </c>
      <c r="E193" t="s">
        <v>10</v>
      </c>
      <c r="F193" t="s">
        <v>818</v>
      </c>
      <c r="G193" t="s">
        <v>10</v>
      </c>
      <c r="H193" t="s">
        <v>819</v>
      </c>
      <c r="I193" t="s">
        <v>820</v>
      </c>
    </row>
    <row r="194" spans="1:9">
      <c r="A194" t="s">
        <v>821</v>
      </c>
      <c r="B194" t="s">
        <v>15</v>
      </c>
      <c r="C194">
        <v>150</v>
      </c>
      <c r="D194">
        <v>15668361</v>
      </c>
      <c r="E194" t="s">
        <v>822</v>
      </c>
      <c r="F194" t="s">
        <v>823</v>
      </c>
      <c r="G194" t="s">
        <v>10</v>
      </c>
      <c r="H194" t="s">
        <v>824</v>
      </c>
      <c r="I194" t="s">
        <v>825</v>
      </c>
    </row>
    <row r="195" spans="1:9">
      <c r="A195" t="s">
        <v>826</v>
      </c>
      <c r="B195" t="s">
        <v>15</v>
      </c>
      <c r="C195">
        <v>187</v>
      </c>
      <c r="D195">
        <v>15668362</v>
      </c>
      <c r="E195" t="s">
        <v>827</v>
      </c>
      <c r="F195" t="s">
        <v>828</v>
      </c>
      <c r="G195" t="s">
        <v>10</v>
      </c>
      <c r="H195" t="s">
        <v>829</v>
      </c>
      <c r="I195" t="s">
        <v>830</v>
      </c>
    </row>
    <row r="196" spans="1:9">
      <c r="A196" t="s">
        <v>831</v>
      </c>
      <c r="B196" t="s">
        <v>15</v>
      </c>
      <c r="C196">
        <v>129</v>
      </c>
      <c r="D196">
        <v>15668363</v>
      </c>
      <c r="E196" t="s">
        <v>832</v>
      </c>
      <c r="F196" t="s">
        <v>833</v>
      </c>
      <c r="G196" t="s">
        <v>10</v>
      </c>
      <c r="H196" t="s">
        <v>834</v>
      </c>
      <c r="I196" t="s">
        <v>835</v>
      </c>
    </row>
    <row r="197" spans="1:9">
      <c r="A197" t="s">
        <v>836</v>
      </c>
      <c r="B197" t="s">
        <v>15</v>
      </c>
      <c r="C197">
        <v>191</v>
      </c>
      <c r="D197">
        <v>15668364</v>
      </c>
      <c r="E197" t="s">
        <v>10</v>
      </c>
      <c r="F197" t="s">
        <v>837</v>
      </c>
      <c r="G197" t="s">
        <v>10</v>
      </c>
      <c r="H197" t="s">
        <v>838</v>
      </c>
      <c r="I197" t="s">
        <v>839</v>
      </c>
    </row>
    <row r="198" spans="1:9">
      <c r="A198" t="s">
        <v>840</v>
      </c>
      <c r="B198" t="s">
        <v>15</v>
      </c>
      <c r="C198">
        <v>121</v>
      </c>
      <c r="D198">
        <v>15668365</v>
      </c>
      <c r="E198" t="s">
        <v>10</v>
      </c>
      <c r="F198" t="s">
        <v>841</v>
      </c>
      <c r="G198" t="s">
        <v>10</v>
      </c>
      <c r="H198" t="s">
        <v>842</v>
      </c>
      <c r="I198" t="s">
        <v>843</v>
      </c>
    </row>
    <row r="199" spans="1:9">
      <c r="A199" t="s">
        <v>844</v>
      </c>
      <c r="B199" t="s">
        <v>15</v>
      </c>
      <c r="C199">
        <v>137</v>
      </c>
      <c r="D199">
        <v>15668366</v>
      </c>
      <c r="E199" t="s">
        <v>845</v>
      </c>
      <c r="F199" t="s">
        <v>846</v>
      </c>
      <c r="G199" t="s">
        <v>10</v>
      </c>
      <c r="H199" t="s">
        <v>847</v>
      </c>
      <c r="I199" t="s">
        <v>848</v>
      </c>
    </row>
    <row r="200" spans="1:9">
      <c r="A200" t="s">
        <v>849</v>
      </c>
      <c r="B200" t="s">
        <v>15</v>
      </c>
      <c r="C200">
        <v>136</v>
      </c>
      <c r="D200">
        <v>15668367</v>
      </c>
      <c r="E200" t="s">
        <v>850</v>
      </c>
      <c r="F200" t="s">
        <v>851</v>
      </c>
      <c r="G200" t="s">
        <v>10</v>
      </c>
      <c r="H200" t="s">
        <v>852</v>
      </c>
      <c r="I200" t="s">
        <v>853</v>
      </c>
    </row>
    <row r="201" spans="1:9">
      <c r="A201" t="s">
        <v>854</v>
      </c>
      <c r="B201" t="s">
        <v>15</v>
      </c>
      <c r="C201">
        <v>73</v>
      </c>
      <c r="D201">
        <v>15668368</v>
      </c>
      <c r="E201" t="s">
        <v>10</v>
      </c>
      <c r="F201" t="s">
        <v>855</v>
      </c>
      <c r="G201" t="s">
        <v>10</v>
      </c>
      <c r="H201" t="s">
        <v>856</v>
      </c>
      <c r="I201" t="s">
        <v>857</v>
      </c>
    </row>
    <row r="202" spans="1:9">
      <c r="A202" t="s">
        <v>858</v>
      </c>
      <c r="B202" t="s">
        <v>15</v>
      </c>
      <c r="C202">
        <v>57</v>
      </c>
      <c r="D202">
        <v>15668369</v>
      </c>
      <c r="E202" t="s">
        <v>10</v>
      </c>
      <c r="F202" t="s">
        <v>859</v>
      </c>
      <c r="G202" t="s">
        <v>10</v>
      </c>
      <c r="H202" t="s">
        <v>860</v>
      </c>
      <c r="I202" t="s">
        <v>861</v>
      </c>
    </row>
    <row r="203" spans="1:9">
      <c r="A203" t="s">
        <v>862</v>
      </c>
      <c r="B203" t="s">
        <v>15</v>
      </c>
      <c r="C203">
        <v>314</v>
      </c>
      <c r="D203">
        <v>15668370</v>
      </c>
      <c r="E203" t="s">
        <v>10</v>
      </c>
      <c r="F203" t="s">
        <v>863</v>
      </c>
      <c r="G203" t="s">
        <v>10</v>
      </c>
      <c r="H203" t="s">
        <v>864</v>
      </c>
      <c r="I203" t="s">
        <v>178</v>
      </c>
    </row>
    <row r="204" spans="1:9">
      <c r="A204" t="s">
        <v>865</v>
      </c>
      <c r="B204" t="s">
        <v>15</v>
      </c>
      <c r="C204">
        <v>65</v>
      </c>
      <c r="D204">
        <v>15668371</v>
      </c>
      <c r="E204" t="s">
        <v>10</v>
      </c>
      <c r="F204" t="s">
        <v>866</v>
      </c>
      <c r="G204" t="s">
        <v>10</v>
      </c>
      <c r="H204" t="s">
        <v>867</v>
      </c>
      <c r="I204" t="s">
        <v>378</v>
      </c>
    </row>
    <row r="205" spans="1:9">
      <c r="A205" t="s">
        <v>868</v>
      </c>
      <c r="B205" t="s">
        <v>10</v>
      </c>
      <c r="C205">
        <v>82</v>
      </c>
      <c r="D205">
        <v>15668372</v>
      </c>
      <c r="E205" t="s">
        <v>10</v>
      </c>
      <c r="F205" t="s">
        <v>869</v>
      </c>
      <c r="G205" t="s">
        <v>10</v>
      </c>
      <c r="H205" t="s">
        <v>870</v>
      </c>
      <c r="I205" t="s">
        <v>871</v>
      </c>
    </row>
    <row r="206" spans="1:9">
      <c r="A206" t="s">
        <v>872</v>
      </c>
      <c r="B206" t="s">
        <v>10</v>
      </c>
      <c r="C206">
        <v>160</v>
      </c>
      <c r="D206">
        <v>15668373</v>
      </c>
      <c r="E206" t="s">
        <v>10</v>
      </c>
      <c r="F206" t="s">
        <v>873</v>
      </c>
      <c r="G206" t="s">
        <v>10</v>
      </c>
      <c r="H206" t="s">
        <v>874</v>
      </c>
      <c r="I206" t="s">
        <v>875</v>
      </c>
    </row>
    <row r="207" spans="1:9">
      <c r="A207" t="s">
        <v>876</v>
      </c>
      <c r="B207" t="s">
        <v>15</v>
      </c>
      <c r="C207">
        <v>304</v>
      </c>
      <c r="D207">
        <v>15668374</v>
      </c>
      <c r="E207" t="s">
        <v>10</v>
      </c>
      <c r="F207" t="s">
        <v>877</v>
      </c>
      <c r="G207" t="s">
        <v>10</v>
      </c>
      <c r="H207" t="s">
        <v>878</v>
      </c>
      <c r="I207" t="s">
        <v>178</v>
      </c>
    </row>
    <row r="208" spans="1:9">
      <c r="A208" t="s">
        <v>879</v>
      </c>
      <c r="B208" t="s">
        <v>15</v>
      </c>
      <c r="C208">
        <v>350</v>
      </c>
      <c r="D208">
        <v>15668375</v>
      </c>
      <c r="E208" t="s">
        <v>10</v>
      </c>
      <c r="F208" t="s">
        <v>880</v>
      </c>
      <c r="G208" t="s">
        <v>10</v>
      </c>
      <c r="H208" t="s">
        <v>881</v>
      </c>
      <c r="I208" t="s">
        <v>882</v>
      </c>
    </row>
    <row r="209" spans="1:9">
      <c r="A209" t="s">
        <v>883</v>
      </c>
      <c r="B209" t="s">
        <v>15</v>
      </c>
      <c r="C209">
        <v>471</v>
      </c>
      <c r="D209">
        <v>15668376</v>
      </c>
      <c r="E209" t="s">
        <v>10</v>
      </c>
      <c r="F209" t="s">
        <v>884</v>
      </c>
      <c r="G209" t="s">
        <v>10</v>
      </c>
      <c r="H209" t="s">
        <v>885</v>
      </c>
      <c r="I209" t="s">
        <v>886</v>
      </c>
    </row>
    <row r="210" spans="1:9">
      <c r="A210" t="s">
        <v>887</v>
      </c>
      <c r="B210" t="s">
        <v>10</v>
      </c>
      <c r="C210">
        <v>354</v>
      </c>
      <c r="D210">
        <v>15668377</v>
      </c>
      <c r="E210" t="s">
        <v>10</v>
      </c>
      <c r="F210" t="s">
        <v>888</v>
      </c>
      <c r="G210" t="s">
        <v>10</v>
      </c>
      <c r="H210" t="s">
        <v>889</v>
      </c>
      <c r="I210" t="s">
        <v>890</v>
      </c>
    </row>
    <row r="211" spans="1:9">
      <c r="A211" t="s">
        <v>891</v>
      </c>
      <c r="B211" t="s">
        <v>10</v>
      </c>
      <c r="C211">
        <v>135</v>
      </c>
      <c r="D211">
        <v>15668378</v>
      </c>
      <c r="E211" t="s">
        <v>10</v>
      </c>
      <c r="F211" t="s">
        <v>892</v>
      </c>
      <c r="G211" t="s">
        <v>10</v>
      </c>
      <c r="H211" t="s">
        <v>893</v>
      </c>
      <c r="I211" t="s">
        <v>178</v>
      </c>
    </row>
    <row r="212" spans="1:9">
      <c r="A212" t="s">
        <v>894</v>
      </c>
      <c r="B212" t="s">
        <v>15</v>
      </c>
      <c r="C212">
        <v>151</v>
      </c>
      <c r="D212">
        <v>15668379</v>
      </c>
      <c r="E212" t="s">
        <v>10</v>
      </c>
      <c r="F212" t="s">
        <v>895</v>
      </c>
      <c r="G212" t="s">
        <v>10</v>
      </c>
      <c r="H212" t="s">
        <v>10</v>
      </c>
      <c r="I212" t="s">
        <v>178</v>
      </c>
    </row>
    <row r="213" spans="1:9">
      <c r="A213" t="s">
        <v>896</v>
      </c>
      <c r="B213" t="s">
        <v>10</v>
      </c>
      <c r="C213">
        <v>246</v>
      </c>
      <c r="D213">
        <v>15668380</v>
      </c>
      <c r="E213" t="s">
        <v>10</v>
      </c>
      <c r="F213" t="s">
        <v>897</v>
      </c>
      <c r="G213" t="s">
        <v>10</v>
      </c>
      <c r="H213" t="s">
        <v>898</v>
      </c>
      <c r="I213" t="s">
        <v>899</v>
      </c>
    </row>
    <row r="214" spans="1:9">
      <c r="A214" t="s">
        <v>900</v>
      </c>
      <c r="B214" t="s">
        <v>10</v>
      </c>
      <c r="C214">
        <v>266</v>
      </c>
      <c r="D214">
        <v>15668381</v>
      </c>
      <c r="E214" t="s">
        <v>10</v>
      </c>
      <c r="F214" t="s">
        <v>901</v>
      </c>
      <c r="G214" t="s">
        <v>10</v>
      </c>
      <c r="H214" t="s">
        <v>902</v>
      </c>
      <c r="I214" t="s">
        <v>178</v>
      </c>
    </row>
    <row r="215" spans="1:9">
      <c r="A215" t="s">
        <v>903</v>
      </c>
      <c r="B215" t="s">
        <v>15</v>
      </c>
      <c r="C215">
        <v>364</v>
      </c>
      <c r="D215">
        <v>15668382</v>
      </c>
      <c r="E215" t="s">
        <v>10</v>
      </c>
      <c r="F215" t="s">
        <v>904</v>
      </c>
      <c r="G215" t="s">
        <v>10</v>
      </c>
      <c r="H215" t="s">
        <v>905</v>
      </c>
      <c r="I215" t="s">
        <v>906</v>
      </c>
    </row>
    <row r="216" spans="1:9">
      <c r="A216" t="s">
        <v>907</v>
      </c>
      <c r="B216" t="s">
        <v>15</v>
      </c>
      <c r="C216">
        <v>172</v>
      </c>
      <c r="D216">
        <v>15668383</v>
      </c>
      <c r="E216" t="s">
        <v>10</v>
      </c>
      <c r="F216" t="s">
        <v>908</v>
      </c>
      <c r="G216" t="s">
        <v>10</v>
      </c>
      <c r="H216" t="s">
        <v>10</v>
      </c>
      <c r="I216" t="s">
        <v>178</v>
      </c>
    </row>
    <row r="217" spans="1:9">
      <c r="A217" t="s">
        <v>909</v>
      </c>
      <c r="B217" t="s">
        <v>15</v>
      </c>
      <c r="C217">
        <v>305</v>
      </c>
      <c r="D217">
        <v>15668384</v>
      </c>
      <c r="E217" t="s">
        <v>10</v>
      </c>
      <c r="F217" t="s">
        <v>910</v>
      </c>
      <c r="G217" t="s">
        <v>10</v>
      </c>
      <c r="H217" t="s">
        <v>911</v>
      </c>
      <c r="I217" t="s">
        <v>912</v>
      </c>
    </row>
    <row r="218" spans="1:9">
      <c r="A218" t="s">
        <v>913</v>
      </c>
      <c r="B218" t="s">
        <v>15</v>
      </c>
      <c r="C218">
        <v>87</v>
      </c>
      <c r="D218">
        <v>15668385</v>
      </c>
      <c r="E218" t="s">
        <v>10</v>
      </c>
      <c r="F218" t="s">
        <v>914</v>
      </c>
      <c r="G218" t="s">
        <v>10</v>
      </c>
      <c r="H218" t="s">
        <v>915</v>
      </c>
      <c r="I218" t="s">
        <v>916</v>
      </c>
    </row>
    <row r="219" spans="1:9">
      <c r="A219" t="s">
        <v>917</v>
      </c>
      <c r="B219" t="s">
        <v>15</v>
      </c>
      <c r="C219">
        <v>149</v>
      </c>
      <c r="D219">
        <v>15668386</v>
      </c>
      <c r="E219" t="s">
        <v>10</v>
      </c>
      <c r="F219" t="s">
        <v>918</v>
      </c>
      <c r="G219" t="s">
        <v>10</v>
      </c>
      <c r="H219" t="s">
        <v>919</v>
      </c>
      <c r="I219" t="s">
        <v>178</v>
      </c>
    </row>
    <row r="220" spans="1:9">
      <c r="A220" t="s">
        <v>920</v>
      </c>
      <c r="B220" t="s">
        <v>15</v>
      </c>
      <c r="C220">
        <v>124</v>
      </c>
      <c r="D220">
        <v>15668387</v>
      </c>
      <c r="E220" t="s">
        <v>10</v>
      </c>
      <c r="F220" t="s">
        <v>921</v>
      </c>
      <c r="G220" t="s">
        <v>10</v>
      </c>
      <c r="H220" t="s">
        <v>922</v>
      </c>
      <c r="I220" t="s">
        <v>923</v>
      </c>
    </row>
    <row r="221" spans="1:9">
      <c r="A221" t="s">
        <v>924</v>
      </c>
      <c r="B221" t="s">
        <v>10</v>
      </c>
      <c r="C221">
        <v>159</v>
      </c>
      <c r="D221">
        <v>15668388</v>
      </c>
      <c r="E221" t="s">
        <v>10</v>
      </c>
      <c r="F221" t="s">
        <v>925</v>
      </c>
      <c r="G221" t="s">
        <v>10</v>
      </c>
      <c r="H221" t="s">
        <v>926</v>
      </c>
      <c r="I221" t="s">
        <v>178</v>
      </c>
    </row>
    <row r="222" spans="1:9">
      <c r="A222" t="s">
        <v>927</v>
      </c>
      <c r="B222" t="s">
        <v>10</v>
      </c>
      <c r="C222">
        <v>465</v>
      </c>
      <c r="D222">
        <v>15668389</v>
      </c>
      <c r="E222" t="s">
        <v>10</v>
      </c>
      <c r="F222" t="s">
        <v>928</v>
      </c>
      <c r="G222" t="s">
        <v>10</v>
      </c>
      <c r="H222" t="s">
        <v>929</v>
      </c>
      <c r="I222" t="s">
        <v>930</v>
      </c>
    </row>
    <row r="223" spans="1:9">
      <c r="A223" t="s">
        <v>931</v>
      </c>
      <c r="B223" t="s">
        <v>10</v>
      </c>
      <c r="C223">
        <v>594</v>
      </c>
      <c r="D223">
        <v>15668390</v>
      </c>
      <c r="E223" t="s">
        <v>10</v>
      </c>
      <c r="F223" t="s">
        <v>932</v>
      </c>
      <c r="G223" t="s">
        <v>10</v>
      </c>
      <c r="H223" t="s">
        <v>933</v>
      </c>
      <c r="I223" t="s">
        <v>934</v>
      </c>
    </row>
    <row r="224" spans="1:9">
      <c r="A224" t="s">
        <v>935</v>
      </c>
      <c r="B224" t="s">
        <v>10</v>
      </c>
      <c r="C224">
        <v>98</v>
      </c>
      <c r="D224">
        <v>15668391</v>
      </c>
      <c r="E224" t="s">
        <v>10</v>
      </c>
      <c r="F224" t="s">
        <v>936</v>
      </c>
      <c r="G224" t="s">
        <v>10</v>
      </c>
      <c r="H224" t="s">
        <v>937</v>
      </c>
      <c r="I224" t="s">
        <v>938</v>
      </c>
    </row>
    <row r="225" spans="1:9">
      <c r="A225" t="s">
        <v>939</v>
      </c>
      <c r="B225" t="s">
        <v>10</v>
      </c>
      <c r="C225">
        <v>399</v>
      </c>
      <c r="D225">
        <v>15668392</v>
      </c>
      <c r="E225" t="s">
        <v>10</v>
      </c>
      <c r="F225" t="s">
        <v>940</v>
      </c>
      <c r="G225" t="s">
        <v>10</v>
      </c>
      <c r="H225" t="s">
        <v>941</v>
      </c>
      <c r="I225" t="s">
        <v>942</v>
      </c>
    </row>
    <row r="226" spans="1:9">
      <c r="A226" t="s">
        <v>943</v>
      </c>
      <c r="B226" t="s">
        <v>10</v>
      </c>
      <c r="C226">
        <v>206</v>
      </c>
      <c r="D226">
        <v>15668393</v>
      </c>
      <c r="E226" t="s">
        <v>10</v>
      </c>
      <c r="F226" t="s">
        <v>944</v>
      </c>
      <c r="G226" t="s">
        <v>10</v>
      </c>
      <c r="H226" t="s">
        <v>945</v>
      </c>
      <c r="I226" t="s">
        <v>946</v>
      </c>
    </row>
    <row r="227" spans="1:9">
      <c r="A227" t="s">
        <v>947</v>
      </c>
      <c r="B227" t="s">
        <v>10</v>
      </c>
      <c r="C227">
        <v>220</v>
      </c>
      <c r="D227">
        <v>15668394</v>
      </c>
      <c r="E227" t="s">
        <v>10</v>
      </c>
      <c r="F227" t="s">
        <v>948</v>
      </c>
      <c r="G227" t="s">
        <v>10</v>
      </c>
      <c r="H227" t="s">
        <v>10</v>
      </c>
      <c r="I227" t="s">
        <v>949</v>
      </c>
    </row>
    <row r="228" spans="1:9">
      <c r="A228" t="s">
        <v>950</v>
      </c>
      <c r="B228" t="s">
        <v>10</v>
      </c>
      <c r="C228">
        <v>695</v>
      </c>
      <c r="D228">
        <v>15668395</v>
      </c>
      <c r="E228" t="s">
        <v>10</v>
      </c>
      <c r="F228" t="s">
        <v>951</v>
      </c>
      <c r="G228" t="s">
        <v>10</v>
      </c>
      <c r="H228" t="s">
        <v>952</v>
      </c>
      <c r="I228" t="s">
        <v>953</v>
      </c>
    </row>
    <row r="229" spans="1:9">
      <c r="A229" t="s">
        <v>954</v>
      </c>
      <c r="B229" t="s">
        <v>10</v>
      </c>
      <c r="C229">
        <v>104</v>
      </c>
      <c r="D229">
        <v>15668396</v>
      </c>
      <c r="E229" t="s">
        <v>10</v>
      </c>
      <c r="F229" t="s">
        <v>955</v>
      </c>
      <c r="G229" t="s">
        <v>10</v>
      </c>
      <c r="H229" t="s">
        <v>10</v>
      </c>
      <c r="I229" t="s">
        <v>178</v>
      </c>
    </row>
    <row r="230" spans="1:9">
      <c r="A230" t="s">
        <v>956</v>
      </c>
      <c r="B230" t="s">
        <v>10</v>
      </c>
      <c r="C230">
        <v>169</v>
      </c>
      <c r="D230">
        <v>15668397</v>
      </c>
      <c r="E230" t="s">
        <v>10</v>
      </c>
      <c r="F230" t="s">
        <v>957</v>
      </c>
      <c r="G230" t="s">
        <v>10</v>
      </c>
      <c r="H230" t="s">
        <v>958</v>
      </c>
      <c r="I230" t="s">
        <v>178</v>
      </c>
    </row>
    <row r="231" spans="1:9">
      <c r="A231" t="s">
        <v>959</v>
      </c>
      <c r="B231" t="s">
        <v>15</v>
      </c>
      <c r="C231">
        <v>263</v>
      </c>
      <c r="D231">
        <v>15668398</v>
      </c>
      <c r="E231" t="s">
        <v>10</v>
      </c>
      <c r="F231" t="s">
        <v>960</v>
      </c>
      <c r="G231" t="s">
        <v>10</v>
      </c>
      <c r="H231" t="s">
        <v>961</v>
      </c>
      <c r="I231" t="s">
        <v>178</v>
      </c>
    </row>
    <row r="232" spans="1:9">
      <c r="A232" t="s">
        <v>962</v>
      </c>
      <c r="B232" t="s">
        <v>15</v>
      </c>
      <c r="C232">
        <v>193</v>
      </c>
      <c r="D232">
        <v>15668399</v>
      </c>
      <c r="E232" t="s">
        <v>10</v>
      </c>
      <c r="F232" t="s">
        <v>963</v>
      </c>
      <c r="G232" t="s">
        <v>10</v>
      </c>
      <c r="H232" t="s">
        <v>964</v>
      </c>
      <c r="I232" t="s">
        <v>965</v>
      </c>
    </row>
    <row r="233" spans="1:9">
      <c r="A233" t="s">
        <v>966</v>
      </c>
      <c r="B233" t="s">
        <v>10</v>
      </c>
      <c r="C233">
        <v>193</v>
      </c>
      <c r="D233">
        <v>15668400</v>
      </c>
      <c r="E233" t="s">
        <v>10</v>
      </c>
      <c r="F233" t="s">
        <v>967</v>
      </c>
      <c r="G233" t="s">
        <v>10</v>
      </c>
      <c r="H233" t="s">
        <v>10</v>
      </c>
      <c r="I233" t="s">
        <v>178</v>
      </c>
    </row>
    <row r="234" spans="1:9">
      <c r="A234" t="s">
        <v>968</v>
      </c>
      <c r="B234" t="s">
        <v>10</v>
      </c>
      <c r="C234">
        <v>122</v>
      </c>
      <c r="D234">
        <v>15668401</v>
      </c>
      <c r="E234" t="s">
        <v>10</v>
      </c>
      <c r="F234" t="s">
        <v>969</v>
      </c>
      <c r="G234" t="s">
        <v>10</v>
      </c>
      <c r="H234" t="s">
        <v>10</v>
      </c>
      <c r="I234" t="s">
        <v>178</v>
      </c>
    </row>
    <row r="235" spans="1:9">
      <c r="A235" t="s">
        <v>970</v>
      </c>
      <c r="B235" t="s">
        <v>15</v>
      </c>
      <c r="C235">
        <v>308</v>
      </c>
      <c r="D235">
        <v>15668402</v>
      </c>
      <c r="E235" t="s">
        <v>10</v>
      </c>
      <c r="F235" t="s">
        <v>971</v>
      </c>
      <c r="G235" t="s">
        <v>10</v>
      </c>
      <c r="H235" t="s">
        <v>972</v>
      </c>
      <c r="I235" t="s">
        <v>178</v>
      </c>
    </row>
    <row r="236" spans="1:9">
      <c r="A236" t="s">
        <v>973</v>
      </c>
      <c r="B236" t="s">
        <v>15</v>
      </c>
      <c r="C236">
        <v>577</v>
      </c>
      <c r="D236">
        <v>15668403</v>
      </c>
      <c r="E236" t="s">
        <v>10</v>
      </c>
      <c r="F236" t="s">
        <v>974</v>
      </c>
      <c r="G236" t="s">
        <v>10</v>
      </c>
      <c r="H236" t="s">
        <v>975</v>
      </c>
      <c r="I236" t="s">
        <v>976</v>
      </c>
    </row>
    <row r="237" spans="1:9">
      <c r="A237" t="s">
        <v>977</v>
      </c>
      <c r="B237" t="s">
        <v>10</v>
      </c>
      <c r="C237">
        <v>95</v>
      </c>
      <c r="D237">
        <v>15668404</v>
      </c>
      <c r="E237" t="s">
        <v>10</v>
      </c>
      <c r="F237" t="s">
        <v>978</v>
      </c>
      <c r="G237" t="s">
        <v>10</v>
      </c>
      <c r="H237" t="s">
        <v>979</v>
      </c>
      <c r="I237" t="s">
        <v>980</v>
      </c>
    </row>
    <row r="238" spans="1:9">
      <c r="A238" t="s">
        <v>981</v>
      </c>
      <c r="B238" t="s">
        <v>10</v>
      </c>
      <c r="C238">
        <v>87</v>
      </c>
      <c r="D238">
        <v>15668405</v>
      </c>
      <c r="E238" t="s">
        <v>10</v>
      </c>
      <c r="F238" t="s">
        <v>982</v>
      </c>
      <c r="G238" t="s">
        <v>10</v>
      </c>
      <c r="H238" t="s">
        <v>10</v>
      </c>
      <c r="I238" t="s">
        <v>178</v>
      </c>
    </row>
    <row r="239" spans="1:9">
      <c r="A239" t="s">
        <v>983</v>
      </c>
      <c r="B239" t="s">
        <v>10</v>
      </c>
      <c r="C239">
        <v>416</v>
      </c>
      <c r="D239">
        <v>15668406</v>
      </c>
      <c r="E239" t="s">
        <v>10</v>
      </c>
      <c r="F239" t="s">
        <v>984</v>
      </c>
      <c r="G239" t="s">
        <v>10</v>
      </c>
      <c r="H239" t="s">
        <v>985</v>
      </c>
      <c r="I239" t="s">
        <v>986</v>
      </c>
    </row>
    <row r="240" spans="1:9">
      <c r="A240" t="s">
        <v>987</v>
      </c>
      <c r="B240" t="s">
        <v>10</v>
      </c>
      <c r="C240">
        <v>427</v>
      </c>
      <c r="D240">
        <v>15668407</v>
      </c>
      <c r="E240" t="s">
        <v>988</v>
      </c>
      <c r="F240" t="s">
        <v>989</v>
      </c>
      <c r="G240" t="s">
        <v>10</v>
      </c>
      <c r="H240" t="s">
        <v>864</v>
      </c>
      <c r="I240" t="s">
        <v>990</v>
      </c>
    </row>
    <row r="241" spans="1:9">
      <c r="A241" t="s">
        <v>991</v>
      </c>
      <c r="B241" t="s">
        <v>15</v>
      </c>
      <c r="C241">
        <v>277</v>
      </c>
      <c r="D241">
        <v>15668408</v>
      </c>
      <c r="E241" t="s">
        <v>10</v>
      </c>
      <c r="F241" t="s">
        <v>992</v>
      </c>
      <c r="G241" t="s">
        <v>10</v>
      </c>
      <c r="H241" t="s">
        <v>10</v>
      </c>
      <c r="I241" t="s">
        <v>178</v>
      </c>
    </row>
    <row r="242" spans="1:9">
      <c r="A242" t="s">
        <v>993</v>
      </c>
      <c r="B242" t="s">
        <v>15</v>
      </c>
      <c r="C242">
        <v>336</v>
      </c>
      <c r="D242">
        <v>15668409</v>
      </c>
      <c r="E242" t="s">
        <v>10</v>
      </c>
      <c r="F242" t="s">
        <v>994</v>
      </c>
      <c r="G242" t="s">
        <v>10</v>
      </c>
      <c r="H242" t="s">
        <v>995</v>
      </c>
      <c r="I242" t="s">
        <v>996</v>
      </c>
    </row>
    <row r="243" spans="1:9">
      <c r="A243" t="s">
        <v>997</v>
      </c>
      <c r="B243" t="s">
        <v>15</v>
      </c>
      <c r="C243">
        <v>82</v>
      </c>
      <c r="D243">
        <v>15668410</v>
      </c>
      <c r="E243" t="s">
        <v>10</v>
      </c>
      <c r="F243" t="s">
        <v>998</v>
      </c>
      <c r="G243" t="s">
        <v>10</v>
      </c>
      <c r="H243" t="s">
        <v>10</v>
      </c>
      <c r="I243" t="s">
        <v>178</v>
      </c>
    </row>
    <row r="244" spans="1:9">
      <c r="A244" t="s">
        <v>999</v>
      </c>
      <c r="B244" t="s">
        <v>15</v>
      </c>
      <c r="C244">
        <v>421</v>
      </c>
      <c r="D244">
        <v>15668411</v>
      </c>
      <c r="E244" t="s">
        <v>10</v>
      </c>
      <c r="F244" t="s">
        <v>1000</v>
      </c>
      <c r="G244" t="s">
        <v>10</v>
      </c>
      <c r="H244" t="s">
        <v>1001</v>
      </c>
      <c r="I244" t="s">
        <v>178</v>
      </c>
    </row>
    <row r="245" spans="1:9">
      <c r="A245" t="s">
        <v>1002</v>
      </c>
      <c r="B245" t="s">
        <v>15</v>
      </c>
      <c r="C245">
        <v>566</v>
      </c>
      <c r="D245">
        <v>15668412</v>
      </c>
      <c r="E245" t="s">
        <v>1003</v>
      </c>
      <c r="F245" t="s">
        <v>1004</v>
      </c>
      <c r="G245" t="s">
        <v>10</v>
      </c>
      <c r="H245" t="s">
        <v>1005</v>
      </c>
      <c r="I245" t="s">
        <v>1006</v>
      </c>
    </row>
    <row r="246" spans="1:9">
      <c r="A246" t="s">
        <v>1007</v>
      </c>
      <c r="B246" t="s">
        <v>15</v>
      </c>
      <c r="C246">
        <v>197</v>
      </c>
      <c r="D246">
        <v>15668413</v>
      </c>
      <c r="E246" t="s">
        <v>10</v>
      </c>
      <c r="F246" t="s">
        <v>1008</v>
      </c>
      <c r="G246" t="s">
        <v>10</v>
      </c>
      <c r="H246" t="s">
        <v>1009</v>
      </c>
      <c r="I246" t="s">
        <v>1010</v>
      </c>
    </row>
    <row r="247" spans="1:9">
      <c r="A247" t="s">
        <v>1011</v>
      </c>
      <c r="B247" t="s">
        <v>15</v>
      </c>
      <c r="C247">
        <v>164</v>
      </c>
      <c r="D247">
        <v>15668414</v>
      </c>
      <c r="E247" t="s">
        <v>10</v>
      </c>
      <c r="F247" t="s">
        <v>1012</v>
      </c>
      <c r="G247" t="s">
        <v>10</v>
      </c>
      <c r="H247" t="s">
        <v>10</v>
      </c>
      <c r="I247" t="s">
        <v>178</v>
      </c>
    </row>
    <row r="248" spans="1:9">
      <c r="A248" t="s">
        <v>1013</v>
      </c>
      <c r="B248" t="s">
        <v>10</v>
      </c>
      <c r="C248">
        <v>175</v>
      </c>
      <c r="D248">
        <v>15668415</v>
      </c>
      <c r="E248" t="s">
        <v>10</v>
      </c>
      <c r="F248" t="s">
        <v>1014</v>
      </c>
      <c r="G248" t="s">
        <v>10</v>
      </c>
      <c r="H248" t="s">
        <v>1015</v>
      </c>
      <c r="I248" t="s">
        <v>178</v>
      </c>
    </row>
    <row r="249" spans="1:9">
      <c r="A249" t="s">
        <v>1016</v>
      </c>
      <c r="B249" t="s">
        <v>10</v>
      </c>
      <c r="C249">
        <v>145</v>
      </c>
      <c r="D249">
        <v>15668416</v>
      </c>
      <c r="E249" t="s">
        <v>10</v>
      </c>
      <c r="F249" t="s">
        <v>1017</v>
      </c>
      <c r="G249" t="s">
        <v>10</v>
      </c>
      <c r="H249" t="s">
        <v>1018</v>
      </c>
      <c r="I249" t="s">
        <v>178</v>
      </c>
    </row>
    <row r="250" spans="1:9">
      <c r="A250" t="s">
        <v>1019</v>
      </c>
      <c r="B250" t="s">
        <v>10</v>
      </c>
      <c r="C250">
        <v>22</v>
      </c>
      <c r="D250">
        <v>15668417</v>
      </c>
      <c r="E250" t="s">
        <v>10</v>
      </c>
      <c r="F250" t="s">
        <v>1020</v>
      </c>
      <c r="G250" t="s">
        <v>10</v>
      </c>
      <c r="H250" t="s">
        <v>10</v>
      </c>
      <c r="I250" t="s">
        <v>1021</v>
      </c>
    </row>
    <row r="251" spans="1:9">
      <c r="A251" t="s">
        <v>1022</v>
      </c>
      <c r="B251" t="s">
        <v>10</v>
      </c>
      <c r="C251">
        <v>82</v>
      </c>
      <c r="D251">
        <v>15668418</v>
      </c>
      <c r="E251" t="s">
        <v>1023</v>
      </c>
      <c r="F251" t="s">
        <v>1024</v>
      </c>
      <c r="G251" t="s">
        <v>10</v>
      </c>
      <c r="H251" t="s">
        <v>1025</v>
      </c>
      <c r="I251" t="s">
        <v>1026</v>
      </c>
    </row>
    <row r="252" spans="1:9">
      <c r="A252" t="s">
        <v>1027</v>
      </c>
      <c r="B252" t="s">
        <v>10</v>
      </c>
      <c r="C252">
        <v>289</v>
      </c>
      <c r="D252">
        <v>15668419</v>
      </c>
      <c r="E252" t="s">
        <v>1028</v>
      </c>
      <c r="F252" t="s">
        <v>1029</v>
      </c>
      <c r="G252" t="s">
        <v>10</v>
      </c>
      <c r="H252" t="s">
        <v>1030</v>
      </c>
      <c r="I252" t="s">
        <v>1031</v>
      </c>
    </row>
    <row r="253" spans="1:9">
      <c r="A253" t="s">
        <v>1032</v>
      </c>
      <c r="B253" t="s">
        <v>10</v>
      </c>
      <c r="C253">
        <v>63</v>
      </c>
      <c r="D253">
        <v>15668420</v>
      </c>
      <c r="E253" t="s">
        <v>1033</v>
      </c>
      <c r="F253" t="s">
        <v>1034</v>
      </c>
      <c r="G253" t="s">
        <v>10</v>
      </c>
      <c r="H253" t="s">
        <v>1035</v>
      </c>
      <c r="I253" t="s">
        <v>1036</v>
      </c>
    </row>
    <row r="254" spans="1:9">
      <c r="A254" t="s">
        <v>1037</v>
      </c>
      <c r="B254" t="s">
        <v>10</v>
      </c>
      <c r="C254">
        <v>99</v>
      </c>
      <c r="D254">
        <v>15668421</v>
      </c>
      <c r="E254" t="s">
        <v>10</v>
      </c>
      <c r="F254" t="s">
        <v>1038</v>
      </c>
      <c r="G254" t="s">
        <v>10</v>
      </c>
      <c r="H254" t="s">
        <v>1039</v>
      </c>
      <c r="I254" t="s">
        <v>1040</v>
      </c>
    </row>
    <row r="255" spans="1:9">
      <c r="A255" t="s">
        <v>1041</v>
      </c>
      <c r="B255" t="s">
        <v>15</v>
      </c>
      <c r="C255">
        <v>247</v>
      </c>
      <c r="D255">
        <v>15668422</v>
      </c>
      <c r="E255" t="s">
        <v>10</v>
      </c>
      <c r="F255" t="s">
        <v>1042</v>
      </c>
      <c r="G255" t="s">
        <v>10</v>
      </c>
      <c r="H255" t="s">
        <v>1043</v>
      </c>
      <c r="I255" t="s">
        <v>1044</v>
      </c>
    </row>
    <row r="256" spans="1:9">
      <c r="A256" t="s">
        <v>1045</v>
      </c>
      <c r="B256" t="s">
        <v>15</v>
      </c>
      <c r="C256">
        <v>194</v>
      </c>
      <c r="D256">
        <v>15668423</v>
      </c>
      <c r="E256" t="s">
        <v>10</v>
      </c>
      <c r="F256" t="s">
        <v>1046</v>
      </c>
      <c r="G256" t="s">
        <v>10</v>
      </c>
      <c r="H256" t="s">
        <v>10</v>
      </c>
      <c r="I256" t="s">
        <v>178</v>
      </c>
    </row>
    <row r="257" spans="1:9">
      <c r="A257" t="s">
        <v>1047</v>
      </c>
      <c r="B257" t="s">
        <v>15</v>
      </c>
      <c r="C257">
        <v>94</v>
      </c>
      <c r="D257">
        <v>15668424</v>
      </c>
      <c r="E257" t="s">
        <v>1048</v>
      </c>
      <c r="F257" t="s">
        <v>1049</v>
      </c>
      <c r="G257" t="s">
        <v>10</v>
      </c>
      <c r="H257" t="s">
        <v>1050</v>
      </c>
      <c r="I257" t="s">
        <v>1051</v>
      </c>
    </row>
    <row r="258" spans="1:9">
      <c r="A258" t="s">
        <v>1052</v>
      </c>
      <c r="B258" t="s">
        <v>15</v>
      </c>
      <c r="C258">
        <v>62</v>
      </c>
      <c r="D258">
        <v>15668425</v>
      </c>
      <c r="E258" t="s">
        <v>1053</v>
      </c>
      <c r="F258" t="s">
        <v>1054</v>
      </c>
      <c r="G258" t="s">
        <v>10</v>
      </c>
      <c r="H258" t="s">
        <v>1055</v>
      </c>
      <c r="I258" t="s">
        <v>1056</v>
      </c>
    </row>
    <row r="259" spans="1:9">
      <c r="A259" t="s">
        <v>1057</v>
      </c>
      <c r="B259" t="s">
        <v>10</v>
      </c>
      <c r="C259">
        <v>147</v>
      </c>
      <c r="D259">
        <v>15668426</v>
      </c>
      <c r="E259" t="s">
        <v>10</v>
      </c>
      <c r="F259" t="s">
        <v>1058</v>
      </c>
      <c r="G259" t="s">
        <v>10</v>
      </c>
      <c r="H259" t="s">
        <v>666</v>
      </c>
      <c r="I259" t="s">
        <v>498</v>
      </c>
    </row>
    <row r="260" spans="1:9">
      <c r="A260" t="s">
        <v>1059</v>
      </c>
      <c r="B260" t="s">
        <v>15</v>
      </c>
      <c r="C260">
        <v>234</v>
      </c>
      <c r="D260">
        <v>15668427</v>
      </c>
      <c r="E260" t="s">
        <v>10</v>
      </c>
      <c r="F260" t="s">
        <v>1060</v>
      </c>
      <c r="G260" t="s">
        <v>10</v>
      </c>
      <c r="H260" t="s">
        <v>1061</v>
      </c>
      <c r="I260" t="s">
        <v>178</v>
      </c>
    </row>
    <row r="261" spans="1:9">
      <c r="A261" t="s">
        <v>1062</v>
      </c>
      <c r="B261" t="s">
        <v>15</v>
      </c>
      <c r="C261">
        <v>154</v>
      </c>
      <c r="D261">
        <v>15668428</v>
      </c>
      <c r="E261" t="s">
        <v>10</v>
      </c>
      <c r="F261" t="s">
        <v>1063</v>
      </c>
      <c r="G261" t="s">
        <v>10</v>
      </c>
      <c r="H261" t="s">
        <v>263</v>
      </c>
      <c r="I261" t="s">
        <v>264</v>
      </c>
    </row>
    <row r="262" spans="1:9">
      <c r="A262" t="s">
        <v>1064</v>
      </c>
      <c r="B262" t="s">
        <v>15</v>
      </c>
      <c r="C262">
        <v>212</v>
      </c>
      <c r="D262">
        <v>15668429</v>
      </c>
      <c r="E262" t="s">
        <v>1065</v>
      </c>
      <c r="F262" t="s">
        <v>1066</v>
      </c>
      <c r="G262" t="s">
        <v>10</v>
      </c>
      <c r="H262" t="s">
        <v>1067</v>
      </c>
      <c r="I262" t="s">
        <v>1068</v>
      </c>
    </row>
    <row r="263" spans="1:9">
      <c r="A263" t="s">
        <v>1069</v>
      </c>
      <c r="B263" t="s">
        <v>10</v>
      </c>
      <c r="C263">
        <v>251</v>
      </c>
      <c r="D263">
        <v>15668430</v>
      </c>
      <c r="E263" t="s">
        <v>10</v>
      </c>
      <c r="F263" t="s">
        <v>1070</v>
      </c>
      <c r="G263" t="s">
        <v>10</v>
      </c>
      <c r="H263" t="s">
        <v>1071</v>
      </c>
      <c r="I263" t="s">
        <v>178</v>
      </c>
    </row>
    <row r="264" spans="1:9">
      <c r="A264" t="s">
        <v>1072</v>
      </c>
      <c r="B264" t="s">
        <v>15</v>
      </c>
      <c r="C264">
        <v>311</v>
      </c>
      <c r="D264">
        <v>15668431</v>
      </c>
      <c r="E264" t="s">
        <v>10</v>
      </c>
      <c r="F264" t="s">
        <v>1073</v>
      </c>
      <c r="G264" t="s">
        <v>10</v>
      </c>
      <c r="H264" t="s">
        <v>1074</v>
      </c>
      <c r="I264" t="s">
        <v>1075</v>
      </c>
    </row>
    <row r="265" spans="1:9">
      <c r="A265" t="s">
        <v>1076</v>
      </c>
      <c r="B265" t="s">
        <v>10</v>
      </c>
      <c r="C265">
        <v>404</v>
      </c>
      <c r="D265">
        <v>15668432</v>
      </c>
      <c r="E265" t="s">
        <v>10</v>
      </c>
      <c r="F265" t="s">
        <v>1077</v>
      </c>
      <c r="G265" t="s">
        <v>10</v>
      </c>
      <c r="H265" t="s">
        <v>1078</v>
      </c>
      <c r="I265" t="s">
        <v>178</v>
      </c>
    </row>
    <row r="266" spans="1:9">
      <c r="A266" t="s">
        <v>1079</v>
      </c>
      <c r="B266" t="s">
        <v>10</v>
      </c>
      <c r="C266">
        <v>202</v>
      </c>
      <c r="D266">
        <v>15668433</v>
      </c>
      <c r="E266" t="s">
        <v>10</v>
      </c>
      <c r="F266" t="s">
        <v>1080</v>
      </c>
      <c r="G266" t="s">
        <v>10</v>
      </c>
      <c r="H266" t="s">
        <v>10</v>
      </c>
      <c r="I266" t="s">
        <v>178</v>
      </c>
    </row>
    <row r="267" spans="1:9">
      <c r="A267" t="s">
        <v>1081</v>
      </c>
      <c r="B267" t="s">
        <v>10</v>
      </c>
      <c r="C267">
        <v>203</v>
      </c>
      <c r="D267">
        <v>15668434</v>
      </c>
      <c r="E267" t="s">
        <v>10</v>
      </c>
      <c r="F267" t="s">
        <v>1082</v>
      </c>
      <c r="G267" t="s">
        <v>10</v>
      </c>
      <c r="H267" t="s">
        <v>10</v>
      </c>
      <c r="I267" t="s">
        <v>1083</v>
      </c>
    </row>
    <row r="268" spans="1:9">
      <c r="A268" t="s">
        <v>1084</v>
      </c>
      <c r="B268" t="s">
        <v>10</v>
      </c>
      <c r="C268">
        <v>220</v>
      </c>
      <c r="D268">
        <v>15668435</v>
      </c>
      <c r="E268" t="s">
        <v>10</v>
      </c>
      <c r="F268" t="s">
        <v>1085</v>
      </c>
      <c r="G268" t="s">
        <v>10</v>
      </c>
      <c r="H268" t="s">
        <v>1086</v>
      </c>
      <c r="I268" t="s">
        <v>178</v>
      </c>
    </row>
    <row r="269" spans="1:9">
      <c r="A269" t="s">
        <v>1087</v>
      </c>
      <c r="B269" t="s">
        <v>15</v>
      </c>
      <c r="C269">
        <v>1155</v>
      </c>
      <c r="D269">
        <v>15668436</v>
      </c>
      <c r="E269" t="s">
        <v>10</v>
      </c>
      <c r="F269" t="s">
        <v>1088</v>
      </c>
      <c r="G269" t="s">
        <v>10</v>
      </c>
      <c r="H269" t="s">
        <v>1089</v>
      </c>
      <c r="I269" t="s">
        <v>490</v>
      </c>
    </row>
    <row r="270" spans="1:9">
      <c r="A270" t="s">
        <v>1090</v>
      </c>
      <c r="B270" t="s">
        <v>10</v>
      </c>
      <c r="C270">
        <v>320</v>
      </c>
      <c r="D270">
        <v>15668437</v>
      </c>
      <c r="E270" t="s">
        <v>10</v>
      </c>
      <c r="F270" t="s">
        <v>1091</v>
      </c>
      <c r="G270" t="s">
        <v>10</v>
      </c>
      <c r="H270" t="s">
        <v>1092</v>
      </c>
      <c r="I270" t="s">
        <v>178</v>
      </c>
    </row>
    <row r="271" spans="1:9">
      <c r="A271" t="s">
        <v>1093</v>
      </c>
      <c r="B271" t="s">
        <v>10</v>
      </c>
      <c r="C271">
        <v>153</v>
      </c>
      <c r="D271">
        <v>15668438</v>
      </c>
      <c r="E271" t="s">
        <v>10</v>
      </c>
      <c r="F271" t="s">
        <v>1094</v>
      </c>
      <c r="G271" t="s">
        <v>10</v>
      </c>
      <c r="H271" t="s">
        <v>697</v>
      </c>
      <c r="I271" t="s">
        <v>1095</v>
      </c>
    </row>
    <row r="272" spans="1:9">
      <c r="A272" t="s">
        <v>1096</v>
      </c>
      <c r="B272" t="s">
        <v>10</v>
      </c>
      <c r="C272">
        <v>166</v>
      </c>
      <c r="D272">
        <v>15668439</v>
      </c>
      <c r="E272" t="s">
        <v>10</v>
      </c>
      <c r="F272" t="s">
        <v>1097</v>
      </c>
      <c r="G272" t="s">
        <v>10</v>
      </c>
      <c r="H272" t="s">
        <v>697</v>
      </c>
      <c r="I272" t="s">
        <v>1098</v>
      </c>
    </row>
    <row r="273" spans="1:9">
      <c r="A273" t="s">
        <v>1099</v>
      </c>
      <c r="B273" t="s">
        <v>10</v>
      </c>
      <c r="C273">
        <v>298</v>
      </c>
      <c r="D273">
        <v>15668440</v>
      </c>
      <c r="E273" t="s">
        <v>10</v>
      </c>
      <c r="F273" t="s">
        <v>1100</v>
      </c>
      <c r="G273" t="s">
        <v>10</v>
      </c>
      <c r="H273" t="s">
        <v>1101</v>
      </c>
      <c r="I273" t="s">
        <v>1102</v>
      </c>
    </row>
    <row r="274" spans="1:9">
      <c r="A274" t="s">
        <v>1103</v>
      </c>
      <c r="B274" t="s">
        <v>10</v>
      </c>
      <c r="C274">
        <v>389</v>
      </c>
      <c r="D274">
        <v>15668441</v>
      </c>
      <c r="E274" t="s">
        <v>10</v>
      </c>
      <c r="F274" t="s">
        <v>1104</v>
      </c>
      <c r="G274" t="s">
        <v>10</v>
      </c>
      <c r="H274" t="s">
        <v>1105</v>
      </c>
      <c r="I274" t="s">
        <v>1106</v>
      </c>
    </row>
    <row r="275" spans="1:9">
      <c r="A275" t="s">
        <v>1107</v>
      </c>
      <c r="B275" t="s">
        <v>10</v>
      </c>
      <c r="C275">
        <v>86</v>
      </c>
      <c r="D275">
        <v>15668442</v>
      </c>
      <c r="E275" t="s">
        <v>10</v>
      </c>
      <c r="F275" t="s">
        <v>1108</v>
      </c>
      <c r="G275" t="s">
        <v>10</v>
      </c>
      <c r="H275" t="s">
        <v>1109</v>
      </c>
      <c r="I275" t="s">
        <v>1110</v>
      </c>
    </row>
    <row r="276" spans="1:9">
      <c r="A276" t="s">
        <v>1111</v>
      </c>
      <c r="B276" t="s">
        <v>10</v>
      </c>
      <c r="C276">
        <v>178</v>
      </c>
      <c r="D276">
        <v>15668443</v>
      </c>
      <c r="E276" t="s">
        <v>10</v>
      </c>
      <c r="F276" t="s">
        <v>1112</v>
      </c>
      <c r="G276" t="s">
        <v>10</v>
      </c>
      <c r="H276" t="s">
        <v>1113</v>
      </c>
      <c r="I276" t="s">
        <v>1114</v>
      </c>
    </row>
    <row r="277" spans="1:9">
      <c r="A277" t="s">
        <v>1115</v>
      </c>
      <c r="B277" t="s">
        <v>10</v>
      </c>
      <c r="C277">
        <v>78</v>
      </c>
      <c r="D277">
        <v>15668444</v>
      </c>
      <c r="E277" t="s">
        <v>10</v>
      </c>
      <c r="F277" t="s">
        <v>1116</v>
      </c>
      <c r="G277" t="s">
        <v>10</v>
      </c>
      <c r="H277" t="s">
        <v>10</v>
      </c>
      <c r="I277" t="s">
        <v>178</v>
      </c>
    </row>
    <row r="278" spans="1:9">
      <c r="A278" t="s">
        <v>1117</v>
      </c>
      <c r="B278" t="s">
        <v>15</v>
      </c>
      <c r="C278">
        <v>180</v>
      </c>
      <c r="D278">
        <v>15668445</v>
      </c>
      <c r="E278" t="s">
        <v>10</v>
      </c>
      <c r="F278" t="s">
        <v>1118</v>
      </c>
      <c r="G278" t="s">
        <v>10</v>
      </c>
      <c r="H278" t="s">
        <v>10</v>
      </c>
      <c r="I278" t="s">
        <v>178</v>
      </c>
    </row>
    <row r="279" spans="1:9">
      <c r="A279" t="s">
        <v>1119</v>
      </c>
      <c r="B279" t="s">
        <v>15</v>
      </c>
      <c r="C279">
        <v>79</v>
      </c>
      <c r="D279">
        <v>15668446</v>
      </c>
      <c r="E279" t="s">
        <v>10</v>
      </c>
      <c r="F279" t="s">
        <v>1120</v>
      </c>
      <c r="G279" t="s">
        <v>10</v>
      </c>
      <c r="H279" t="s">
        <v>1121</v>
      </c>
      <c r="I279" t="s">
        <v>1122</v>
      </c>
    </row>
    <row r="280" spans="1:9">
      <c r="A280" t="s">
        <v>1123</v>
      </c>
      <c r="B280" t="s">
        <v>15</v>
      </c>
      <c r="C280">
        <v>103</v>
      </c>
      <c r="D280">
        <v>15668447</v>
      </c>
      <c r="E280" t="s">
        <v>10</v>
      </c>
      <c r="F280" t="s">
        <v>1124</v>
      </c>
      <c r="G280" t="s">
        <v>10</v>
      </c>
      <c r="H280" t="s">
        <v>1125</v>
      </c>
      <c r="I280" t="s">
        <v>178</v>
      </c>
    </row>
    <row r="281" spans="1:9">
      <c r="A281" t="s">
        <v>1126</v>
      </c>
      <c r="B281" t="s">
        <v>10</v>
      </c>
      <c r="C281">
        <v>543</v>
      </c>
      <c r="D281">
        <v>15668448</v>
      </c>
      <c r="E281" t="s">
        <v>10</v>
      </c>
      <c r="F281" t="s">
        <v>1127</v>
      </c>
      <c r="G281" t="s">
        <v>10</v>
      </c>
      <c r="H281" t="s">
        <v>1128</v>
      </c>
      <c r="I281" t="s">
        <v>178</v>
      </c>
    </row>
    <row r="282" spans="1:9">
      <c r="A282" t="s">
        <v>1129</v>
      </c>
      <c r="B282" t="s">
        <v>10</v>
      </c>
      <c r="C282">
        <v>204</v>
      </c>
      <c r="D282">
        <v>15668449</v>
      </c>
      <c r="E282" t="s">
        <v>10</v>
      </c>
      <c r="F282" t="s">
        <v>1130</v>
      </c>
      <c r="G282" t="s">
        <v>10</v>
      </c>
      <c r="H282" t="s">
        <v>10</v>
      </c>
      <c r="I282" t="s">
        <v>178</v>
      </c>
    </row>
    <row r="283" spans="1:9">
      <c r="A283" t="s">
        <v>1131</v>
      </c>
      <c r="B283" t="s">
        <v>10</v>
      </c>
      <c r="C283">
        <v>148</v>
      </c>
      <c r="D283">
        <v>15668450</v>
      </c>
      <c r="E283" t="s">
        <v>10</v>
      </c>
      <c r="F283" t="s">
        <v>1132</v>
      </c>
      <c r="G283" t="s">
        <v>10</v>
      </c>
      <c r="I283" t="s">
        <v>178</v>
      </c>
    </row>
    <row r="284" spans="1:9">
      <c r="A284" t="s">
        <v>1133</v>
      </c>
      <c r="B284" t="s">
        <v>10</v>
      </c>
      <c r="C284">
        <v>366</v>
      </c>
      <c r="D284">
        <v>15668451</v>
      </c>
      <c r="E284" t="s">
        <v>10</v>
      </c>
      <c r="F284" t="s">
        <v>1134</v>
      </c>
      <c r="G284" t="s">
        <v>10</v>
      </c>
      <c r="H284" t="s">
        <v>1105</v>
      </c>
      <c r="I284" t="s">
        <v>1135</v>
      </c>
    </row>
    <row r="285" spans="1:9">
      <c r="A285" t="s">
        <v>1136</v>
      </c>
      <c r="B285" t="s">
        <v>10</v>
      </c>
      <c r="C285">
        <v>591</v>
      </c>
      <c r="D285">
        <v>15668452</v>
      </c>
      <c r="E285" t="s">
        <v>10</v>
      </c>
      <c r="F285" t="s">
        <v>1137</v>
      </c>
      <c r="G285" t="s">
        <v>10</v>
      </c>
      <c r="H285" t="s">
        <v>1138</v>
      </c>
      <c r="I285" t="s">
        <v>1139</v>
      </c>
    </row>
    <row r="286" spans="1:9">
      <c r="A286" t="s">
        <v>1140</v>
      </c>
      <c r="B286" t="s">
        <v>10</v>
      </c>
      <c r="C286">
        <v>157</v>
      </c>
      <c r="D286">
        <v>15668453</v>
      </c>
      <c r="E286" t="s">
        <v>10</v>
      </c>
      <c r="F286" t="s">
        <v>1141</v>
      </c>
      <c r="G286" t="s">
        <v>10</v>
      </c>
      <c r="H286" t="s">
        <v>1142</v>
      </c>
      <c r="I286" t="s">
        <v>1143</v>
      </c>
    </row>
    <row r="287" spans="1:9">
      <c r="A287" t="s">
        <v>1144</v>
      </c>
      <c r="B287" t="s">
        <v>15</v>
      </c>
      <c r="C287">
        <v>283</v>
      </c>
      <c r="D287">
        <v>15668454</v>
      </c>
      <c r="E287" t="s">
        <v>10</v>
      </c>
      <c r="F287" t="s">
        <v>1145</v>
      </c>
      <c r="G287" t="s">
        <v>10</v>
      </c>
      <c r="H287" t="s">
        <v>1146</v>
      </c>
      <c r="I287" t="s">
        <v>1147</v>
      </c>
    </row>
    <row r="288" spans="1:9">
      <c r="A288" t="s">
        <v>1148</v>
      </c>
      <c r="B288" t="s">
        <v>15</v>
      </c>
      <c r="C288">
        <v>128</v>
      </c>
      <c r="D288">
        <v>15668455</v>
      </c>
      <c r="E288" t="s">
        <v>1149</v>
      </c>
      <c r="F288" t="s">
        <v>1150</v>
      </c>
      <c r="G288" t="s">
        <v>10</v>
      </c>
      <c r="H288" t="s">
        <v>1151</v>
      </c>
      <c r="I288" t="s">
        <v>1152</v>
      </c>
    </row>
    <row r="289" spans="1:9">
      <c r="A289" t="s">
        <v>1153</v>
      </c>
      <c r="B289" t="s">
        <v>10</v>
      </c>
      <c r="C289">
        <v>179</v>
      </c>
      <c r="D289">
        <v>15668456</v>
      </c>
      <c r="E289" t="s">
        <v>10</v>
      </c>
      <c r="F289" t="s">
        <v>1154</v>
      </c>
      <c r="G289" t="s">
        <v>10</v>
      </c>
      <c r="H289" t="s">
        <v>1155</v>
      </c>
      <c r="I289" t="s">
        <v>178</v>
      </c>
    </row>
    <row r="290" spans="1:9">
      <c r="A290" t="s">
        <v>1156</v>
      </c>
      <c r="B290" t="s">
        <v>15</v>
      </c>
      <c r="C290">
        <v>149</v>
      </c>
      <c r="D290">
        <v>15668457</v>
      </c>
      <c r="E290" t="s">
        <v>10</v>
      </c>
      <c r="F290" t="s">
        <v>1157</v>
      </c>
      <c r="G290" t="s">
        <v>10</v>
      </c>
      <c r="H290" t="s">
        <v>1158</v>
      </c>
      <c r="I290" t="s">
        <v>178</v>
      </c>
    </row>
    <row r="291" spans="1:9">
      <c r="A291" t="s">
        <v>1159</v>
      </c>
      <c r="B291" t="s">
        <v>15</v>
      </c>
      <c r="C291">
        <v>290</v>
      </c>
      <c r="D291">
        <v>15668458</v>
      </c>
      <c r="E291" t="s">
        <v>10</v>
      </c>
      <c r="F291" t="s">
        <v>1160</v>
      </c>
      <c r="G291" t="s">
        <v>10</v>
      </c>
      <c r="H291" t="s">
        <v>1161</v>
      </c>
      <c r="I291" t="s">
        <v>1162</v>
      </c>
    </row>
    <row r="292" spans="1:9">
      <c r="A292" t="s">
        <v>1163</v>
      </c>
      <c r="B292" t="s">
        <v>10</v>
      </c>
      <c r="C292">
        <v>219</v>
      </c>
      <c r="D292">
        <v>15668459</v>
      </c>
      <c r="E292" t="s">
        <v>10</v>
      </c>
      <c r="F292" t="s">
        <v>1164</v>
      </c>
      <c r="G292" t="s">
        <v>10</v>
      </c>
      <c r="H292" t="s">
        <v>1165</v>
      </c>
      <c r="I292" t="s">
        <v>178</v>
      </c>
    </row>
    <row r="293" spans="1:9">
      <c r="A293" t="s">
        <v>1166</v>
      </c>
      <c r="B293" t="s">
        <v>10</v>
      </c>
      <c r="C293">
        <v>147</v>
      </c>
      <c r="D293">
        <v>15668460</v>
      </c>
      <c r="E293" t="s">
        <v>10</v>
      </c>
      <c r="F293" t="s">
        <v>1167</v>
      </c>
      <c r="G293" t="s">
        <v>10</v>
      </c>
      <c r="H293" t="s">
        <v>1168</v>
      </c>
      <c r="I293" t="s">
        <v>1169</v>
      </c>
    </row>
    <row r="294" spans="1:9">
      <c r="A294" t="s">
        <v>1170</v>
      </c>
      <c r="B294" t="s">
        <v>10</v>
      </c>
      <c r="C294">
        <v>117</v>
      </c>
      <c r="D294">
        <v>15668461</v>
      </c>
      <c r="E294" t="s">
        <v>10</v>
      </c>
      <c r="F294" t="s">
        <v>1171</v>
      </c>
      <c r="G294" t="s">
        <v>10</v>
      </c>
      <c r="H294" t="s">
        <v>10</v>
      </c>
      <c r="I294" t="s">
        <v>178</v>
      </c>
    </row>
    <row r="295" spans="1:9">
      <c r="A295" t="s">
        <v>1172</v>
      </c>
      <c r="B295" t="s">
        <v>10</v>
      </c>
      <c r="C295">
        <v>97</v>
      </c>
      <c r="D295">
        <v>15668462</v>
      </c>
      <c r="E295" t="s">
        <v>10</v>
      </c>
      <c r="F295" t="s">
        <v>1173</v>
      </c>
      <c r="G295" t="s">
        <v>10</v>
      </c>
      <c r="H295" t="s">
        <v>1174</v>
      </c>
      <c r="I295" t="s">
        <v>178</v>
      </c>
    </row>
    <row r="296" spans="1:9">
      <c r="A296" t="s">
        <v>1175</v>
      </c>
      <c r="B296" t="s">
        <v>10</v>
      </c>
      <c r="C296">
        <v>178</v>
      </c>
      <c r="D296">
        <v>15668463</v>
      </c>
      <c r="E296" t="s">
        <v>10</v>
      </c>
      <c r="F296" t="s">
        <v>1176</v>
      </c>
      <c r="G296" t="s">
        <v>10</v>
      </c>
      <c r="H296" t="s">
        <v>10</v>
      </c>
      <c r="I296" t="s">
        <v>178</v>
      </c>
    </row>
    <row r="297" spans="1:9">
      <c r="A297" t="s">
        <v>1177</v>
      </c>
      <c r="B297" t="s">
        <v>10</v>
      </c>
      <c r="C297">
        <v>338</v>
      </c>
      <c r="D297">
        <v>15668464</v>
      </c>
      <c r="E297" t="s">
        <v>10</v>
      </c>
      <c r="F297" t="s">
        <v>1178</v>
      </c>
      <c r="G297" t="s">
        <v>10</v>
      </c>
      <c r="H297" t="s">
        <v>10</v>
      </c>
      <c r="I297" t="s">
        <v>178</v>
      </c>
    </row>
    <row r="298" spans="1:9">
      <c r="A298" t="s">
        <v>1179</v>
      </c>
      <c r="B298" t="s">
        <v>10</v>
      </c>
      <c r="C298">
        <v>211</v>
      </c>
      <c r="D298">
        <v>15668465</v>
      </c>
      <c r="E298" t="s">
        <v>10</v>
      </c>
      <c r="F298" t="s">
        <v>1180</v>
      </c>
      <c r="G298" t="s">
        <v>10</v>
      </c>
      <c r="H298" t="s">
        <v>1174</v>
      </c>
      <c r="I298" t="s">
        <v>178</v>
      </c>
    </row>
    <row r="299" spans="1:9">
      <c r="A299" t="s">
        <v>1181</v>
      </c>
      <c r="B299" t="s">
        <v>15</v>
      </c>
      <c r="C299">
        <v>409</v>
      </c>
      <c r="D299">
        <v>15668466</v>
      </c>
      <c r="E299" t="s">
        <v>10</v>
      </c>
      <c r="F299" t="s">
        <v>1182</v>
      </c>
      <c r="G299" t="s">
        <v>10</v>
      </c>
      <c r="H299" t="s">
        <v>1183</v>
      </c>
      <c r="I299" t="s">
        <v>1184</v>
      </c>
    </row>
    <row r="300" spans="1:9">
      <c r="A300" t="s">
        <v>1185</v>
      </c>
      <c r="B300" t="s">
        <v>10</v>
      </c>
      <c r="C300">
        <v>93</v>
      </c>
      <c r="D300">
        <v>15668467</v>
      </c>
      <c r="E300" t="s">
        <v>10</v>
      </c>
      <c r="F300" t="s">
        <v>1186</v>
      </c>
      <c r="G300" t="s">
        <v>10</v>
      </c>
      <c r="H300" t="s">
        <v>1187</v>
      </c>
      <c r="I300" t="s">
        <v>1188</v>
      </c>
    </row>
    <row r="301" spans="1:9">
      <c r="A301" t="s">
        <v>1189</v>
      </c>
      <c r="B301" t="s">
        <v>15</v>
      </c>
      <c r="C301">
        <v>188</v>
      </c>
      <c r="D301">
        <v>15668468</v>
      </c>
      <c r="E301" t="s">
        <v>10</v>
      </c>
      <c r="F301" t="s">
        <v>1190</v>
      </c>
      <c r="G301" t="s">
        <v>10</v>
      </c>
      <c r="H301" t="s">
        <v>1191</v>
      </c>
      <c r="I301" t="s">
        <v>1192</v>
      </c>
    </row>
    <row r="302" spans="1:9">
      <c r="A302" t="s">
        <v>1193</v>
      </c>
      <c r="B302" t="s">
        <v>10</v>
      </c>
      <c r="C302">
        <v>841</v>
      </c>
      <c r="D302">
        <v>15668469</v>
      </c>
      <c r="E302" t="s">
        <v>10</v>
      </c>
      <c r="F302" t="s">
        <v>1194</v>
      </c>
      <c r="G302" t="s">
        <v>10</v>
      </c>
      <c r="H302" t="s">
        <v>1195</v>
      </c>
      <c r="I302" t="s">
        <v>1196</v>
      </c>
    </row>
    <row r="303" spans="1:9">
      <c r="A303" t="s">
        <v>1197</v>
      </c>
      <c r="B303" t="s">
        <v>10</v>
      </c>
      <c r="C303">
        <v>227</v>
      </c>
      <c r="D303">
        <v>15668470</v>
      </c>
      <c r="E303" t="s">
        <v>10</v>
      </c>
      <c r="F303" t="s">
        <v>1198</v>
      </c>
      <c r="G303" t="s">
        <v>10</v>
      </c>
      <c r="H303" t="s">
        <v>1199</v>
      </c>
      <c r="I303" t="s">
        <v>1200</v>
      </c>
    </row>
    <row r="304" spans="1:9">
      <c r="A304" t="s">
        <v>1201</v>
      </c>
      <c r="B304" t="s">
        <v>15</v>
      </c>
      <c r="C304">
        <v>203</v>
      </c>
      <c r="D304">
        <v>15668471</v>
      </c>
      <c r="E304" t="s">
        <v>10</v>
      </c>
      <c r="F304" t="s">
        <v>1202</v>
      </c>
      <c r="G304" t="s">
        <v>10</v>
      </c>
      <c r="H304" t="s">
        <v>1203</v>
      </c>
      <c r="I304" t="s">
        <v>178</v>
      </c>
    </row>
    <row r="305" spans="1:9">
      <c r="A305" t="s">
        <v>1204</v>
      </c>
      <c r="B305" t="s">
        <v>10</v>
      </c>
      <c r="C305">
        <v>251</v>
      </c>
      <c r="D305">
        <v>15668472</v>
      </c>
      <c r="E305" t="s">
        <v>10</v>
      </c>
      <c r="F305" t="s">
        <v>1205</v>
      </c>
      <c r="G305" t="s">
        <v>10</v>
      </c>
      <c r="H305" t="s">
        <v>10</v>
      </c>
      <c r="I305" t="s">
        <v>178</v>
      </c>
    </row>
    <row r="306" spans="1:9">
      <c r="A306" t="s">
        <v>1206</v>
      </c>
      <c r="B306" t="s">
        <v>15</v>
      </c>
      <c r="C306">
        <v>150</v>
      </c>
      <c r="D306">
        <v>15668473</v>
      </c>
      <c r="E306" t="s">
        <v>10</v>
      </c>
      <c r="F306" t="s">
        <v>1207</v>
      </c>
      <c r="G306" t="s">
        <v>10</v>
      </c>
      <c r="H306" t="s">
        <v>1208</v>
      </c>
      <c r="I306" t="s">
        <v>1209</v>
      </c>
    </row>
    <row r="307" spans="1:9">
      <c r="A307" t="s">
        <v>1210</v>
      </c>
      <c r="B307" t="s">
        <v>10</v>
      </c>
      <c r="C307">
        <v>389</v>
      </c>
      <c r="D307">
        <v>15668474</v>
      </c>
      <c r="E307" t="s">
        <v>10</v>
      </c>
      <c r="F307" t="s">
        <v>1211</v>
      </c>
      <c r="G307" t="s">
        <v>10</v>
      </c>
      <c r="H307" t="s">
        <v>1212</v>
      </c>
      <c r="I307" t="s">
        <v>178</v>
      </c>
    </row>
    <row r="308" spans="1:9">
      <c r="A308" t="s">
        <v>1213</v>
      </c>
      <c r="B308" t="s">
        <v>15</v>
      </c>
      <c r="C308">
        <v>296</v>
      </c>
      <c r="D308">
        <v>15668475</v>
      </c>
      <c r="E308" t="s">
        <v>10</v>
      </c>
      <c r="F308" t="s">
        <v>1214</v>
      </c>
      <c r="G308" t="s">
        <v>10</v>
      </c>
      <c r="H308" t="s">
        <v>1215</v>
      </c>
      <c r="I308" t="s">
        <v>682</v>
      </c>
    </row>
    <row r="309" spans="1:9">
      <c r="A309" t="s">
        <v>1216</v>
      </c>
      <c r="B309" t="s">
        <v>10</v>
      </c>
      <c r="C309">
        <v>294</v>
      </c>
      <c r="D309">
        <v>15668476</v>
      </c>
      <c r="E309" t="s">
        <v>10</v>
      </c>
      <c r="F309" t="s">
        <v>1217</v>
      </c>
      <c r="G309" t="s">
        <v>10</v>
      </c>
      <c r="H309" t="s">
        <v>1218</v>
      </c>
      <c r="I309" t="s">
        <v>178</v>
      </c>
    </row>
    <row r="310" spans="1:9">
      <c r="A310" t="s">
        <v>1219</v>
      </c>
      <c r="B310" t="s">
        <v>10</v>
      </c>
      <c r="C310">
        <v>95</v>
      </c>
      <c r="D310">
        <v>15668477</v>
      </c>
      <c r="E310" t="s">
        <v>1220</v>
      </c>
      <c r="F310" t="s">
        <v>1221</v>
      </c>
      <c r="G310" t="s">
        <v>10</v>
      </c>
      <c r="H310" t="s">
        <v>1222</v>
      </c>
      <c r="I310" t="s">
        <v>1223</v>
      </c>
    </row>
    <row r="311" spans="1:9">
      <c r="A311" t="s">
        <v>1224</v>
      </c>
      <c r="B311" t="s">
        <v>10</v>
      </c>
      <c r="C311">
        <v>141</v>
      </c>
      <c r="D311">
        <v>15668478</v>
      </c>
      <c r="E311" t="s">
        <v>1225</v>
      </c>
      <c r="F311" t="s">
        <v>1226</v>
      </c>
      <c r="G311" t="s">
        <v>10</v>
      </c>
      <c r="H311" t="s">
        <v>724</v>
      </c>
      <c r="I311" t="s">
        <v>1227</v>
      </c>
    </row>
    <row r="312" spans="1:9">
      <c r="A312" t="s">
        <v>1228</v>
      </c>
      <c r="B312" t="s">
        <v>10</v>
      </c>
      <c r="C312">
        <v>159</v>
      </c>
      <c r="D312">
        <v>15668479</v>
      </c>
      <c r="E312" t="s">
        <v>10</v>
      </c>
      <c r="F312" t="s">
        <v>1229</v>
      </c>
      <c r="G312" t="s">
        <v>10</v>
      </c>
      <c r="H312" t="s">
        <v>1230</v>
      </c>
      <c r="I312" t="s">
        <v>1231</v>
      </c>
    </row>
    <row r="313" spans="1:9">
      <c r="A313" t="s">
        <v>1232</v>
      </c>
      <c r="B313" t="s">
        <v>15</v>
      </c>
      <c r="C313">
        <v>395</v>
      </c>
      <c r="D313">
        <v>15668480</v>
      </c>
      <c r="E313" t="s">
        <v>10</v>
      </c>
      <c r="F313" t="s">
        <v>1233</v>
      </c>
      <c r="G313" t="s">
        <v>10</v>
      </c>
      <c r="H313" t="s">
        <v>1234</v>
      </c>
      <c r="I313" t="s">
        <v>178</v>
      </c>
    </row>
    <row r="314" spans="1:9">
      <c r="A314" t="s">
        <v>1235</v>
      </c>
      <c r="B314" t="s">
        <v>10</v>
      </c>
      <c r="C314">
        <v>78</v>
      </c>
      <c r="D314">
        <v>15668481</v>
      </c>
      <c r="E314" t="s">
        <v>10</v>
      </c>
      <c r="F314" t="s">
        <v>1236</v>
      </c>
      <c r="G314" t="s">
        <v>10</v>
      </c>
      <c r="H314" t="s">
        <v>10</v>
      </c>
      <c r="I314" t="s">
        <v>178</v>
      </c>
    </row>
    <row r="315" spans="1:9">
      <c r="A315" t="s">
        <v>1237</v>
      </c>
      <c r="B315" t="s">
        <v>10</v>
      </c>
      <c r="C315">
        <v>85</v>
      </c>
      <c r="D315">
        <v>15668482</v>
      </c>
      <c r="E315" t="s">
        <v>10</v>
      </c>
      <c r="F315" t="s">
        <v>1238</v>
      </c>
      <c r="G315" t="s">
        <v>10</v>
      </c>
      <c r="H315" t="s">
        <v>1239</v>
      </c>
      <c r="I315" t="s">
        <v>1240</v>
      </c>
    </row>
    <row r="316" spans="1:9">
      <c r="A316" t="s">
        <v>1241</v>
      </c>
      <c r="B316" t="s">
        <v>10</v>
      </c>
      <c r="C316">
        <v>233</v>
      </c>
      <c r="D316">
        <v>15668483</v>
      </c>
      <c r="E316" t="s">
        <v>10</v>
      </c>
      <c r="F316" t="s">
        <v>1242</v>
      </c>
      <c r="G316" t="s">
        <v>10</v>
      </c>
      <c r="H316" t="s">
        <v>1243</v>
      </c>
      <c r="I316" t="s">
        <v>178</v>
      </c>
    </row>
    <row r="317" spans="1:9">
      <c r="A317" t="s">
        <v>1244</v>
      </c>
      <c r="B317" t="s">
        <v>10</v>
      </c>
      <c r="C317">
        <v>284</v>
      </c>
      <c r="D317">
        <v>15668484</v>
      </c>
      <c r="E317" t="s">
        <v>10</v>
      </c>
      <c r="F317" t="s">
        <v>1245</v>
      </c>
      <c r="G317" t="s">
        <v>10</v>
      </c>
      <c r="H317" t="s">
        <v>1246</v>
      </c>
      <c r="I317" t="s">
        <v>1247</v>
      </c>
    </row>
    <row r="318" spans="1:9">
      <c r="A318" t="s">
        <v>1248</v>
      </c>
      <c r="B318" t="s">
        <v>10</v>
      </c>
      <c r="C318">
        <v>114</v>
      </c>
      <c r="D318">
        <v>15668485</v>
      </c>
      <c r="E318" t="s">
        <v>10</v>
      </c>
      <c r="F318" t="s">
        <v>1249</v>
      </c>
      <c r="G318" t="s">
        <v>10</v>
      </c>
      <c r="H318" t="s">
        <v>1250</v>
      </c>
      <c r="I318" t="s">
        <v>178</v>
      </c>
    </row>
    <row r="319" spans="1:9">
      <c r="A319" t="s">
        <v>1251</v>
      </c>
      <c r="B319" t="s">
        <v>10</v>
      </c>
      <c r="C319">
        <v>110</v>
      </c>
      <c r="D319">
        <v>15668486</v>
      </c>
      <c r="E319" t="s">
        <v>10</v>
      </c>
      <c r="F319" t="s">
        <v>1252</v>
      </c>
      <c r="G319" t="s">
        <v>10</v>
      </c>
      <c r="H319" t="s">
        <v>1250</v>
      </c>
      <c r="I319" t="s">
        <v>178</v>
      </c>
    </row>
    <row r="320" spans="1:9">
      <c r="A320" t="s">
        <v>1253</v>
      </c>
      <c r="B320" t="s">
        <v>10</v>
      </c>
      <c r="C320">
        <v>206</v>
      </c>
      <c r="D320">
        <v>15668487</v>
      </c>
      <c r="E320" t="s">
        <v>10</v>
      </c>
      <c r="F320" t="s">
        <v>1254</v>
      </c>
      <c r="G320" t="s">
        <v>10</v>
      </c>
      <c r="H320" t="s">
        <v>10</v>
      </c>
      <c r="I320" t="s">
        <v>178</v>
      </c>
    </row>
    <row r="321" spans="1:9">
      <c r="A321" t="s">
        <v>1255</v>
      </c>
      <c r="B321" t="s">
        <v>10</v>
      </c>
      <c r="C321">
        <v>293</v>
      </c>
      <c r="D321">
        <v>15668488</v>
      </c>
      <c r="E321" t="s">
        <v>10</v>
      </c>
      <c r="F321" t="s">
        <v>1256</v>
      </c>
      <c r="G321" t="s">
        <v>10</v>
      </c>
      <c r="H321" t="s">
        <v>1257</v>
      </c>
      <c r="I321" t="s">
        <v>1258</v>
      </c>
    </row>
    <row r="322" spans="1:9">
      <c r="A322" t="s">
        <v>1259</v>
      </c>
      <c r="B322" t="s">
        <v>15</v>
      </c>
      <c r="C322">
        <v>263</v>
      </c>
      <c r="D322">
        <v>15668489</v>
      </c>
      <c r="E322" t="s">
        <v>10</v>
      </c>
      <c r="F322" t="s">
        <v>1260</v>
      </c>
      <c r="G322" t="s">
        <v>10</v>
      </c>
      <c r="H322" t="s">
        <v>1261</v>
      </c>
      <c r="I322" t="s">
        <v>178</v>
      </c>
    </row>
    <row r="323" spans="1:9">
      <c r="A323" t="s">
        <v>1262</v>
      </c>
      <c r="B323" t="s">
        <v>10</v>
      </c>
      <c r="C323">
        <v>135</v>
      </c>
      <c r="D323">
        <v>15668490</v>
      </c>
      <c r="E323" t="s">
        <v>10</v>
      </c>
      <c r="F323" t="s">
        <v>1263</v>
      </c>
      <c r="G323" t="s">
        <v>10</v>
      </c>
      <c r="H323" t="s">
        <v>1264</v>
      </c>
      <c r="I323" t="s">
        <v>178</v>
      </c>
    </row>
    <row r="324" spans="1:9">
      <c r="A324" t="s">
        <v>1265</v>
      </c>
      <c r="B324" t="s">
        <v>10</v>
      </c>
      <c r="C324">
        <v>165</v>
      </c>
      <c r="D324">
        <v>15668491</v>
      </c>
      <c r="E324" t="s">
        <v>10</v>
      </c>
      <c r="F324" t="s">
        <v>1266</v>
      </c>
      <c r="G324" t="s">
        <v>10</v>
      </c>
      <c r="H324" t="s">
        <v>1267</v>
      </c>
      <c r="I324" t="s">
        <v>1268</v>
      </c>
    </row>
    <row r="325" spans="1:9">
      <c r="A325" t="s">
        <v>1269</v>
      </c>
      <c r="B325" t="s">
        <v>10</v>
      </c>
      <c r="C325">
        <v>224</v>
      </c>
      <c r="D325">
        <v>15668492</v>
      </c>
      <c r="E325" t="s">
        <v>10</v>
      </c>
      <c r="F325" t="s">
        <v>1270</v>
      </c>
      <c r="G325" t="s">
        <v>10</v>
      </c>
      <c r="H325" t="s">
        <v>10</v>
      </c>
      <c r="I325" t="s">
        <v>178</v>
      </c>
    </row>
    <row r="326" spans="1:9">
      <c r="A326" t="s">
        <v>1271</v>
      </c>
      <c r="B326" t="s">
        <v>10</v>
      </c>
      <c r="C326">
        <v>301</v>
      </c>
      <c r="D326">
        <v>15668493</v>
      </c>
      <c r="E326" t="s">
        <v>10</v>
      </c>
      <c r="F326" t="s">
        <v>1272</v>
      </c>
      <c r="G326" t="s">
        <v>10</v>
      </c>
      <c r="H326" t="s">
        <v>1273</v>
      </c>
      <c r="I326" t="s">
        <v>1274</v>
      </c>
    </row>
    <row r="327" spans="1:9">
      <c r="A327" t="s">
        <v>1275</v>
      </c>
      <c r="B327" t="s">
        <v>15</v>
      </c>
      <c r="C327">
        <v>97</v>
      </c>
      <c r="D327">
        <v>15668494</v>
      </c>
      <c r="E327" t="s">
        <v>10</v>
      </c>
      <c r="F327" t="s">
        <v>1276</v>
      </c>
      <c r="G327" t="s">
        <v>10</v>
      </c>
      <c r="H327" t="s">
        <v>1277</v>
      </c>
      <c r="I327" t="s">
        <v>178</v>
      </c>
    </row>
    <row r="328" spans="1:9">
      <c r="A328" t="s">
        <v>1278</v>
      </c>
      <c r="B328" t="s">
        <v>15</v>
      </c>
      <c r="C328">
        <v>219</v>
      </c>
      <c r="D328">
        <v>15668495</v>
      </c>
      <c r="E328" t="s">
        <v>10</v>
      </c>
      <c r="F328" t="s">
        <v>1279</v>
      </c>
      <c r="G328" t="s">
        <v>10</v>
      </c>
      <c r="H328" t="s">
        <v>1280</v>
      </c>
      <c r="I328" t="s">
        <v>1281</v>
      </c>
    </row>
    <row r="329" spans="1:9">
      <c r="A329" t="s">
        <v>1282</v>
      </c>
      <c r="B329" t="s">
        <v>15</v>
      </c>
      <c r="C329">
        <v>122</v>
      </c>
      <c r="D329">
        <v>15668496</v>
      </c>
      <c r="E329" t="s">
        <v>10</v>
      </c>
      <c r="F329" t="s">
        <v>1283</v>
      </c>
      <c r="G329" t="s">
        <v>10</v>
      </c>
      <c r="H329" t="s">
        <v>10</v>
      </c>
      <c r="I329" t="s">
        <v>178</v>
      </c>
    </row>
    <row r="330" spans="1:9">
      <c r="A330" t="s">
        <v>1284</v>
      </c>
      <c r="B330" t="s">
        <v>10</v>
      </c>
      <c r="C330">
        <v>106</v>
      </c>
      <c r="D330">
        <v>15668497</v>
      </c>
      <c r="E330" t="s">
        <v>1285</v>
      </c>
      <c r="F330" t="s">
        <v>1286</v>
      </c>
      <c r="G330" t="s">
        <v>10</v>
      </c>
      <c r="H330" t="s">
        <v>1287</v>
      </c>
      <c r="I330" t="s">
        <v>1288</v>
      </c>
    </row>
    <row r="331" spans="1:9">
      <c r="A331" t="s">
        <v>1289</v>
      </c>
      <c r="B331" t="s">
        <v>10</v>
      </c>
      <c r="C331">
        <v>428</v>
      </c>
      <c r="D331">
        <v>15668498</v>
      </c>
      <c r="E331" t="s">
        <v>10</v>
      </c>
      <c r="F331" t="s">
        <v>1290</v>
      </c>
      <c r="G331" t="s">
        <v>10</v>
      </c>
      <c r="H331" t="s">
        <v>1291</v>
      </c>
      <c r="I331" t="s">
        <v>1292</v>
      </c>
    </row>
    <row r="332" spans="1:9">
      <c r="A332" t="s">
        <v>1293</v>
      </c>
      <c r="B332" t="s">
        <v>15</v>
      </c>
      <c r="C332">
        <v>89</v>
      </c>
      <c r="D332">
        <v>298575371</v>
      </c>
      <c r="E332" t="s">
        <v>10</v>
      </c>
      <c r="F332" t="s">
        <v>1294</v>
      </c>
      <c r="G332" t="s">
        <v>10</v>
      </c>
      <c r="H332" t="s">
        <v>10</v>
      </c>
      <c r="I332" t="s">
        <v>178</v>
      </c>
    </row>
    <row r="333" spans="1:9">
      <c r="A333" t="s">
        <v>1295</v>
      </c>
      <c r="B333" t="s">
        <v>10</v>
      </c>
      <c r="C333">
        <v>308</v>
      </c>
      <c r="D333">
        <v>15668499</v>
      </c>
      <c r="E333" t="s">
        <v>10</v>
      </c>
      <c r="F333" t="s">
        <v>1296</v>
      </c>
      <c r="G333" t="s">
        <v>10</v>
      </c>
      <c r="H333" t="s">
        <v>1297</v>
      </c>
      <c r="I333" t="s">
        <v>1298</v>
      </c>
    </row>
    <row r="334" spans="1:9">
      <c r="A334" t="s">
        <v>1299</v>
      </c>
      <c r="B334" t="s">
        <v>15</v>
      </c>
      <c r="C334">
        <v>436</v>
      </c>
      <c r="D334">
        <v>15668500</v>
      </c>
      <c r="E334" t="s">
        <v>10</v>
      </c>
      <c r="F334" t="s">
        <v>1300</v>
      </c>
      <c r="G334" t="s">
        <v>10</v>
      </c>
      <c r="H334" t="s">
        <v>1301</v>
      </c>
      <c r="I334" t="s">
        <v>178</v>
      </c>
    </row>
    <row r="335" spans="1:9">
      <c r="A335" t="s">
        <v>1302</v>
      </c>
      <c r="B335" t="s">
        <v>15</v>
      </c>
      <c r="C335">
        <v>104</v>
      </c>
      <c r="D335">
        <v>15668501</v>
      </c>
      <c r="E335" t="s">
        <v>10</v>
      </c>
      <c r="F335" t="s">
        <v>1303</v>
      </c>
      <c r="G335" t="s">
        <v>10</v>
      </c>
      <c r="H335" t="s">
        <v>1304</v>
      </c>
      <c r="I335" t="s">
        <v>178</v>
      </c>
    </row>
    <row r="336" spans="1:9">
      <c r="A336" t="s">
        <v>1305</v>
      </c>
      <c r="B336" t="s">
        <v>10</v>
      </c>
      <c r="C336">
        <v>146</v>
      </c>
      <c r="D336">
        <v>15668502</v>
      </c>
      <c r="E336" t="s">
        <v>10</v>
      </c>
      <c r="F336" t="s">
        <v>1306</v>
      </c>
      <c r="G336" t="s">
        <v>10</v>
      </c>
      <c r="H336" t="s">
        <v>10</v>
      </c>
      <c r="I336" t="s">
        <v>178</v>
      </c>
    </row>
    <row r="337" spans="1:9">
      <c r="A337" t="s">
        <v>1307</v>
      </c>
      <c r="B337" t="s">
        <v>10</v>
      </c>
      <c r="C337">
        <v>616</v>
      </c>
      <c r="D337">
        <v>15668503</v>
      </c>
      <c r="E337" t="s">
        <v>10</v>
      </c>
      <c r="F337" t="s">
        <v>1308</v>
      </c>
      <c r="G337" t="s">
        <v>10</v>
      </c>
      <c r="H337" t="s">
        <v>1309</v>
      </c>
      <c r="I337" t="s">
        <v>178</v>
      </c>
    </row>
    <row r="338" spans="1:9">
      <c r="A338" t="s">
        <v>1310</v>
      </c>
      <c r="B338" t="s">
        <v>10</v>
      </c>
      <c r="C338">
        <v>549</v>
      </c>
      <c r="D338">
        <v>15668504</v>
      </c>
      <c r="E338" t="s">
        <v>10</v>
      </c>
      <c r="F338" t="s">
        <v>1311</v>
      </c>
      <c r="G338" t="s">
        <v>10</v>
      </c>
      <c r="H338" t="s">
        <v>10</v>
      </c>
      <c r="I338" t="s">
        <v>178</v>
      </c>
    </row>
    <row r="339" spans="1:9">
      <c r="A339" t="s">
        <v>1312</v>
      </c>
      <c r="B339" t="s">
        <v>10</v>
      </c>
      <c r="C339">
        <v>135</v>
      </c>
      <c r="D339">
        <v>15668505</v>
      </c>
      <c r="E339" t="s">
        <v>10</v>
      </c>
      <c r="F339" t="s">
        <v>1313</v>
      </c>
      <c r="G339" t="s">
        <v>10</v>
      </c>
      <c r="H339" t="s">
        <v>1314</v>
      </c>
      <c r="I339" t="s">
        <v>178</v>
      </c>
    </row>
    <row r="340" spans="1:9">
      <c r="A340" t="s">
        <v>1315</v>
      </c>
      <c r="B340" t="s">
        <v>10</v>
      </c>
      <c r="C340">
        <v>110</v>
      </c>
      <c r="D340">
        <v>15668506</v>
      </c>
      <c r="E340" t="s">
        <v>10</v>
      </c>
      <c r="F340" t="s">
        <v>1316</v>
      </c>
      <c r="G340" t="s">
        <v>10</v>
      </c>
      <c r="H340" t="s">
        <v>10</v>
      </c>
      <c r="I340" t="s">
        <v>178</v>
      </c>
    </row>
    <row r="341" spans="1:9">
      <c r="A341" t="s">
        <v>1317</v>
      </c>
      <c r="B341" t="s">
        <v>10</v>
      </c>
      <c r="C341">
        <v>132</v>
      </c>
      <c r="D341">
        <v>15668507</v>
      </c>
      <c r="E341" t="s">
        <v>10</v>
      </c>
      <c r="F341" t="s">
        <v>1318</v>
      </c>
      <c r="G341" t="s">
        <v>10</v>
      </c>
      <c r="I341" t="s">
        <v>178</v>
      </c>
    </row>
    <row r="342" spans="1:9">
      <c r="A342" t="s">
        <v>1319</v>
      </c>
      <c r="B342" t="s">
        <v>10</v>
      </c>
      <c r="C342">
        <v>96</v>
      </c>
      <c r="D342">
        <v>15668508</v>
      </c>
      <c r="E342" t="s">
        <v>10</v>
      </c>
      <c r="F342" t="s">
        <v>1320</v>
      </c>
      <c r="G342" t="s">
        <v>10</v>
      </c>
      <c r="H342" t="s">
        <v>10</v>
      </c>
      <c r="I342" t="s">
        <v>178</v>
      </c>
    </row>
    <row r="343" spans="1:9">
      <c r="A343" t="s">
        <v>1321</v>
      </c>
      <c r="B343" t="s">
        <v>15</v>
      </c>
      <c r="C343">
        <v>102</v>
      </c>
      <c r="D343">
        <v>15668509</v>
      </c>
      <c r="E343" t="s">
        <v>10</v>
      </c>
      <c r="F343" t="s">
        <v>1322</v>
      </c>
      <c r="G343" t="s">
        <v>10</v>
      </c>
      <c r="H343" t="s">
        <v>10</v>
      </c>
      <c r="I343" t="s">
        <v>178</v>
      </c>
    </row>
    <row r="344" spans="1:9">
      <c r="A344" t="s">
        <v>1323</v>
      </c>
      <c r="B344" t="s">
        <v>15</v>
      </c>
      <c r="C344">
        <v>247</v>
      </c>
      <c r="D344">
        <v>15668510</v>
      </c>
      <c r="E344" t="s">
        <v>10</v>
      </c>
      <c r="F344" t="s">
        <v>1324</v>
      </c>
      <c r="G344" t="s">
        <v>10</v>
      </c>
      <c r="H344" t="s">
        <v>10</v>
      </c>
      <c r="I344" t="s">
        <v>178</v>
      </c>
    </row>
    <row r="345" spans="1:9">
      <c r="A345" t="s">
        <v>1325</v>
      </c>
      <c r="B345" t="s">
        <v>15</v>
      </c>
      <c r="C345">
        <v>119</v>
      </c>
      <c r="D345">
        <v>15668511</v>
      </c>
      <c r="E345" t="s">
        <v>10</v>
      </c>
      <c r="F345" t="s">
        <v>1326</v>
      </c>
      <c r="G345" t="s">
        <v>10</v>
      </c>
      <c r="H345" t="s">
        <v>10</v>
      </c>
      <c r="I345" t="s">
        <v>178</v>
      </c>
    </row>
    <row r="346" spans="1:9">
      <c r="A346" t="s">
        <v>1327</v>
      </c>
      <c r="B346" t="s">
        <v>15</v>
      </c>
      <c r="C346">
        <v>262</v>
      </c>
      <c r="D346">
        <v>15668512</v>
      </c>
      <c r="E346" t="s">
        <v>10</v>
      </c>
      <c r="F346" t="s">
        <v>1328</v>
      </c>
      <c r="G346" t="s">
        <v>10</v>
      </c>
      <c r="H346" t="s">
        <v>10</v>
      </c>
      <c r="I346" t="s">
        <v>178</v>
      </c>
    </row>
    <row r="347" spans="1:9">
      <c r="A347" t="s">
        <v>1329</v>
      </c>
      <c r="B347" t="s">
        <v>15</v>
      </c>
      <c r="C347">
        <v>104</v>
      </c>
      <c r="D347">
        <v>15668513</v>
      </c>
      <c r="E347" t="s">
        <v>10</v>
      </c>
      <c r="F347" t="s">
        <v>1330</v>
      </c>
      <c r="G347" t="s">
        <v>10</v>
      </c>
      <c r="H347" t="s">
        <v>10</v>
      </c>
      <c r="I347" t="s">
        <v>178</v>
      </c>
    </row>
    <row r="348" spans="1:9">
      <c r="A348" t="s">
        <v>1331</v>
      </c>
      <c r="B348" t="s">
        <v>15</v>
      </c>
      <c r="C348">
        <v>107</v>
      </c>
      <c r="D348">
        <v>15668514</v>
      </c>
      <c r="E348" t="s">
        <v>10</v>
      </c>
      <c r="F348" t="s">
        <v>1332</v>
      </c>
      <c r="G348" t="s">
        <v>10</v>
      </c>
      <c r="H348" t="s">
        <v>10</v>
      </c>
      <c r="I348" t="s">
        <v>178</v>
      </c>
    </row>
    <row r="349" spans="1:9">
      <c r="A349" t="s">
        <v>1333</v>
      </c>
      <c r="B349" t="s">
        <v>15</v>
      </c>
      <c r="C349">
        <v>234</v>
      </c>
      <c r="D349">
        <v>15668515</v>
      </c>
      <c r="E349" t="s">
        <v>10</v>
      </c>
      <c r="F349" t="s">
        <v>1334</v>
      </c>
      <c r="G349" t="s">
        <v>10</v>
      </c>
      <c r="H349" t="s">
        <v>10</v>
      </c>
      <c r="I349" t="s">
        <v>178</v>
      </c>
    </row>
    <row r="350" spans="1:9">
      <c r="A350" t="s">
        <v>1335</v>
      </c>
      <c r="B350" t="s">
        <v>15</v>
      </c>
      <c r="C350">
        <v>120</v>
      </c>
      <c r="D350">
        <v>15668516</v>
      </c>
      <c r="E350" t="s">
        <v>10</v>
      </c>
      <c r="F350" t="s">
        <v>1336</v>
      </c>
      <c r="G350" t="s">
        <v>10</v>
      </c>
      <c r="H350" t="s">
        <v>10</v>
      </c>
      <c r="I350" t="s">
        <v>178</v>
      </c>
    </row>
    <row r="351" spans="1:9">
      <c r="A351" t="s">
        <v>1337</v>
      </c>
      <c r="B351" t="s">
        <v>15</v>
      </c>
      <c r="C351">
        <v>123</v>
      </c>
      <c r="D351">
        <v>15668517</v>
      </c>
      <c r="E351" t="s">
        <v>10</v>
      </c>
      <c r="F351" t="s">
        <v>1338</v>
      </c>
      <c r="G351" t="s">
        <v>10</v>
      </c>
      <c r="H351" t="s">
        <v>10</v>
      </c>
      <c r="I351" t="s">
        <v>178</v>
      </c>
    </row>
    <row r="352" spans="1:9">
      <c r="A352" t="s">
        <v>1339</v>
      </c>
      <c r="B352" t="s">
        <v>15</v>
      </c>
      <c r="C352">
        <v>849</v>
      </c>
      <c r="D352">
        <v>15668518</v>
      </c>
      <c r="E352" t="s">
        <v>10</v>
      </c>
      <c r="F352" t="s">
        <v>1340</v>
      </c>
      <c r="G352" t="s">
        <v>10</v>
      </c>
      <c r="H352" t="s">
        <v>10</v>
      </c>
      <c r="I352" t="s">
        <v>178</v>
      </c>
    </row>
    <row r="353" spans="1:9">
      <c r="A353" t="s">
        <v>1341</v>
      </c>
      <c r="B353" t="s">
        <v>15</v>
      </c>
      <c r="C353">
        <v>180</v>
      </c>
      <c r="D353">
        <v>15668519</v>
      </c>
      <c r="E353" t="s">
        <v>10</v>
      </c>
      <c r="F353" t="s">
        <v>1342</v>
      </c>
      <c r="G353" t="s">
        <v>10</v>
      </c>
      <c r="H353" t="s">
        <v>10</v>
      </c>
      <c r="I353" t="s">
        <v>178</v>
      </c>
    </row>
    <row r="354" spans="1:9">
      <c r="A354" t="s">
        <v>1343</v>
      </c>
      <c r="B354" t="s">
        <v>15</v>
      </c>
      <c r="C354">
        <v>317</v>
      </c>
      <c r="D354">
        <v>15668520</v>
      </c>
      <c r="E354" t="s">
        <v>10</v>
      </c>
      <c r="F354" t="s">
        <v>1344</v>
      </c>
      <c r="G354" t="s">
        <v>10</v>
      </c>
      <c r="H354" t="s">
        <v>10</v>
      </c>
      <c r="I354" t="s">
        <v>178</v>
      </c>
    </row>
    <row r="355" spans="1:9">
      <c r="A355" t="s">
        <v>1345</v>
      </c>
      <c r="B355" t="s">
        <v>15</v>
      </c>
      <c r="C355">
        <v>101</v>
      </c>
      <c r="D355">
        <v>15668521</v>
      </c>
      <c r="E355" t="s">
        <v>10</v>
      </c>
      <c r="F355" t="s">
        <v>1346</v>
      </c>
      <c r="G355" t="s">
        <v>10</v>
      </c>
      <c r="H355" t="s">
        <v>10</v>
      </c>
      <c r="I355" t="s">
        <v>178</v>
      </c>
    </row>
    <row r="356" spans="1:9">
      <c r="A356" t="s">
        <v>1347</v>
      </c>
      <c r="B356" t="s">
        <v>15</v>
      </c>
      <c r="C356">
        <v>151</v>
      </c>
      <c r="D356">
        <v>15668522</v>
      </c>
      <c r="E356" t="s">
        <v>10</v>
      </c>
      <c r="F356" t="s">
        <v>1348</v>
      </c>
      <c r="G356" t="s">
        <v>10</v>
      </c>
      <c r="H356" t="s">
        <v>10</v>
      </c>
      <c r="I356" t="s">
        <v>178</v>
      </c>
    </row>
    <row r="357" spans="1:9">
      <c r="A357" t="s">
        <v>1349</v>
      </c>
      <c r="B357" t="s">
        <v>15</v>
      </c>
      <c r="C357">
        <v>183</v>
      </c>
      <c r="D357">
        <v>15668523</v>
      </c>
      <c r="E357" t="s">
        <v>10</v>
      </c>
      <c r="F357" t="s">
        <v>1350</v>
      </c>
      <c r="G357" t="s">
        <v>10</v>
      </c>
      <c r="I357" t="s">
        <v>178</v>
      </c>
    </row>
    <row r="358" spans="1:9">
      <c r="A358" t="s">
        <v>1351</v>
      </c>
      <c r="B358" t="s">
        <v>15</v>
      </c>
      <c r="C358">
        <v>795</v>
      </c>
      <c r="D358">
        <v>15668524</v>
      </c>
      <c r="E358" t="s">
        <v>10</v>
      </c>
      <c r="F358" t="s">
        <v>1352</v>
      </c>
      <c r="G358" t="s">
        <v>10</v>
      </c>
      <c r="H358" t="s">
        <v>10</v>
      </c>
      <c r="I358" t="s">
        <v>178</v>
      </c>
    </row>
    <row r="359" spans="1:9">
      <c r="A359" t="s">
        <v>1353</v>
      </c>
      <c r="B359" t="s">
        <v>10</v>
      </c>
      <c r="C359">
        <v>105</v>
      </c>
      <c r="D359">
        <v>15668525</v>
      </c>
      <c r="E359" t="s">
        <v>10</v>
      </c>
      <c r="F359" t="s">
        <v>1354</v>
      </c>
      <c r="G359" t="s">
        <v>10</v>
      </c>
      <c r="H359" t="s">
        <v>10</v>
      </c>
      <c r="I359" t="s">
        <v>178</v>
      </c>
    </row>
    <row r="360" spans="1:9">
      <c r="A360" t="s">
        <v>1355</v>
      </c>
      <c r="B360" t="s">
        <v>10</v>
      </c>
      <c r="C360">
        <v>88</v>
      </c>
      <c r="D360">
        <v>15668526</v>
      </c>
      <c r="E360" t="s">
        <v>10</v>
      </c>
      <c r="F360" t="s">
        <v>1356</v>
      </c>
      <c r="G360" t="s">
        <v>10</v>
      </c>
      <c r="H360" t="s">
        <v>10</v>
      </c>
      <c r="I360" t="s">
        <v>178</v>
      </c>
    </row>
    <row r="361" spans="1:9">
      <c r="A361" t="s">
        <v>1357</v>
      </c>
      <c r="B361" t="s">
        <v>10</v>
      </c>
      <c r="C361">
        <v>150</v>
      </c>
      <c r="D361">
        <v>15668527</v>
      </c>
      <c r="E361" t="s">
        <v>10</v>
      </c>
      <c r="F361" t="s">
        <v>1358</v>
      </c>
      <c r="G361" t="s">
        <v>10</v>
      </c>
      <c r="H361" t="s">
        <v>10</v>
      </c>
      <c r="I361" t="s">
        <v>178</v>
      </c>
    </row>
    <row r="362" spans="1:9">
      <c r="A362" t="s">
        <v>1359</v>
      </c>
      <c r="B362" t="s">
        <v>10</v>
      </c>
      <c r="C362">
        <v>239</v>
      </c>
      <c r="D362">
        <v>15668528</v>
      </c>
      <c r="E362" t="s">
        <v>10</v>
      </c>
      <c r="F362" t="s">
        <v>1360</v>
      </c>
      <c r="G362" t="s">
        <v>10</v>
      </c>
      <c r="H362" t="s">
        <v>10</v>
      </c>
      <c r="I362" t="s">
        <v>178</v>
      </c>
    </row>
    <row r="363" spans="1:9">
      <c r="A363" t="s">
        <v>1361</v>
      </c>
      <c r="B363" t="s">
        <v>10</v>
      </c>
      <c r="C363">
        <v>84</v>
      </c>
      <c r="D363">
        <v>15668529</v>
      </c>
      <c r="E363" t="s">
        <v>10</v>
      </c>
      <c r="F363" t="s">
        <v>1362</v>
      </c>
      <c r="G363" t="s">
        <v>10</v>
      </c>
      <c r="H363" t="s">
        <v>10</v>
      </c>
      <c r="I363" t="s">
        <v>178</v>
      </c>
    </row>
    <row r="364" spans="1:9">
      <c r="A364" t="s">
        <v>1363</v>
      </c>
      <c r="B364" t="s">
        <v>10</v>
      </c>
      <c r="C364">
        <v>58</v>
      </c>
      <c r="D364">
        <v>15668530</v>
      </c>
      <c r="E364" t="s">
        <v>10</v>
      </c>
      <c r="F364" t="s">
        <v>1364</v>
      </c>
      <c r="G364" t="s">
        <v>10</v>
      </c>
      <c r="H364" t="s">
        <v>10</v>
      </c>
      <c r="I364" t="s">
        <v>178</v>
      </c>
    </row>
    <row r="365" spans="1:9">
      <c r="A365" t="s">
        <v>1365</v>
      </c>
      <c r="B365" t="s">
        <v>10</v>
      </c>
      <c r="C365">
        <v>109</v>
      </c>
      <c r="D365">
        <v>15668531</v>
      </c>
      <c r="E365" t="s">
        <v>10</v>
      </c>
      <c r="F365" t="s">
        <v>1366</v>
      </c>
      <c r="G365" t="s">
        <v>10</v>
      </c>
      <c r="H365" t="s">
        <v>10</v>
      </c>
      <c r="I365" t="s">
        <v>178</v>
      </c>
    </row>
    <row r="366" spans="1:9">
      <c r="A366" t="s">
        <v>1367</v>
      </c>
      <c r="B366" t="s">
        <v>10</v>
      </c>
      <c r="C366">
        <v>97</v>
      </c>
      <c r="D366">
        <v>15668532</v>
      </c>
      <c r="E366" t="s">
        <v>10</v>
      </c>
      <c r="F366" t="s">
        <v>1368</v>
      </c>
      <c r="G366" t="s">
        <v>10</v>
      </c>
      <c r="H366" t="s">
        <v>10</v>
      </c>
      <c r="I366" t="s">
        <v>178</v>
      </c>
    </row>
    <row r="367" spans="1:9">
      <c r="A367" t="s">
        <v>1369</v>
      </c>
      <c r="B367" t="s">
        <v>10</v>
      </c>
      <c r="C367">
        <v>155</v>
      </c>
      <c r="D367">
        <v>15668533</v>
      </c>
      <c r="E367" t="s">
        <v>10</v>
      </c>
      <c r="F367" t="s">
        <v>1370</v>
      </c>
      <c r="G367" t="s">
        <v>10</v>
      </c>
      <c r="H367" t="s">
        <v>1371</v>
      </c>
      <c r="I367" t="s">
        <v>178</v>
      </c>
    </row>
    <row r="368" spans="1:9">
      <c r="A368" t="s">
        <v>1372</v>
      </c>
      <c r="B368" t="s">
        <v>10</v>
      </c>
      <c r="C368">
        <v>128</v>
      </c>
      <c r="D368">
        <v>15668534</v>
      </c>
      <c r="E368" t="s">
        <v>10</v>
      </c>
      <c r="F368" t="s">
        <v>1373</v>
      </c>
      <c r="G368" t="s">
        <v>10</v>
      </c>
      <c r="H368" t="s">
        <v>10</v>
      </c>
      <c r="I368" t="s">
        <v>178</v>
      </c>
    </row>
    <row r="369" spans="1:9">
      <c r="A369" t="s">
        <v>1374</v>
      </c>
      <c r="B369" t="s">
        <v>10</v>
      </c>
      <c r="C369">
        <v>214</v>
      </c>
      <c r="D369">
        <v>15668535</v>
      </c>
      <c r="E369" t="s">
        <v>10</v>
      </c>
      <c r="F369" t="s">
        <v>1375</v>
      </c>
      <c r="G369" t="s">
        <v>10</v>
      </c>
      <c r="H369" t="s">
        <v>10</v>
      </c>
      <c r="I369" t="s">
        <v>178</v>
      </c>
    </row>
    <row r="370" spans="1:9">
      <c r="A370" t="s">
        <v>1376</v>
      </c>
      <c r="B370" t="s">
        <v>10</v>
      </c>
      <c r="C370">
        <v>135</v>
      </c>
      <c r="D370">
        <v>15668536</v>
      </c>
      <c r="E370" t="s">
        <v>10</v>
      </c>
      <c r="F370" t="s">
        <v>1377</v>
      </c>
      <c r="G370" t="s">
        <v>10</v>
      </c>
      <c r="H370" t="s">
        <v>10</v>
      </c>
      <c r="I370" t="s">
        <v>178</v>
      </c>
    </row>
    <row r="371" spans="1:9">
      <c r="A371" t="s">
        <v>1378</v>
      </c>
      <c r="B371" t="s">
        <v>10</v>
      </c>
      <c r="C371">
        <v>107</v>
      </c>
      <c r="D371">
        <v>15668537</v>
      </c>
      <c r="E371" t="s">
        <v>10</v>
      </c>
      <c r="F371" t="s">
        <v>1379</v>
      </c>
      <c r="G371" t="s">
        <v>10</v>
      </c>
      <c r="H371" t="s">
        <v>1380</v>
      </c>
      <c r="I371" t="s">
        <v>178</v>
      </c>
    </row>
    <row r="372" spans="1:9">
      <c r="A372" t="s">
        <v>1381</v>
      </c>
      <c r="B372" t="s">
        <v>15</v>
      </c>
      <c r="C372">
        <v>63</v>
      </c>
      <c r="D372">
        <v>15668538</v>
      </c>
      <c r="E372" t="s">
        <v>10</v>
      </c>
      <c r="F372" t="s">
        <v>1382</v>
      </c>
      <c r="G372" t="s">
        <v>10</v>
      </c>
      <c r="H372" t="s">
        <v>1383</v>
      </c>
      <c r="I372" t="s">
        <v>178</v>
      </c>
    </row>
    <row r="373" spans="1:9">
      <c r="A373" t="s">
        <v>1384</v>
      </c>
      <c r="B373" t="s">
        <v>15</v>
      </c>
      <c r="C373">
        <v>759</v>
      </c>
      <c r="D373">
        <v>15668539</v>
      </c>
      <c r="E373" t="s">
        <v>10</v>
      </c>
      <c r="F373" t="s">
        <v>1385</v>
      </c>
      <c r="G373" t="s">
        <v>10</v>
      </c>
      <c r="H373" t="s">
        <v>1386</v>
      </c>
      <c r="I373" t="s">
        <v>1387</v>
      </c>
    </row>
    <row r="374" spans="1:9">
      <c r="A374" t="s">
        <v>1388</v>
      </c>
      <c r="B374" t="s">
        <v>15</v>
      </c>
      <c r="C374">
        <v>114</v>
      </c>
      <c r="D374">
        <v>15668540</v>
      </c>
      <c r="E374" t="s">
        <v>10</v>
      </c>
      <c r="F374" t="s">
        <v>1389</v>
      </c>
      <c r="G374" t="s">
        <v>10</v>
      </c>
      <c r="H374" t="s">
        <v>10</v>
      </c>
      <c r="I374" t="s">
        <v>178</v>
      </c>
    </row>
    <row r="375" spans="1:9">
      <c r="A375" t="s">
        <v>1390</v>
      </c>
      <c r="B375" t="s">
        <v>15</v>
      </c>
      <c r="C375">
        <v>176</v>
      </c>
      <c r="D375">
        <v>15668541</v>
      </c>
      <c r="E375" t="s">
        <v>10</v>
      </c>
      <c r="F375" t="s">
        <v>1391</v>
      </c>
      <c r="G375" t="s">
        <v>10</v>
      </c>
      <c r="H375" t="s">
        <v>1392</v>
      </c>
      <c r="I375" t="s">
        <v>178</v>
      </c>
    </row>
    <row r="376" spans="1:9">
      <c r="A376" t="s">
        <v>1393</v>
      </c>
      <c r="B376" t="s">
        <v>15</v>
      </c>
      <c r="C376">
        <v>92</v>
      </c>
      <c r="D376">
        <v>15668542</v>
      </c>
      <c r="E376" t="s">
        <v>10</v>
      </c>
      <c r="F376" t="s">
        <v>1394</v>
      </c>
      <c r="G376" t="s">
        <v>10</v>
      </c>
      <c r="H376" t="s">
        <v>10</v>
      </c>
      <c r="I376" t="s">
        <v>178</v>
      </c>
    </row>
    <row r="377" spans="1:9">
      <c r="A377" t="s">
        <v>1395</v>
      </c>
      <c r="B377" t="s">
        <v>15</v>
      </c>
      <c r="C377">
        <v>330</v>
      </c>
      <c r="D377">
        <v>15668543</v>
      </c>
      <c r="E377" t="s">
        <v>10</v>
      </c>
      <c r="F377" t="s">
        <v>1396</v>
      </c>
      <c r="G377" t="s">
        <v>10</v>
      </c>
      <c r="H377" t="s">
        <v>1397</v>
      </c>
      <c r="I377" t="s">
        <v>1398</v>
      </c>
    </row>
    <row r="378" spans="1:9">
      <c r="A378" t="s">
        <v>1399</v>
      </c>
      <c r="B378" t="s">
        <v>15</v>
      </c>
      <c r="C378">
        <v>106</v>
      </c>
      <c r="D378">
        <v>15668544</v>
      </c>
      <c r="E378" t="s">
        <v>10</v>
      </c>
      <c r="F378" t="s">
        <v>1400</v>
      </c>
      <c r="G378" t="s">
        <v>10</v>
      </c>
      <c r="H378" t="s">
        <v>10</v>
      </c>
      <c r="I378" t="s">
        <v>178</v>
      </c>
    </row>
    <row r="379" spans="1:9">
      <c r="A379" t="s">
        <v>1401</v>
      </c>
      <c r="B379" t="s">
        <v>10</v>
      </c>
      <c r="C379">
        <v>369</v>
      </c>
      <c r="D379">
        <v>15668545</v>
      </c>
      <c r="E379" t="s">
        <v>10</v>
      </c>
      <c r="F379" t="s">
        <v>1402</v>
      </c>
      <c r="G379" t="s">
        <v>10</v>
      </c>
      <c r="H379" t="s">
        <v>1403</v>
      </c>
      <c r="I379" t="s">
        <v>1404</v>
      </c>
    </row>
    <row r="380" spans="1:9">
      <c r="A380" t="s">
        <v>1405</v>
      </c>
      <c r="B380" t="s">
        <v>15</v>
      </c>
      <c r="C380">
        <v>364</v>
      </c>
      <c r="D380">
        <v>15668546</v>
      </c>
      <c r="E380" t="s">
        <v>10</v>
      </c>
      <c r="F380" t="s">
        <v>1406</v>
      </c>
      <c r="G380" t="s">
        <v>10</v>
      </c>
      <c r="H380" t="s">
        <v>1407</v>
      </c>
      <c r="I380" t="s">
        <v>1408</v>
      </c>
    </row>
    <row r="381" spans="1:9">
      <c r="A381" t="s">
        <v>1409</v>
      </c>
      <c r="B381" t="s">
        <v>15</v>
      </c>
      <c r="C381">
        <v>74</v>
      </c>
      <c r="D381">
        <v>15668547</v>
      </c>
      <c r="E381" t="s">
        <v>1410</v>
      </c>
      <c r="F381" t="s">
        <v>1411</v>
      </c>
      <c r="G381" t="s">
        <v>10</v>
      </c>
      <c r="H381" t="s">
        <v>1412</v>
      </c>
      <c r="I381" t="s">
        <v>1413</v>
      </c>
    </row>
    <row r="382" spans="1:9">
      <c r="A382" t="s">
        <v>1414</v>
      </c>
      <c r="B382" t="s">
        <v>15</v>
      </c>
      <c r="C382">
        <v>147</v>
      </c>
      <c r="D382">
        <v>15668548</v>
      </c>
      <c r="E382" t="s">
        <v>1415</v>
      </c>
      <c r="F382" t="s">
        <v>1416</v>
      </c>
      <c r="G382" t="s">
        <v>10</v>
      </c>
      <c r="H382" t="s">
        <v>1417</v>
      </c>
      <c r="I382" t="s">
        <v>1418</v>
      </c>
    </row>
    <row r="383" spans="1:9">
      <c r="A383" t="s">
        <v>1419</v>
      </c>
      <c r="B383" t="s">
        <v>15</v>
      </c>
      <c r="C383">
        <v>161</v>
      </c>
      <c r="D383">
        <v>15668549</v>
      </c>
      <c r="E383" t="s">
        <v>1420</v>
      </c>
      <c r="F383" t="s">
        <v>1421</v>
      </c>
      <c r="G383" t="s">
        <v>10</v>
      </c>
      <c r="H383" t="s">
        <v>1422</v>
      </c>
      <c r="I383" t="s">
        <v>1423</v>
      </c>
    </row>
    <row r="384" spans="1:9">
      <c r="A384" t="s">
        <v>1424</v>
      </c>
      <c r="B384" t="s">
        <v>10</v>
      </c>
      <c r="C384">
        <v>330</v>
      </c>
      <c r="D384">
        <v>15668550</v>
      </c>
      <c r="E384" t="s">
        <v>10</v>
      </c>
      <c r="F384" t="s">
        <v>1425</v>
      </c>
      <c r="G384" t="s">
        <v>10</v>
      </c>
      <c r="H384" t="s">
        <v>874</v>
      </c>
      <c r="I384" t="s">
        <v>875</v>
      </c>
    </row>
    <row r="385" spans="1:9">
      <c r="A385" t="s">
        <v>1426</v>
      </c>
      <c r="B385" t="s">
        <v>15</v>
      </c>
      <c r="C385">
        <v>254</v>
      </c>
      <c r="D385">
        <v>15668551</v>
      </c>
      <c r="E385" t="s">
        <v>10</v>
      </c>
      <c r="F385" t="s">
        <v>1427</v>
      </c>
      <c r="G385" t="s">
        <v>10</v>
      </c>
      <c r="H385" t="s">
        <v>1428</v>
      </c>
      <c r="I385" t="s">
        <v>178</v>
      </c>
    </row>
    <row r="386" spans="1:9">
      <c r="A386" t="s">
        <v>1429</v>
      </c>
      <c r="B386" t="s">
        <v>15</v>
      </c>
      <c r="C386">
        <v>728</v>
      </c>
      <c r="D386">
        <v>15668552</v>
      </c>
      <c r="E386" t="s">
        <v>10</v>
      </c>
      <c r="F386" t="s">
        <v>1430</v>
      </c>
      <c r="G386" t="s">
        <v>10</v>
      </c>
      <c r="H386" t="s">
        <v>1431</v>
      </c>
      <c r="I386" t="s">
        <v>178</v>
      </c>
    </row>
    <row r="387" spans="1:9">
      <c r="A387" t="s">
        <v>1432</v>
      </c>
      <c r="B387" t="s">
        <v>15</v>
      </c>
      <c r="C387">
        <v>170</v>
      </c>
      <c r="D387">
        <v>15668553</v>
      </c>
      <c r="E387" t="s">
        <v>10</v>
      </c>
      <c r="F387" t="s">
        <v>1433</v>
      </c>
      <c r="G387" t="s">
        <v>10</v>
      </c>
      <c r="H387" t="s">
        <v>1434</v>
      </c>
      <c r="I387" t="s">
        <v>178</v>
      </c>
    </row>
    <row r="388" spans="1:9">
      <c r="A388" t="s">
        <v>1435</v>
      </c>
      <c r="B388" t="s">
        <v>15</v>
      </c>
      <c r="C388">
        <v>322</v>
      </c>
      <c r="D388">
        <v>15668554</v>
      </c>
      <c r="E388" t="s">
        <v>10</v>
      </c>
      <c r="F388" t="s">
        <v>1436</v>
      </c>
      <c r="G388" t="s">
        <v>10</v>
      </c>
      <c r="H388" t="s">
        <v>1437</v>
      </c>
      <c r="I388" t="s">
        <v>178</v>
      </c>
    </row>
    <row r="389" spans="1:9">
      <c r="A389" t="s">
        <v>1438</v>
      </c>
      <c r="B389" t="s">
        <v>10</v>
      </c>
      <c r="C389">
        <v>208</v>
      </c>
      <c r="D389">
        <v>15668555</v>
      </c>
      <c r="E389" t="s">
        <v>10</v>
      </c>
      <c r="F389" t="s">
        <v>1439</v>
      </c>
      <c r="G389" t="s">
        <v>10</v>
      </c>
      <c r="H389" t="s">
        <v>681</v>
      </c>
      <c r="I389" t="s">
        <v>178</v>
      </c>
    </row>
    <row r="390" spans="1:9">
      <c r="A390" t="s">
        <v>1440</v>
      </c>
      <c r="B390" t="s">
        <v>15</v>
      </c>
      <c r="C390">
        <v>118</v>
      </c>
      <c r="D390">
        <v>15668556</v>
      </c>
      <c r="E390" t="s">
        <v>10</v>
      </c>
      <c r="F390" t="s">
        <v>1441</v>
      </c>
      <c r="G390" t="s">
        <v>10</v>
      </c>
      <c r="H390" t="s">
        <v>10</v>
      </c>
      <c r="I390" t="s">
        <v>178</v>
      </c>
    </row>
    <row r="391" spans="1:9">
      <c r="A391" t="s">
        <v>1442</v>
      </c>
      <c r="B391" t="s">
        <v>15</v>
      </c>
      <c r="C391">
        <v>320</v>
      </c>
      <c r="D391">
        <v>15668557</v>
      </c>
      <c r="E391" t="s">
        <v>10</v>
      </c>
      <c r="F391" t="s">
        <v>1443</v>
      </c>
      <c r="G391" t="s">
        <v>10</v>
      </c>
      <c r="H391" t="s">
        <v>1444</v>
      </c>
      <c r="I391" t="s">
        <v>178</v>
      </c>
    </row>
    <row r="392" spans="1:9">
      <c r="A392" t="s">
        <v>1445</v>
      </c>
      <c r="B392" t="s">
        <v>15</v>
      </c>
      <c r="C392">
        <v>245</v>
      </c>
      <c r="D392">
        <v>15668558</v>
      </c>
      <c r="E392" t="s">
        <v>10</v>
      </c>
      <c r="F392" t="s">
        <v>1446</v>
      </c>
      <c r="G392" t="s">
        <v>10</v>
      </c>
      <c r="H392" t="s">
        <v>1447</v>
      </c>
      <c r="I392" t="s">
        <v>178</v>
      </c>
    </row>
    <row r="393" spans="1:9">
      <c r="A393" t="s">
        <v>1448</v>
      </c>
      <c r="B393" t="s">
        <v>15</v>
      </c>
      <c r="C393">
        <v>614</v>
      </c>
      <c r="D393">
        <v>15668559</v>
      </c>
      <c r="E393" t="s">
        <v>10</v>
      </c>
      <c r="F393" t="s">
        <v>1449</v>
      </c>
      <c r="G393" t="s">
        <v>10</v>
      </c>
      <c r="H393" t="s">
        <v>1431</v>
      </c>
      <c r="I393" t="s">
        <v>1450</v>
      </c>
    </row>
    <row r="394" spans="1:9">
      <c r="A394" t="s">
        <v>1451</v>
      </c>
      <c r="B394" t="s">
        <v>15</v>
      </c>
      <c r="C394">
        <v>244</v>
      </c>
      <c r="D394">
        <v>15668560</v>
      </c>
      <c r="E394" t="s">
        <v>10</v>
      </c>
      <c r="F394" t="s">
        <v>1452</v>
      </c>
      <c r="G394" t="s">
        <v>10</v>
      </c>
      <c r="H394" t="s">
        <v>1453</v>
      </c>
      <c r="I394" t="s">
        <v>178</v>
      </c>
    </row>
    <row r="395" spans="1:9">
      <c r="A395" t="s">
        <v>1454</v>
      </c>
      <c r="B395" t="s">
        <v>15</v>
      </c>
      <c r="C395">
        <v>375</v>
      </c>
      <c r="D395">
        <v>15668561</v>
      </c>
      <c r="E395" t="s">
        <v>10</v>
      </c>
      <c r="F395" t="s">
        <v>1455</v>
      </c>
      <c r="G395" t="s">
        <v>10</v>
      </c>
      <c r="H395" t="s">
        <v>10</v>
      </c>
      <c r="I395" t="s">
        <v>178</v>
      </c>
    </row>
    <row r="396" spans="1:9">
      <c r="A396" t="s">
        <v>1456</v>
      </c>
      <c r="B396" t="s">
        <v>10</v>
      </c>
      <c r="C396">
        <v>114</v>
      </c>
      <c r="D396">
        <v>15668562</v>
      </c>
      <c r="E396" t="s">
        <v>10</v>
      </c>
      <c r="F396" t="s">
        <v>1457</v>
      </c>
      <c r="G396" t="s">
        <v>10</v>
      </c>
      <c r="H396" t="s">
        <v>1458</v>
      </c>
      <c r="I396" t="s">
        <v>178</v>
      </c>
    </row>
    <row r="397" spans="1:9">
      <c r="A397" t="s">
        <v>1459</v>
      </c>
      <c r="B397" t="s">
        <v>10</v>
      </c>
      <c r="C397">
        <v>99</v>
      </c>
      <c r="D397">
        <v>15668563</v>
      </c>
      <c r="E397" t="s">
        <v>10</v>
      </c>
      <c r="F397" t="s">
        <v>1460</v>
      </c>
      <c r="G397" t="s">
        <v>10</v>
      </c>
      <c r="H397" t="s">
        <v>1461</v>
      </c>
      <c r="I397" t="s">
        <v>1462</v>
      </c>
    </row>
    <row r="398" spans="1:9">
      <c r="A398" t="s">
        <v>1463</v>
      </c>
      <c r="B398" t="s">
        <v>10</v>
      </c>
      <c r="C398">
        <v>207</v>
      </c>
      <c r="D398">
        <v>15668564</v>
      </c>
      <c r="E398" t="s">
        <v>10</v>
      </c>
      <c r="F398" t="s">
        <v>1464</v>
      </c>
      <c r="G398" t="s">
        <v>10</v>
      </c>
      <c r="H398" t="s">
        <v>1465</v>
      </c>
      <c r="I398" t="s">
        <v>178</v>
      </c>
    </row>
    <row r="399" spans="1:9">
      <c r="A399" t="s">
        <v>1466</v>
      </c>
      <c r="B399" t="s">
        <v>15</v>
      </c>
      <c r="C399">
        <v>306</v>
      </c>
      <c r="D399">
        <v>15668565</v>
      </c>
      <c r="E399" t="s">
        <v>10</v>
      </c>
      <c r="F399" t="s">
        <v>1467</v>
      </c>
      <c r="G399" t="s">
        <v>10</v>
      </c>
      <c r="H399" t="s">
        <v>1468</v>
      </c>
      <c r="I399" t="s">
        <v>1469</v>
      </c>
    </row>
    <row r="400" spans="1:9">
      <c r="A400" t="s">
        <v>1470</v>
      </c>
      <c r="B400" t="s">
        <v>10</v>
      </c>
      <c r="C400">
        <v>130</v>
      </c>
      <c r="D400">
        <v>15668566</v>
      </c>
      <c r="E400" t="s">
        <v>10</v>
      </c>
      <c r="F400" t="s">
        <v>1471</v>
      </c>
      <c r="G400" t="s">
        <v>10</v>
      </c>
      <c r="H400" t="s">
        <v>10</v>
      </c>
      <c r="I400" t="s">
        <v>178</v>
      </c>
    </row>
    <row r="401" spans="1:9">
      <c r="A401" t="s">
        <v>1472</v>
      </c>
      <c r="B401" t="s">
        <v>10</v>
      </c>
      <c r="C401">
        <v>183</v>
      </c>
      <c r="D401">
        <v>15668567</v>
      </c>
      <c r="E401" t="s">
        <v>10</v>
      </c>
      <c r="F401" t="s">
        <v>1473</v>
      </c>
      <c r="G401" t="s">
        <v>10</v>
      </c>
      <c r="H401" t="s">
        <v>1474</v>
      </c>
      <c r="I401" t="s">
        <v>1475</v>
      </c>
    </row>
    <row r="402" spans="1:9">
      <c r="A402" t="s">
        <v>1476</v>
      </c>
      <c r="B402" t="s">
        <v>15</v>
      </c>
      <c r="C402">
        <v>339</v>
      </c>
      <c r="D402">
        <v>15668568</v>
      </c>
      <c r="E402" t="s">
        <v>10</v>
      </c>
      <c r="F402" t="s">
        <v>1477</v>
      </c>
      <c r="G402" t="s">
        <v>10</v>
      </c>
      <c r="H402" t="s">
        <v>1478</v>
      </c>
      <c r="I402" t="s">
        <v>178</v>
      </c>
    </row>
    <row r="403" spans="1:9">
      <c r="A403" t="s">
        <v>1479</v>
      </c>
      <c r="B403" t="s">
        <v>10</v>
      </c>
      <c r="C403">
        <v>60</v>
      </c>
      <c r="D403">
        <v>15668569</v>
      </c>
      <c r="E403" t="s">
        <v>10</v>
      </c>
      <c r="F403" t="s">
        <v>1480</v>
      </c>
      <c r="G403" t="s">
        <v>10</v>
      </c>
      <c r="H403" t="s">
        <v>1481</v>
      </c>
      <c r="I403" t="s">
        <v>1482</v>
      </c>
    </row>
    <row r="404" spans="1:9">
      <c r="A404" t="s">
        <v>1483</v>
      </c>
      <c r="B404" t="s">
        <v>10</v>
      </c>
      <c r="C404">
        <v>101</v>
      </c>
      <c r="D404">
        <v>15668570</v>
      </c>
      <c r="E404" t="s">
        <v>1484</v>
      </c>
      <c r="F404" t="s">
        <v>1485</v>
      </c>
      <c r="G404" t="s">
        <v>10</v>
      </c>
      <c r="H404" t="s">
        <v>1486</v>
      </c>
      <c r="I404" t="s">
        <v>1487</v>
      </c>
    </row>
    <row r="405" spans="1:9">
      <c r="A405" t="s">
        <v>1488</v>
      </c>
      <c r="B405" t="s">
        <v>10</v>
      </c>
      <c r="C405">
        <v>158</v>
      </c>
      <c r="D405">
        <v>15668571</v>
      </c>
      <c r="E405" t="s">
        <v>10</v>
      </c>
      <c r="F405" t="s">
        <v>1489</v>
      </c>
      <c r="G405" t="s">
        <v>10</v>
      </c>
      <c r="H405" t="s">
        <v>1490</v>
      </c>
      <c r="I405" t="s">
        <v>178</v>
      </c>
    </row>
    <row r="406" spans="1:9">
      <c r="A406" t="s">
        <v>1491</v>
      </c>
      <c r="B406" t="s">
        <v>10</v>
      </c>
      <c r="C406">
        <v>59</v>
      </c>
      <c r="D406">
        <v>15668572</v>
      </c>
      <c r="E406" t="s">
        <v>10</v>
      </c>
      <c r="F406" t="s">
        <v>1492</v>
      </c>
      <c r="G406" t="s">
        <v>10</v>
      </c>
      <c r="H406" t="s">
        <v>1493</v>
      </c>
      <c r="I406" t="s">
        <v>1494</v>
      </c>
    </row>
    <row r="407" spans="1:9">
      <c r="A407" t="s">
        <v>1495</v>
      </c>
      <c r="B407" t="s">
        <v>10</v>
      </c>
      <c r="C407">
        <v>187</v>
      </c>
      <c r="D407">
        <v>15668573</v>
      </c>
      <c r="E407" t="s">
        <v>10</v>
      </c>
      <c r="F407" t="s">
        <v>1496</v>
      </c>
      <c r="G407" t="s">
        <v>10</v>
      </c>
      <c r="H407" t="s">
        <v>1497</v>
      </c>
      <c r="I407" t="s">
        <v>1498</v>
      </c>
    </row>
    <row r="408" spans="1:9">
      <c r="A408" t="s">
        <v>1499</v>
      </c>
      <c r="B408" t="s">
        <v>15</v>
      </c>
      <c r="C408">
        <v>271</v>
      </c>
      <c r="D408">
        <v>15668574</v>
      </c>
      <c r="E408" t="s">
        <v>10</v>
      </c>
      <c r="F408" t="s">
        <v>1500</v>
      </c>
      <c r="G408" t="s">
        <v>10</v>
      </c>
      <c r="H408" t="s">
        <v>1261</v>
      </c>
      <c r="I408" t="s">
        <v>178</v>
      </c>
    </row>
    <row r="409" spans="1:9">
      <c r="A409" t="s">
        <v>1501</v>
      </c>
      <c r="B409" t="s">
        <v>10</v>
      </c>
      <c r="C409">
        <v>449</v>
      </c>
      <c r="D409">
        <v>15668575</v>
      </c>
      <c r="E409" t="s">
        <v>10</v>
      </c>
      <c r="F409" t="s">
        <v>1502</v>
      </c>
      <c r="G409" t="s">
        <v>10</v>
      </c>
      <c r="H409" t="s">
        <v>1503</v>
      </c>
      <c r="I409" t="s">
        <v>1504</v>
      </c>
    </row>
    <row r="410" spans="1:9">
      <c r="A410" t="s">
        <v>1505</v>
      </c>
      <c r="B410" t="s">
        <v>15</v>
      </c>
      <c r="C410">
        <v>273</v>
      </c>
      <c r="D410">
        <v>15668576</v>
      </c>
      <c r="E410" t="s">
        <v>10</v>
      </c>
      <c r="F410" t="s">
        <v>1506</v>
      </c>
      <c r="G410" t="s">
        <v>10</v>
      </c>
      <c r="H410" t="s">
        <v>1507</v>
      </c>
      <c r="I410" t="s">
        <v>1508</v>
      </c>
    </row>
    <row r="411" spans="1:9">
      <c r="A411" t="s">
        <v>1509</v>
      </c>
      <c r="B411" t="s">
        <v>10</v>
      </c>
      <c r="C411">
        <v>66</v>
      </c>
      <c r="D411">
        <v>15668577</v>
      </c>
      <c r="E411" t="s">
        <v>10</v>
      </c>
      <c r="F411" t="s">
        <v>1510</v>
      </c>
      <c r="G411" t="s">
        <v>10</v>
      </c>
      <c r="H411" t="s">
        <v>10</v>
      </c>
      <c r="I411" t="s">
        <v>178</v>
      </c>
    </row>
    <row r="412" spans="1:9">
      <c r="A412" t="s">
        <v>1511</v>
      </c>
      <c r="B412" t="s">
        <v>10</v>
      </c>
      <c r="C412">
        <v>106</v>
      </c>
      <c r="D412">
        <v>15668578</v>
      </c>
      <c r="E412" t="s">
        <v>10</v>
      </c>
      <c r="F412" t="s">
        <v>1512</v>
      </c>
      <c r="G412" t="s">
        <v>10</v>
      </c>
      <c r="H412" t="s">
        <v>10</v>
      </c>
      <c r="I412" t="s">
        <v>178</v>
      </c>
    </row>
    <row r="413" spans="1:9">
      <c r="A413" t="s">
        <v>1513</v>
      </c>
      <c r="B413" t="s">
        <v>15</v>
      </c>
      <c r="C413">
        <v>287</v>
      </c>
      <c r="D413">
        <v>15668579</v>
      </c>
      <c r="E413" t="s">
        <v>10</v>
      </c>
      <c r="F413" t="s">
        <v>1514</v>
      </c>
      <c r="G413" t="s">
        <v>10</v>
      </c>
      <c r="H413" t="s">
        <v>1515</v>
      </c>
      <c r="I413" t="s">
        <v>178</v>
      </c>
    </row>
    <row r="414" spans="1:9">
      <c r="A414" t="s">
        <v>1516</v>
      </c>
      <c r="B414" t="s">
        <v>10</v>
      </c>
      <c r="C414">
        <v>150</v>
      </c>
      <c r="D414">
        <v>15668580</v>
      </c>
      <c r="E414" t="s">
        <v>10</v>
      </c>
      <c r="F414" t="s">
        <v>1517</v>
      </c>
      <c r="G414" t="s">
        <v>10</v>
      </c>
      <c r="H414" t="s">
        <v>1518</v>
      </c>
      <c r="I414" t="s">
        <v>178</v>
      </c>
    </row>
    <row r="415" spans="1:9">
      <c r="A415" t="s">
        <v>1519</v>
      </c>
      <c r="B415" t="s">
        <v>10</v>
      </c>
      <c r="C415">
        <v>131</v>
      </c>
      <c r="D415">
        <v>15668581</v>
      </c>
      <c r="E415" t="s">
        <v>10</v>
      </c>
      <c r="F415" t="s">
        <v>1520</v>
      </c>
      <c r="G415" t="s">
        <v>10</v>
      </c>
      <c r="H415" t="s">
        <v>1521</v>
      </c>
      <c r="I415" t="s">
        <v>178</v>
      </c>
    </row>
    <row r="416" spans="1:9">
      <c r="A416" t="s">
        <v>1522</v>
      </c>
      <c r="B416" t="s">
        <v>15</v>
      </c>
      <c r="C416">
        <v>302</v>
      </c>
      <c r="D416">
        <v>15668582</v>
      </c>
      <c r="E416" t="s">
        <v>10</v>
      </c>
      <c r="F416" t="s">
        <v>1523</v>
      </c>
      <c r="G416" t="s">
        <v>10</v>
      </c>
      <c r="H416" t="s">
        <v>1524</v>
      </c>
      <c r="I416" t="s">
        <v>1525</v>
      </c>
    </row>
    <row r="417" spans="1:9">
      <c r="A417" t="s">
        <v>1526</v>
      </c>
      <c r="B417" t="s">
        <v>15</v>
      </c>
      <c r="C417">
        <v>307</v>
      </c>
      <c r="D417">
        <v>15668583</v>
      </c>
      <c r="E417" t="s">
        <v>10</v>
      </c>
      <c r="F417" t="s">
        <v>1527</v>
      </c>
      <c r="G417" t="s">
        <v>10</v>
      </c>
      <c r="H417" t="s">
        <v>1528</v>
      </c>
      <c r="I417" t="s">
        <v>1529</v>
      </c>
    </row>
    <row r="418" spans="1:9">
      <c r="A418" t="s">
        <v>1530</v>
      </c>
      <c r="B418" t="s">
        <v>15</v>
      </c>
      <c r="C418">
        <v>121</v>
      </c>
      <c r="D418">
        <v>15668584</v>
      </c>
      <c r="E418" t="s">
        <v>10</v>
      </c>
      <c r="F418" t="s">
        <v>1531</v>
      </c>
      <c r="G418" t="s">
        <v>10</v>
      </c>
      <c r="H418" t="s">
        <v>1532</v>
      </c>
      <c r="I418" t="s">
        <v>178</v>
      </c>
    </row>
    <row r="419" spans="1:9">
      <c r="A419" t="s">
        <v>1533</v>
      </c>
      <c r="B419" t="s">
        <v>15</v>
      </c>
      <c r="C419">
        <v>703</v>
      </c>
      <c r="D419">
        <v>15668585</v>
      </c>
      <c r="E419" t="s">
        <v>10</v>
      </c>
      <c r="F419" t="s">
        <v>1534</v>
      </c>
      <c r="G419" t="s">
        <v>10</v>
      </c>
      <c r="H419" t="s">
        <v>10</v>
      </c>
      <c r="I419" t="s">
        <v>178</v>
      </c>
    </row>
    <row r="420" spans="1:9">
      <c r="A420" t="s">
        <v>1535</v>
      </c>
      <c r="B420" t="s">
        <v>15</v>
      </c>
      <c r="C420">
        <v>264</v>
      </c>
      <c r="D420">
        <v>15668586</v>
      </c>
      <c r="E420" t="s">
        <v>10</v>
      </c>
      <c r="F420" t="s">
        <v>1536</v>
      </c>
      <c r="G420" t="s">
        <v>10</v>
      </c>
      <c r="H420" t="s">
        <v>747</v>
      </c>
      <c r="I420" t="s">
        <v>178</v>
      </c>
    </row>
    <row r="421" spans="1:9">
      <c r="A421" t="s">
        <v>1537</v>
      </c>
      <c r="B421" t="s">
        <v>15</v>
      </c>
      <c r="C421">
        <v>272</v>
      </c>
      <c r="D421">
        <v>15668587</v>
      </c>
      <c r="E421" t="s">
        <v>10</v>
      </c>
      <c r="F421" t="s">
        <v>1538</v>
      </c>
      <c r="G421" t="s">
        <v>10</v>
      </c>
      <c r="H421" t="s">
        <v>1539</v>
      </c>
      <c r="I421" t="s">
        <v>1540</v>
      </c>
    </row>
    <row r="422" spans="1:9">
      <c r="A422" t="s">
        <v>1541</v>
      </c>
      <c r="B422" t="s">
        <v>10</v>
      </c>
      <c r="C422">
        <v>267</v>
      </c>
      <c r="D422">
        <v>15668588</v>
      </c>
      <c r="E422" t="s">
        <v>10</v>
      </c>
      <c r="F422" t="s">
        <v>1542</v>
      </c>
      <c r="G422" t="s">
        <v>10</v>
      </c>
      <c r="H422" t="s">
        <v>1543</v>
      </c>
      <c r="I422" t="s">
        <v>1544</v>
      </c>
    </row>
    <row r="423" spans="1:9">
      <c r="A423" t="s">
        <v>1545</v>
      </c>
      <c r="B423" t="s">
        <v>10</v>
      </c>
      <c r="C423">
        <v>267</v>
      </c>
      <c r="D423">
        <v>15668589</v>
      </c>
      <c r="E423" t="s">
        <v>10</v>
      </c>
      <c r="F423" t="s">
        <v>1546</v>
      </c>
      <c r="G423" t="s">
        <v>10</v>
      </c>
      <c r="H423" t="s">
        <v>1547</v>
      </c>
      <c r="I423" t="s">
        <v>1548</v>
      </c>
    </row>
    <row r="424" spans="1:9">
      <c r="A424" t="s">
        <v>1549</v>
      </c>
      <c r="B424" t="s">
        <v>10</v>
      </c>
      <c r="C424">
        <v>395</v>
      </c>
      <c r="D424">
        <v>15668590</v>
      </c>
      <c r="E424" t="s">
        <v>10</v>
      </c>
      <c r="F424" t="s">
        <v>1550</v>
      </c>
      <c r="G424" t="s">
        <v>10</v>
      </c>
      <c r="H424" t="s">
        <v>1551</v>
      </c>
      <c r="I424" t="s">
        <v>178</v>
      </c>
    </row>
    <row r="425" spans="1:9">
      <c r="A425" t="s">
        <v>1552</v>
      </c>
      <c r="B425" t="s">
        <v>15</v>
      </c>
      <c r="C425">
        <v>162</v>
      </c>
      <c r="D425">
        <v>15668591</v>
      </c>
      <c r="E425" t="s">
        <v>10</v>
      </c>
      <c r="F425" t="s">
        <v>1553</v>
      </c>
      <c r="G425" t="s">
        <v>10</v>
      </c>
      <c r="H425" t="s">
        <v>10</v>
      </c>
      <c r="I425" t="s">
        <v>178</v>
      </c>
    </row>
    <row r="426" spans="1:9">
      <c r="A426" t="s">
        <v>1554</v>
      </c>
      <c r="B426" t="s">
        <v>15</v>
      </c>
      <c r="C426">
        <v>190</v>
      </c>
      <c r="D426">
        <v>15668592</v>
      </c>
      <c r="E426" t="s">
        <v>10</v>
      </c>
      <c r="F426" t="s">
        <v>1555</v>
      </c>
      <c r="G426" t="s">
        <v>10</v>
      </c>
      <c r="H426" t="s">
        <v>1556</v>
      </c>
      <c r="I426" t="s">
        <v>178</v>
      </c>
    </row>
    <row r="427" spans="1:9">
      <c r="A427" t="s">
        <v>1557</v>
      </c>
      <c r="B427" t="s">
        <v>10</v>
      </c>
      <c r="C427">
        <v>237</v>
      </c>
      <c r="D427">
        <v>15668593</v>
      </c>
      <c r="E427" t="s">
        <v>10</v>
      </c>
      <c r="F427" t="s">
        <v>1558</v>
      </c>
      <c r="G427" t="s">
        <v>10</v>
      </c>
      <c r="H427" t="s">
        <v>1559</v>
      </c>
      <c r="I427" t="s">
        <v>178</v>
      </c>
    </row>
    <row r="428" spans="1:9">
      <c r="A428" t="s">
        <v>1560</v>
      </c>
      <c r="B428" t="s">
        <v>15</v>
      </c>
      <c r="C428">
        <v>257</v>
      </c>
      <c r="D428">
        <v>15668594</v>
      </c>
      <c r="E428" t="s">
        <v>10</v>
      </c>
      <c r="F428" t="s">
        <v>1561</v>
      </c>
      <c r="G428" t="s">
        <v>10</v>
      </c>
      <c r="H428" t="s">
        <v>10</v>
      </c>
      <c r="I428" t="s">
        <v>178</v>
      </c>
    </row>
    <row r="429" spans="1:9">
      <c r="A429" t="s">
        <v>1562</v>
      </c>
      <c r="B429" t="s">
        <v>15</v>
      </c>
      <c r="C429">
        <v>354</v>
      </c>
      <c r="D429">
        <v>15668595</v>
      </c>
      <c r="E429" t="s">
        <v>10</v>
      </c>
      <c r="F429" t="s">
        <v>1563</v>
      </c>
      <c r="G429" t="s">
        <v>10</v>
      </c>
      <c r="H429" t="s">
        <v>1564</v>
      </c>
      <c r="I429" t="s">
        <v>178</v>
      </c>
    </row>
    <row r="430" spans="1:9">
      <c r="A430" t="s">
        <v>1565</v>
      </c>
      <c r="B430" t="s">
        <v>15</v>
      </c>
      <c r="C430">
        <v>380</v>
      </c>
      <c r="D430">
        <v>15668596</v>
      </c>
      <c r="E430" t="s">
        <v>10</v>
      </c>
      <c r="F430" t="s">
        <v>1566</v>
      </c>
      <c r="G430" t="s">
        <v>10</v>
      </c>
      <c r="H430" t="s">
        <v>1564</v>
      </c>
      <c r="I430" t="s">
        <v>1567</v>
      </c>
    </row>
    <row r="431" spans="1:9">
      <c r="A431" t="s">
        <v>1568</v>
      </c>
      <c r="B431" t="s">
        <v>15</v>
      </c>
      <c r="C431">
        <v>360</v>
      </c>
      <c r="D431">
        <v>15668597</v>
      </c>
      <c r="E431" t="s">
        <v>10</v>
      </c>
      <c r="F431" t="s">
        <v>1569</v>
      </c>
      <c r="G431" t="s">
        <v>10</v>
      </c>
      <c r="H431" t="s">
        <v>1570</v>
      </c>
      <c r="I431" t="s">
        <v>178</v>
      </c>
    </row>
    <row r="432" spans="1:9">
      <c r="A432" t="s">
        <v>1571</v>
      </c>
      <c r="B432" t="s">
        <v>10</v>
      </c>
      <c r="C432">
        <v>290</v>
      </c>
      <c r="D432">
        <v>15668598</v>
      </c>
      <c r="E432" t="s">
        <v>10</v>
      </c>
      <c r="F432" t="s">
        <v>1572</v>
      </c>
      <c r="G432" t="s">
        <v>10</v>
      </c>
      <c r="H432" t="s">
        <v>1573</v>
      </c>
      <c r="I432" t="s">
        <v>1574</v>
      </c>
    </row>
    <row r="433" spans="1:9">
      <c r="A433" t="s">
        <v>1575</v>
      </c>
      <c r="B433" t="s">
        <v>15</v>
      </c>
      <c r="C433">
        <v>59</v>
      </c>
      <c r="D433">
        <v>15668599</v>
      </c>
      <c r="E433" t="s">
        <v>10</v>
      </c>
      <c r="F433" t="s">
        <v>1576</v>
      </c>
      <c r="G433" t="s">
        <v>10</v>
      </c>
      <c r="H433" t="s">
        <v>414</v>
      </c>
      <c r="I433" t="s">
        <v>178</v>
      </c>
    </row>
    <row r="434" spans="1:9">
      <c r="A434" t="s">
        <v>1577</v>
      </c>
      <c r="B434" t="s">
        <v>15</v>
      </c>
      <c r="C434">
        <v>103</v>
      </c>
      <c r="D434">
        <v>15668600</v>
      </c>
      <c r="E434" t="s">
        <v>10</v>
      </c>
      <c r="F434" t="s">
        <v>1578</v>
      </c>
      <c r="G434" t="s">
        <v>10</v>
      </c>
      <c r="H434" t="s">
        <v>10</v>
      </c>
      <c r="I434" t="s">
        <v>178</v>
      </c>
    </row>
    <row r="435" spans="1:9">
      <c r="A435" t="s">
        <v>1579</v>
      </c>
      <c r="B435" t="s">
        <v>15</v>
      </c>
      <c r="C435">
        <v>140</v>
      </c>
      <c r="D435">
        <v>15668601</v>
      </c>
      <c r="E435" t="s">
        <v>10</v>
      </c>
      <c r="F435" t="s">
        <v>1580</v>
      </c>
      <c r="G435" t="s">
        <v>10</v>
      </c>
      <c r="H435" t="s">
        <v>414</v>
      </c>
      <c r="I435" t="s">
        <v>178</v>
      </c>
    </row>
    <row r="436" spans="1:9">
      <c r="A436" t="s">
        <v>1581</v>
      </c>
      <c r="B436" t="s">
        <v>10</v>
      </c>
      <c r="C436">
        <v>180</v>
      </c>
      <c r="D436">
        <v>15668602</v>
      </c>
      <c r="E436" t="s">
        <v>10</v>
      </c>
      <c r="F436" t="s">
        <v>1582</v>
      </c>
      <c r="G436" t="s">
        <v>10</v>
      </c>
      <c r="H436" t="s">
        <v>10</v>
      </c>
      <c r="I436" t="s">
        <v>178</v>
      </c>
    </row>
    <row r="437" spans="1:9">
      <c r="A437" t="s">
        <v>1583</v>
      </c>
      <c r="B437" t="s">
        <v>10</v>
      </c>
      <c r="C437">
        <v>160</v>
      </c>
      <c r="D437">
        <v>15668603</v>
      </c>
      <c r="E437" t="s">
        <v>10</v>
      </c>
      <c r="F437" t="s">
        <v>1584</v>
      </c>
      <c r="G437" t="s">
        <v>10</v>
      </c>
      <c r="H437" t="s">
        <v>10</v>
      </c>
      <c r="I437" t="s">
        <v>178</v>
      </c>
    </row>
    <row r="438" spans="1:9">
      <c r="A438" t="s">
        <v>1585</v>
      </c>
      <c r="B438" t="s">
        <v>10</v>
      </c>
      <c r="C438">
        <v>427</v>
      </c>
      <c r="D438">
        <v>15668604</v>
      </c>
      <c r="E438" t="s">
        <v>10</v>
      </c>
      <c r="F438" t="s">
        <v>1586</v>
      </c>
      <c r="G438" t="s">
        <v>10</v>
      </c>
      <c r="H438" t="s">
        <v>1587</v>
      </c>
      <c r="I438" t="s">
        <v>1588</v>
      </c>
    </row>
    <row r="439" spans="1:9">
      <c r="A439" t="s">
        <v>1589</v>
      </c>
      <c r="B439" t="s">
        <v>15</v>
      </c>
      <c r="C439">
        <v>395</v>
      </c>
      <c r="D439">
        <v>15668605</v>
      </c>
      <c r="E439" t="s">
        <v>10</v>
      </c>
      <c r="F439" t="s">
        <v>1590</v>
      </c>
      <c r="G439" t="s">
        <v>10</v>
      </c>
      <c r="H439" t="s">
        <v>1591</v>
      </c>
      <c r="I439" t="s">
        <v>1592</v>
      </c>
    </row>
    <row r="440" spans="1:9">
      <c r="A440" t="s">
        <v>1593</v>
      </c>
      <c r="B440" t="s">
        <v>10</v>
      </c>
      <c r="C440">
        <v>204</v>
      </c>
      <c r="D440">
        <v>15668606</v>
      </c>
      <c r="E440" t="s">
        <v>10</v>
      </c>
      <c r="F440" t="s">
        <v>1594</v>
      </c>
      <c r="G440" t="s">
        <v>10</v>
      </c>
      <c r="H440" t="s">
        <v>1595</v>
      </c>
      <c r="I440" t="s">
        <v>1596</v>
      </c>
    </row>
    <row r="441" spans="1:9">
      <c r="A441" t="s">
        <v>1597</v>
      </c>
      <c r="B441" t="s">
        <v>10</v>
      </c>
      <c r="C441">
        <v>75</v>
      </c>
      <c r="D441">
        <v>15668607</v>
      </c>
      <c r="E441" t="s">
        <v>10</v>
      </c>
      <c r="F441" t="s">
        <v>1598</v>
      </c>
      <c r="G441" t="s">
        <v>10</v>
      </c>
      <c r="H441" t="s">
        <v>10</v>
      </c>
      <c r="I441" t="s">
        <v>178</v>
      </c>
    </row>
    <row r="442" spans="1:9">
      <c r="A442" t="s">
        <v>1599</v>
      </c>
      <c r="B442" t="s">
        <v>10</v>
      </c>
      <c r="C442">
        <v>92</v>
      </c>
      <c r="D442">
        <v>15668608</v>
      </c>
      <c r="E442" t="s">
        <v>10</v>
      </c>
      <c r="F442" t="s">
        <v>1600</v>
      </c>
      <c r="G442" t="s">
        <v>10</v>
      </c>
      <c r="H442" t="s">
        <v>1601</v>
      </c>
      <c r="I442" t="s">
        <v>178</v>
      </c>
    </row>
    <row r="443" spans="1:9">
      <c r="A443" t="s">
        <v>1602</v>
      </c>
      <c r="B443" t="s">
        <v>10</v>
      </c>
      <c r="C443">
        <v>175</v>
      </c>
      <c r="D443">
        <v>15668609</v>
      </c>
      <c r="E443" t="s">
        <v>10</v>
      </c>
      <c r="F443" t="s">
        <v>1603</v>
      </c>
      <c r="G443" t="s">
        <v>10</v>
      </c>
      <c r="H443" t="s">
        <v>10</v>
      </c>
      <c r="I443" t="s">
        <v>178</v>
      </c>
    </row>
    <row r="444" spans="1:9">
      <c r="A444" t="s">
        <v>1604</v>
      </c>
      <c r="B444" t="s">
        <v>10</v>
      </c>
      <c r="C444">
        <v>222</v>
      </c>
      <c r="D444">
        <v>15668610</v>
      </c>
      <c r="E444" t="s">
        <v>10</v>
      </c>
      <c r="F444" t="s">
        <v>1605</v>
      </c>
      <c r="G444" t="s">
        <v>10</v>
      </c>
      <c r="H444" t="s">
        <v>592</v>
      </c>
      <c r="I444" t="s">
        <v>178</v>
      </c>
    </row>
    <row r="445" spans="1:9">
      <c r="A445" t="s">
        <v>1606</v>
      </c>
      <c r="B445" t="s">
        <v>10</v>
      </c>
      <c r="C445">
        <v>93</v>
      </c>
      <c r="D445">
        <v>15668611</v>
      </c>
      <c r="E445" t="s">
        <v>10</v>
      </c>
      <c r="F445" t="s">
        <v>1607</v>
      </c>
      <c r="G445" t="s">
        <v>10</v>
      </c>
      <c r="H445" t="s">
        <v>595</v>
      </c>
      <c r="I445" t="s">
        <v>178</v>
      </c>
    </row>
    <row r="446" spans="1:9">
      <c r="A446" t="s">
        <v>1608</v>
      </c>
      <c r="B446" t="s">
        <v>10</v>
      </c>
      <c r="C446">
        <v>550</v>
      </c>
      <c r="D446">
        <v>15668612</v>
      </c>
      <c r="E446" t="s">
        <v>10</v>
      </c>
      <c r="F446" t="s">
        <v>1609</v>
      </c>
      <c r="G446" t="s">
        <v>10</v>
      </c>
      <c r="H446" t="s">
        <v>1610</v>
      </c>
      <c r="I446" t="s">
        <v>1611</v>
      </c>
    </row>
    <row r="447" spans="1:9">
      <c r="A447" t="s">
        <v>1612</v>
      </c>
      <c r="B447" t="s">
        <v>10</v>
      </c>
      <c r="C447">
        <v>79</v>
      </c>
      <c r="D447">
        <v>15668613</v>
      </c>
      <c r="E447" t="s">
        <v>10</v>
      </c>
      <c r="F447" t="s">
        <v>1613</v>
      </c>
      <c r="G447" t="s">
        <v>10</v>
      </c>
      <c r="H447" t="s">
        <v>1614</v>
      </c>
      <c r="I447" t="s">
        <v>178</v>
      </c>
    </row>
    <row r="448" spans="1:9">
      <c r="A448" t="s">
        <v>1615</v>
      </c>
      <c r="B448" t="s">
        <v>15</v>
      </c>
      <c r="C448">
        <v>381</v>
      </c>
      <c r="D448">
        <v>15668614</v>
      </c>
      <c r="E448" t="s">
        <v>10</v>
      </c>
      <c r="F448" t="s">
        <v>1616</v>
      </c>
      <c r="G448" t="s">
        <v>10</v>
      </c>
      <c r="H448" t="s">
        <v>1617</v>
      </c>
      <c r="I448" t="s">
        <v>178</v>
      </c>
    </row>
    <row r="449" spans="1:9">
      <c r="A449" t="s">
        <v>1618</v>
      </c>
      <c r="B449" t="s">
        <v>10</v>
      </c>
      <c r="C449">
        <v>361</v>
      </c>
      <c r="D449">
        <v>15668615</v>
      </c>
      <c r="E449" t="s">
        <v>10</v>
      </c>
      <c r="F449" t="s">
        <v>1619</v>
      </c>
      <c r="G449" t="s">
        <v>10</v>
      </c>
      <c r="H449" t="s">
        <v>414</v>
      </c>
      <c r="I449" t="s">
        <v>178</v>
      </c>
    </row>
    <row r="450" spans="1:9">
      <c r="A450" t="s">
        <v>1620</v>
      </c>
      <c r="B450" t="s">
        <v>15</v>
      </c>
      <c r="C450">
        <v>299</v>
      </c>
      <c r="D450">
        <v>15668616</v>
      </c>
      <c r="E450" t="s">
        <v>10</v>
      </c>
      <c r="F450" t="s">
        <v>1621</v>
      </c>
      <c r="G450" t="s">
        <v>10</v>
      </c>
      <c r="H450" t="s">
        <v>1622</v>
      </c>
      <c r="I450" t="s">
        <v>178</v>
      </c>
    </row>
    <row r="451" spans="1:9">
      <c r="A451" t="s">
        <v>1623</v>
      </c>
      <c r="B451" t="s">
        <v>15</v>
      </c>
      <c r="C451">
        <v>267</v>
      </c>
      <c r="D451">
        <v>15668617</v>
      </c>
      <c r="E451" t="s">
        <v>10</v>
      </c>
      <c r="F451" t="s">
        <v>1624</v>
      </c>
      <c r="G451" t="s">
        <v>10</v>
      </c>
      <c r="H451" t="s">
        <v>1625</v>
      </c>
      <c r="I451" t="s">
        <v>178</v>
      </c>
    </row>
    <row r="452" spans="1:9">
      <c r="A452" t="s">
        <v>1626</v>
      </c>
      <c r="B452" t="s">
        <v>10</v>
      </c>
      <c r="C452">
        <v>221</v>
      </c>
      <c r="D452">
        <v>15668618</v>
      </c>
      <c r="E452" t="s">
        <v>10</v>
      </c>
      <c r="F452" t="s">
        <v>1627</v>
      </c>
      <c r="G452" t="s">
        <v>10</v>
      </c>
      <c r="H452" t="s">
        <v>575</v>
      </c>
      <c r="I452" t="s">
        <v>1628</v>
      </c>
    </row>
    <row r="453" spans="1:9">
      <c r="A453" t="s">
        <v>1629</v>
      </c>
      <c r="B453" t="s">
        <v>10</v>
      </c>
      <c r="C453">
        <v>227</v>
      </c>
      <c r="D453">
        <v>15668619</v>
      </c>
      <c r="E453" t="s">
        <v>10</v>
      </c>
      <c r="F453" t="s">
        <v>1630</v>
      </c>
      <c r="G453" t="s">
        <v>10</v>
      </c>
      <c r="H453" t="s">
        <v>1631</v>
      </c>
      <c r="I453" t="s">
        <v>1632</v>
      </c>
    </row>
    <row r="454" spans="1:9">
      <c r="A454" t="s">
        <v>1633</v>
      </c>
      <c r="B454" t="s">
        <v>10</v>
      </c>
      <c r="C454">
        <v>290</v>
      </c>
      <c r="D454">
        <v>15668620</v>
      </c>
      <c r="E454" t="s">
        <v>10</v>
      </c>
      <c r="F454" t="s">
        <v>1634</v>
      </c>
      <c r="G454" t="s">
        <v>10</v>
      </c>
      <c r="H454" t="s">
        <v>1635</v>
      </c>
      <c r="I454" t="s">
        <v>178</v>
      </c>
    </row>
    <row r="455" spans="1:9">
      <c r="A455" t="s">
        <v>1636</v>
      </c>
      <c r="B455" t="s">
        <v>10</v>
      </c>
      <c r="C455">
        <v>102</v>
      </c>
      <c r="D455">
        <v>15668621</v>
      </c>
      <c r="E455" t="s">
        <v>10</v>
      </c>
      <c r="F455" t="s">
        <v>1637</v>
      </c>
      <c r="G455" t="s">
        <v>10</v>
      </c>
      <c r="H455" t="s">
        <v>1638</v>
      </c>
      <c r="I455" t="s">
        <v>1639</v>
      </c>
    </row>
    <row r="456" spans="1:9">
      <c r="A456" t="s">
        <v>1640</v>
      </c>
      <c r="B456" t="s">
        <v>15</v>
      </c>
      <c r="C456">
        <v>361</v>
      </c>
      <c r="D456">
        <v>15668622</v>
      </c>
      <c r="E456" t="s">
        <v>1641</v>
      </c>
      <c r="F456" t="s">
        <v>1642</v>
      </c>
      <c r="G456" t="s">
        <v>10</v>
      </c>
      <c r="H456" t="s">
        <v>1643</v>
      </c>
      <c r="I456" t="s">
        <v>1644</v>
      </c>
    </row>
    <row r="457" spans="1:9">
      <c r="A457" t="s">
        <v>1645</v>
      </c>
      <c r="B457" t="s">
        <v>10</v>
      </c>
      <c r="C457">
        <v>161</v>
      </c>
      <c r="D457">
        <v>15668623</v>
      </c>
      <c r="E457" t="s">
        <v>10</v>
      </c>
      <c r="F457" t="s">
        <v>1646</v>
      </c>
      <c r="G457" t="s">
        <v>10</v>
      </c>
      <c r="H457" t="s">
        <v>10</v>
      </c>
      <c r="I457" t="s">
        <v>178</v>
      </c>
    </row>
    <row r="458" spans="1:9">
      <c r="A458" t="s">
        <v>1647</v>
      </c>
      <c r="B458" t="s">
        <v>15</v>
      </c>
      <c r="C458">
        <v>256</v>
      </c>
      <c r="D458">
        <v>15668624</v>
      </c>
      <c r="E458" t="s">
        <v>10</v>
      </c>
      <c r="F458" t="s">
        <v>1648</v>
      </c>
      <c r="G458" t="s">
        <v>10</v>
      </c>
      <c r="H458" t="s">
        <v>1218</v>
      </c>
      <c r="I458" t="s">
        <v>178</v>
      </c>
    </row>
    <row r="459" spans="1:9">
      <c r="A459" t="s">
        <v>1649</v>
      </c>
      <c r="B459" t="s">
        <v>15</v>
      </c>
      <c r="C459">
        <v>283</v>
      </c>
      <c r="D459">
        <v>15668625</v>
      </c>
      <c r="E459" t="s">
        <v>10</v>
      </c>
      <c r="F459" t="s">
        <v>1650</v>
      </c>
      <c r="G459" t="s">
        <v>10</v>
      </c>
      <c r="H459" t="s">
        <v>1651</v>
      </c>
      <c r="I459" t="s">
        <v>178</v>
      </c>
    </row>
    <row r="460" spans="1:9">
      <c r="A460" t="s">
        <v>1652</v>
      </c>
      <c r="B460" t="s">
        <v>15</v>
      </c>
      <c r="C460">
        <v>186</v>
      </c>
      <c r="D460">
        <v>15668626</v>
      </c>
      <c r="E460" t="s">
        <v>10</v>
      </c>
      <c r="F460" t="s">
        <v>1653</v>
      </c>
      <c r="G460" t="s">
        <v>10</v>
      </c>
      <c r="H460" t="s">
        <v>1654</v>
      </c>
      <c r="I460" t="s">
        <v>1655</v>
      </c>
    </row>
    <row r="461" spans="1:9">
      <c r="A461" t="s">
        <v>1656</v>
      </c>
      <c r="B461" t="s">
        <v>15</v>
      </c>
      <c r="C461">
        <v>226</v>
      </c>
      <c r="D461">
        <v>15668627</v>
      </c>
      <c r="E461" t="s">
        <v>10</v>
      </c>
      <c r="F461" t="s">
        <v>1657</v>
      </c>
      <c r="G461" t="s">
        <v>10</v>
      </c>
      <c r="H461" t="s">
        <v>1658</v>
      </c>
      <c r="I461" t="s">
        <v>1659</v>
      </c>
    </row>
    <row r="462" spans="1:9">
      <c r="A462" t="s">
        <v>1660</v>
      </c>
      <c r="B462" t="s">
        <v>10</v>
      </c>
      <c r="C462">
        <v>148</v>
      </c>
      <c r="D462">
        <v>15668628</v>
      </c>
      <c r="E462" t="s">
        <v>10</v>
      </c>
      <c r="F462" t="s">
        <v>1661</v>
      </c>
      <c r="G462" t="s">
        <v>10</v>
      </c>
      <c r="H462" t="s">
        <v>1662</v>
      </c>
      <c r="I462" t="s">
        <v>178</v>
      </c>
    </row>
    <row r="463" spans="1:9">
      <c r="A463" t="s">
        <v>1663</v>
      </c>
      <c r="B463" t="s">
        <v>10</v>
      </c>
      <c r="C463">
        <v>107</v>
      </c>
      <c r="D463">
        <v>15668629</v>
      </c>
      <c r="E463" t="s">
        <v>10</v>
      </c>
      <c r="F463" t="s">
        <v>1664</v>
      </c>
      <c r="G463" t="s">
        <v>10</v>
      </c>
      <c r="H463" t="s">
        <v>1665</v>
      </c>
      <c r="I463" t="s">
        <v>178</v>
      </c>
    </row>
    <row r="464" spans="1:9">
      <c r="A464" t="s">
        <v>1666</v>
      </c>
      <c r="B464" t="s">
        <v>10</v>
      </c>
      <c r="C464">
        <v>329</v>
      </c>
      <c r="D464">
        <v>15668630</v>
      </c>
      <c r="E464" t="s">
        <v>10</v>
      </c>
      <c r="F464" t="s">
        <v>1667</v>
      </c>
      <c r="G464" t="s">
        <v>10</v>
      </c>
      <c r="H464" t="s">
        <v>1668</v>
      </c>
      <c r="I464" t="s">
        <v>1669</v>
      </c>
    </row>
    <row r="465" spans="1:9">
      <c r="A465" t="s">
        <v>1670</v>
      </c>
      <c r="B465" t="s">
        <v>10</v>
      </c>
      <c r="C465">
        <v>193</v>
      </c>
      <c r="D465">
        <v>15668631</v>
      </c>
      <c r="E465" t="s">
        <v>10</v>
      </c>
      <c r="F465" t="s">
        <v>1671</v>
      </c>
      <c r="G465" t="s">
        <v>10</v>
      </c>
      <c r="H465" t="s">
        <v>1672</v>
      </c>
      <c r="I465" t="s">
        <v>178</v>
      </c>
    </row>
    <row r="466" spans="1:9">
      <c r="A466" t="s">
        <v>1673</v>
      </c>
      <c r="B466" t="s">
        <v>15</v>
      </c>
      <c r="C466">
        <v>352</v>
      </c>
      <c r="D466">
        <v>15668632</v>
      </c>
      <c r="E466" t="s">
        <v>10</v>
      </c>
      <c r="F466" t="s">
        <v>1674</v>
      </c>
      <c r="G466" t="s">
        <v>10</v>
      </c>
      <c r="H466" t="s">
        <v>1675</v>
      </c>
      <c r="I466" t="s">
        <v>178</v>
      </c>
    </row>
    <row r="467" spans="1:9">
      <c r="A467" t="s">
        <v>1676</v>
      </c>
      <c r="B467" t="s">
        <v>15</v>
      </c>
      <c r="C467">
        <v>410</v>
      </c>
      <c r="D467">
        <v>15668633</v>
      </c>
      <c r="E467" t="s">
        <v>10</v>
      </c>
      <c r="F467" t="s">
        <v>1677</v>
      </c>
      <c r="G467" t="s">
        <v>10</v>
      </c>
      <c r="H467" t="s">
        <v>1678</v>
      </c>
      <c r="I467" t="s">
        <v>1679</v>
      </c>
    </row>
    <row r="468" spans="1:9">
      <c r="A468" t="s">
        <v>1680</v>
      </c>
      <c r="B468" t="s">
        <v>15</v>
      </c>
      <c r="C468">
        <v>216</v>
      </c>
      <c r="D468">
        <v>15668634</v>
      </c>
      <c r="E468" t="s">
        <v>10</v>
      </c>
      <c r="F468" t="s">
        <v>1681</v>
      </c>
      <c r="H468" t="s">
        <v>1682</v>
      </c>
      <c r="I468" t="s">
        <v>1683</v>
      </c>
    </row>
    <row r="469" spans="1:9">
      <c r="A469" t="s">
        <v>1684</v>
      </c>
      <c r="B469" t="s">
        <v>15</v>
      </c>
      <c r="C469">
        <v>57</v>
      </c>
      <c r="D469">
        <v>15668635</v>
      </c>
      <c r="E469" t="s">
        <v>10</v>
      </c>
      <c r="F469" t="s">
        <v>1685</v>
      </c>
      <c r="G469" t="s">
        <v>10</v>
      </c>
      <c r="H469" t="s">
        <v>1686</v>
      </c>
      <c r="I469" t="s">
        <v>178</v>
      </c>
    </row>
    <row r="470" spans="1:9">
      <c r="A470" t="s">
        <v>1687</v>
      </c>
      <c r="B470" t="s">
        <v>15</v>
      </c>
      <c r="C470">
        <v>89</v>
      </c>
      <c r="D470">
        <v>15668636</v>
      </c>
      <c r="E470" t="s">
        <v>1688</v>
      </c>
      <c r="F470" t="s">
        <v>1689</v>
      </c>
      <c r="G470" t="s">
        <v>10</v>
      </c>
      <c r="H470" t="s">
        <v>1690</v>
      </c>
      <c r="I470" t="s">
        <v>1691</v>
      </c>
    </row>
    <row r="471" spans="1:9">
      <c r="A471" t="s">
        <v>1692</v>
      </c>
      <c r="B471" t="s">
        <v>15</v>
      </c>
      <c r="C471">
        <v>156</v>
      </c>
      <c r="D471">
        <v>15668637</v>
      </c>
      <c r="E471" t="s">
        <v>1693</v>
      </c>
      <c r="F471" t="s">
        <v>1694</v>
      </c>
      <c r="G471" t="s">
        <v>10</v>
      </c>
      <c r="H471" t="s">
        <v>1695</v>
      </c>
      <c r="I471" t="s">
        <v>1696</v>
      </c>
    </row>
    <row r="472" spans="1:9">
      <c r="A472" t="s">
        <v>1697</v>
      </c>
      <c r="B472" t="s">
        <v>15</v>
      </c>
      <c r="C472">
        <v>208</v>
      </c>
      <c r="D472">
        <v>15668638</v>
      </c>
      <c r="E472" t="s">
        <v>1698</v>
      </c>
      <c r="F472" t="s">
        <v>1699</v>
      </c>
      <c r="G472" t="s">
        <v>10</v>
      </c>
      <c r="H472" t="s">
        <v>1700</v>
      </c>
      <c r="I472" t="s">
        <v>1701</v>
      </c>
    </row>
    <row r="473" spans="1:9">
      <c r="A473" t="s">
        <v>1702</v>
      </c>
      <c r="B473" t="s">
        <v>15</v>
      </c>
      <c r="C473">
        <v>70</v>
      </c>
      <c r="D473">
        <v>15668639</v>
      </c>
      <c r="E473" t="s">
        <v>10</v>
      </c>
      <c r="F473" t="s">
        <v>1703</v>
      </c>
      <c r="G473" t="s">
        <v>10</v>
      </c>
      <c r="H473" t="s">
        <v>1704</v>
      </c>
      <c r="I473" t="s">
        <v>1705</v>
      </c>
    </row>
    <row r="474" spans="1:9">
      <c r="A474" t="s">
        <v>1706</v>
      </c>
      <c r="B474" t="s">
        <v>15</v>
      </c>
      <c r="C474">
        <v>103</v>
      </c>
      <c r="D474">
        <v>15668640</v>
      </c>
      <c r="E474" t="s">
        <v>10</v>
      </c>
      <c r="F474" t="s">
        <v>1707</v>
      </c>
      <c r="G474" t="s">
        <v>10</v>
      </c>
      <c r="H474" t="s">
        <v>1708</v>
      </c>
      <c r="I474" t="s">
        <v>1709</v>
      </c>
    </row>
    <row r="475" spans="1:9">
      <c r="A475" t="s">
        <v>1710</v>
      </c>
      <c r="B475" t="s">
        <v>15</v>
      </c>
      <c r="C475">
        <v>95</v>
      </c>
      <c r="D475">
        <v>15668641</v>
      </c>
      <c r="E475" t="s">
        <v>10</v>
      </c>
      <c r="F475" t="s">
        <v>1711</v>
      </c>
      <c r="G475" t="s">
        <v>10</v>
      </c>
      <c r="H475" t="s">
        <v>1712</v>
      </c>
      <c r="I475" t="s">
        <v>1713</v>
      </c>
    </row>
    <row r="476" spans="1:9">
      <c r="A476" t="s">
        <v>1714</v>
      </c>
      <c r="B476" t="s">
        <v>15</v>
      </c>
      <c r="C476">
        <v>117</v>
      </c>
      <c r="D476">
        <v>15668642</v>
      </c>
      <c r="E476" t="s">
        <v>1715</v>
      </c>
      <c r="F476" t="s">
        <v>1716</v>
      </c>
      <c r="G476" t="s">
        <v>10</v>
      </c>
      <c r="H476" t="s">
        <v>1717</v>
      </c>
      <c r="I476" t="s">
        <v>1718</v>
      </c>
    </row>
    <row r="477" spans="1:9">
      <c r="A477" t="s">
        <v>1719</v>
      </c>
      <c r="B477" t="s">
        <v>15</v>
      </c>
      <c r="C477">
        <v>132</v>
      </c>
      <c r="D477">
        <v>15668643</v>
      </c>
      <c r="E477" t="s">
        <v>1720</v>
      </c>
      <c r="F477" t="s">
        <v>1721</v>
      </c>
      <c r="G477" t="s">
        <v>10</v>
      </c>
      <c r="H477" t="s">
        <v>1722</v>
      </c>
      <c r="I477" t="s">
        <v>1723</v>
      </c>
    </row>
    <row r="478" spans="1:9">
      <c r="A478" t="s">
        <v>1724</v>
      </c>
      <c r="B478" t="s">
        <v>15</v>
      </c>
      <c r="C478">
        <v>120</v>
      </c>
      <c r="D478">
        <v>15668644</v>
      </c>
      <c r="E478" t="s">
        <v>1725</v>
      </c>
      <c r="F478" t="s">
        <v>1726</v>
      </c>
      <c r="G478" t="s">
        <v>10</v>
      </c>
      <c r="H478" t="s">
        <v>1727</v>
      </c>
      <c r="I478" t="s">
        <v>1728</v>
      </c>
    </row>
    <row r="479" spans="1:9">
      <c r="A479" t="s">
        <v>1729</v>
      </c>
      <c r="B479" t="s">
        <v>15</v>
      </c>
      <c r="C479">
        <v>244</v>
      </c>
      <c r="D479">
        <v>15668645</v>
      </c>
      <c r="E479" t="s">
        <v>10</v>
      </c>
      <c r="F479" t="s">
        <v>1730</v>
      </c>
      <c r="G479" t="s">
        <v>10</v>
      </c>
      <c r="H479" t="s">
        <v>1731</v>
      </c>
      <c r="I479" t="s">
        <v>1732</v>
      </c>
    </row>
    <row r="480" spans="1:9">
      <c r="A480" t="s">
        <v>1733</v>
      </c>
      <c r="B480" t="s">
        <v>15</v>
      </c>
      <c r="C480">
        <v>190</v>
      </c>
      <c r="D480">
        <v>15668646</v>
      </c>
      <c r="E480" t="s">
        <v>1734</v>
      </c>
      <c r="F480" t="s">
        <v>1735</v>
      </c>
      <c r="G480" t="s">
        <v>10</v>
      </c>
      <c r="H480" t="s">
        <v>1736</v>
      </c>
      <c r="I480" t="s">
        <v>1737</v>
      </c>
    </row>
    <row r="481" spans="1:9">
      <c r="A481" t="s">
        <v>1738</v>
      </c>
      <c r="B481" t="s">
        <v>15</v>
      </c>
      <c r="C481">
        <v>53</v>
      </c>
      <c r="D481">
        <v>15669881</v>
      </c>
      <c r="E481" t="s">
        <v>1739</v>
      </c>
      <c r="F481" t="s">
        <v>1740</v>
      </c>
      <c r="G481" t="s">
        <v>10</v>
      </c>
      <c r="H481" t="s">
        <v>1741</v>
      </c>
      <c r="I481" t="s">
        <v>1742</v>
      </c>
    </row>
    <row r="482" spans="1:9">
      <c r="A482" t="s">
        <v>1743</v>
      </c>
      <c r="B482" t="s">
        <v>15</v>
      </c>
      <c r="C482">
        <v>130</v>
      </c>
      <c r="D482">
        <v>15668647</v>
      </c>
      <c r="E482" t="s">
        <v>1744</v>
      </c>
      <c r="F482" t="s">
        <v>1745</v>
      </c>
      <c r="G482" t="s">
        <v>10</v>
      </c>
      <c r="H482" t="s">
        <v>1746</v>
      </c>
      <c r="I482" t="s">
        <v>1747</v>
      </c>
    </row>
    <row r="483" spans="1:9">
      <c r="A483" t="s">
        <v>1748</v>
      </c>
      <c r="B483" t="s">
        <v>15</v>
      </c>
      <c r="C483">
        <v>182</v>
      </c>
      <c r="D483">
        <v>15668648</v>
      </c>
      <c r="E483" t="s">
        <v>1749</v>
      </c>
      <c r="F483" t="s">
        <v>1750</v>
      </c>
      <c r="G483" t="s">
        <v>10</v>
      </c>
      <c r="H483" t="s">
        <v>1751</v>
      </c>
      <c r="I483" t="s">
        <v>1752</v>
      </c>
    </row>
    <row r="484" spans="1:9">
      <c r="A484" t="s">
        <v>1753</v>
      </c>
      <c r="B484" t="s">
        <v>15</v>
      </c>
      <c r="C484">
        <v>146</v>
      </c>
      <c r="D484">
        <v>15668649</v>
      </c>
      <c r="E484" t="s">
        <v>1754</v>
      </c>
      <c r="F484" t="s">
        <v>1755</v>
      </c>
      <c r="G484" t="s">
        <v>10</v>
      </c>
      <c r="H484" t="s">
        <v>1756</v>
      </c>
      <c r="I484" t="s">
        <v>1757</v>
      </c>
    </row>
    <row r="485" spans="1:9">
      <c r="A485" t="s">
        <v>1758</v>
      </c>
      <c r="B485" t="s">
        <v>15</v>
      </c>
      <c r="C485">
        <v>151</v>
      </c>
      <c r="D485">
        <v>15668650</v>
      </c>
      <c r="E485" t="s">
        <v>1759</v>
      </c>
      <c r="F485" t="s">
        <v>1760</v>
      </c>
      <c r="G485" t="s">
        <v>10</v>
      </c>
      <c r="H485" t="s">
        <v>1761</v>
      </c>
      <c r="I485" t="s">
        <v>1762</v>
      </c>
    </row>
    <row r="486" spans="1:9">
      <c r="A486" t="s">
        <v>1763</v>
      </c>
      <c r="B486" t="s">
        <v>15</v>
      </c>
      <c r="C486">
        <v>195</v>
      </c>
      <c r="D486">
        <v>15668651</v>
      </c>
      <c r="E486" t="s">
        <v>1764</v>
      </c>
      <c r="F486" t="s">
        <v>1765</v>
      </c>
      <c r="G486" t="s">
        <v>10</v>
      </c>
      <c r="H486" t="s">
        <v>1766</v>
      </c>
      <c r="I486" t="s">
        <v>1767</v>
      </c>
    </row>
    <row r="487" spans="1:9">
      <c r="A487" t="s">
        <v>1768</v>
      </c>
      <c r="B487" t="s">
        <v>15</v>
      </c>
      <c r="C487">
        <v>217</v>
      </c>
      <c r="D487">
        <v>15668652</v>
      </c>
      <c r="E487" t="s">
        <v>1769</v>
      </c>
      <c r="F487" t="s">
        <v>1770</v>
      </c>
      <c r="G487" t="s">
        <v>10</v>
      </c>
      <c r="H487" t="s">
        <v>1771</v>
      </c>
      <c r="I487" t="s">
        <v>1772</v>
      </c>
    </row>
    <row r="488" spans="1:9">
      <c r="A488" t="s">
        <v>1773</v>
      </c>
      <c r="B488" t="s">
        <v>15</v>
      </c>
      <c r="C488">
        <v>154</v>
      </c>
      <c r="D488">
        <v>15668653</v>
      </c>
      <c r="E488" t="s">
        <v>1774</v>
      </c>
      <c r="F488" t="s">
        <v>1775</v>
      </c>
      <c r="G488" t="s">
        <v>10</v>
      </c>
      <c r="H488" t="s">
        <v>1776</v>
      </c>
      <c r="I488" t="s">
        <v>1777</v>
      </c>
    </row>
    <row r="489" spans="1:9">
      <c r="A489" t="s">
        <v>1778</v>
      </c>
      <c r="B489" t="s">
        <v>15</v>
      </c>
      <c r="C489">
        <v>143</v>
      </c>
      <c r="D489">
        <v>15668654</v>
      </c>
      <c r="E489" t="s">
        <v>1779</v>
      </c>
      <c r="F489" t="s">
        <v>1780</v>
      </c>
      <c r="G489" t="s">
        <v>10</v>
      </c>
      <c r="H489" t="s">
        <v>1781</v>
      </c>
      <c r="I489" t="s">
        <v>1782</v>
      </c>
    </row>
    <row r="490" spans="1:9">
      <c r="A490" t="s">
        <v>1783</v>
      </c>
      <c r="B490" t="s">
        <v>15</v>
      </c>
      <c r="C490">
        <v>436</v>
      </c>
      <c r="D490">
        <v>15668655</v>
      </c>
      <c r="E490" t="s">
        <v>10</v>
      </c>
      <c r="F490" t="s">
        <v>1784</v>
      </c>
      <c r="G490" t="s">
        <v>10</v>
      </c>
      <c r="H490" t="s">
        <v>1785</v>
      </c>
      <c r="I490" t="s">
        <v>1786</v>
      </c>
    </row>
    <row r="491" spans="1:9">
      <c r="A491" t="s">
        <v>1787</v>
      </c>
      <c r="B491" t="s">
        <v>15</v>
      </c>
      <c r="C491">
        <v>195</v>
      </c>
      <c r="D491">
        <v>15668656</v>
      </c>
      <c r="E491" t="s">
        <v>10</v>
      </c>
      <c r="F491" t="s">
        <v>1788</v>
      </c>
      <c r="G491" t="s">
        <v>10</v>
      </c>
      <c r="H491" t="s">
        <v>1789</v>
      </c>
      <c r="I491" t="s">
        <v>1790</v>
      </c>
    </row>
    <row r="492" spans="1:9">
      <c r="A492" t="s">
        <v>1791</v>
      </c>
      <c r="B492" t="s">
        <v>15</v>
      </c>
      <c r="C492">
        <v>198</v>
      </c>
      <c r="D492">
        <v>15668657</v>
      </c>
      <c r="E492" t="s">
        <v>10</v>
      </c>
      <c r="F492" t="s">
        <v>1792</v>
      </c>
      <c r="G492" t="s">
        <v>10</v>
      </c>
      <c r="H492" t="s">
        <v>1793</v>
      </c>
      <c r="I492" t="s">
        <v>178</v>
      </c>
    </row>
    <row r="493" spans="1:9">
      <c r="A493" t="s">
        <v>1794</v>
      </c>
      <c r="B493" t="s">
        <v>10</v>
      </c>
      <c r="C493">
        <v>240</v>
      </c>
      <c r="D493">
        <v>15668658</v>
      </c>
      <c r="E493" t="s">
        <v>10</v>
      </c>
      <c r="F493" t="s">
        <v>1795</v>
      </c>
      <c r="G493" t="s">
        <v>10</v>
      </c>
      <c r="H493" t="s">
        <v>1796</v>
      </c>
      <c r="I493" t="s">
        <v>178</v>
      </c>
    </row>
    <row r="494" spans="1:9">
      <c r="A494" t="s">
        <v>1797</v>
      </c>
      <c r="B494" t="s">
        <v>15</v>
      </c>
      <c r="C494">
        <v>98</v>
      </c>
      <c r="D494">
        <v>15668659</v>
      </c>
      <c r="E494" t="s">
        <v>10</v>
      </c>
      <c r="F494" t="s">
        <v>1798</v>
      </c>
      <c r="G494" t="s">
        <v>10</v>
      </c>
      <c r="H494" t="s">
        <v>10</v>
      </c>
      <c r="I494" t="s">
        <v>1799</v>
      </c>
    </row>
    <row r="495" spans="1:9">
      <c r="A495" t="s">
        <v>1800</v>
      </c>
      <c r="B495" t="s">
        <v>10</v>
      </c>
      <c r="C495">
        <v>340</v>
      </c>
      <c r="D495">
        <v>15668660</v>
      </c>
      <c r="E495" t="s">
        <v>10</v>
      </c>
      <c r="F495" t="s">
        <v>1801</v>
      </c>
      <c r="G495" t="s">
        <v>10</v>
      </c>
      <c r="H495" t="s">
        <v>1802</v>
      </c>
      <c r="I495" t="s">
        <v>178</v>
      </c>
    </row>
    <row r="496" spans="1:9">
      <c r="A496" t="s">
        <v>1803</v>
      </c>
      <c r="B496" t="s">
        <v>15</v>
      </c>
      <c r="C496">
        <v>495</v>
      </c>
      <c r="D496">
        <v>15668661</v>
      </c>
      <c r="E496" t="s">
        <v>10</v>
      </c>
      <c r="F496" t="s">
        <v>1804</v>
      </c>
      <c r="G496" t="s">
        <v>10</v>
      </c>
      <c r="H496" t="s">
        <v>634</v>
      </c>
      <c r="I496" t="s">
        <v>1805</v>
      </c>
    </row>
    <row r="497" spans="1:9">
      <c r="A497" t="s">
        <v>1806</v>
      </c>
      <c r="B497" t="s">
        <v>15</v>
      </c>
      <c r="C497">
        <v>337</v>
      </c>
      <c r="D497">
        <v>15668662</v>
      </c>
      <c r="E497" t="s">
        <v>10</v>
      </c>
      <c r="F497" t="s">
        <v>1807</v>
      </c>
      <c r="G497" t="s">
        <v>10</v>
      </c>
      <c r="H497" t="s">
        <v>1808</v>
      </c>
      <c r="I497" t="s">
        <v>178</v>
      </c>
    </row>
    <row r="498" spans="1:9">
      <c r="A498" t="s">
        <v>1809</v>
      </c>
      <c r="B498" t="s">
        <v>10</v>
      </c>
      <c r="C498">
        <v>322</v>
      </c>
      <c r="D498">
        <v>15668663</v>
      </c>
      <c r="E498" t="s">
        <v>10</v>
      </c>
      <c r="F498" t="s">
        <v>1810</v>
      </c>
      <c r="G498" t="s">
        <v>10</v>
      </c>
      <c r="H498" t="s">
        <v>1811</v>
      </c>
      <c r="I498" t="s">
        <v>178</v>
      </c>
    </row>
    <row r="499" spans="1:9">
      <c r="A499" t="s">
        <v>1812</v>
      </c>
      <c r="B499" t="s">
        <v>15</v>
      </c>
      <c r="C499">
        <v>480</v>
      </c>
      <c r="D499">
        <v>15668664</v>
      </c>
      <c r="E499" t="s">
        <v>1813</v>
      </c>
      <c r="F499" t="s">
        <v>1814</v>
      </c>
      <c r="G499" t="s">
        <v>10</v>
      </c>
      <c r="H499" t="s">
        <v>1815</v>
      </c>
      <c r="I499" t="s">
        <v>1816</v>
      </c>
    </row>
    <row r="500" spans="1:9">
      <c r="A500" t="s">
        <v>1817</v>
      </c>
      <c r="B500" t="s">
        <v>15</v>
      </c>
      <c r="C500">
        <v>158</v>
      </c>
      <c r="D500">
        <v>15668665</v>
      </c>
      <c r="E500" t="s">
        <v>10</v>
      </c>
      <c r="F500" t="s">
        <v>1818</v>
      </c>
      <c r="G500" t="s">
        <v>10</v>
      </c>
      <c r="H500" t="s">
        <v>1819</v>
      </c>
      <c r="I500" t="s">
        <v>178</v>
      </c>
    </row>
    <row r="501" spans="1:9">
      <c r="A501" t="s">
        <v>1820</v>
      </c>
      <c r="B501" t="s">
        <v>15</v>
      </c>
      <c r="C501">
        <v>268</v>
      </c>
      <c r="D501">
        <v>15668666</v>
      </c>
      <c r="E501" t="s">
        <v>10</v>
      </c>
      <c r="F501" t="s">
        <v>1821</v>
      </c>
      <c r="G501" t="s">
        <v>10</v>
      </c>
      <c r="H501" t="s">
        <v>1822</v>
      </c>
      <c r="I501" t="s">
        <v>178</v>
      </c>
    </row>
    <row r="502" spans="1:9">
      <c r="A502" t="s">
        <v>1823</v>
      </c>
      <c r="B502" t="s">
        <v>15</v>
      </c>
      <c r="C502">
        <v>313</v>
      </c>
      <c r="D502">
        <v>15668667</v>
      </c>
      <c r="E502" t="s">
        <v>10</v>
      </c>
      <c r="F502" t="s">
        <v>1824</v>
      </c>
      <c r="G502" t="s">
        <v>10</v>
      </c>
      <c r="H502" t="s">
        <v>1825</v>
      </c>
      <c r="I502" t="s">
        <v>1826</v>
      </c>
    </row>
    <row r="503" spans="1:9">
      <c r="A503" t="s">
        <v>1827</v>
      </c>
      <c r="B503" t="s">
        <v>15</v>
      </c>
      <c r="C503">
        <v>167</v>
      </c>
      <c r="D503">
        <v>15668668</v>
      </c>
      <c r="E503" t="s">
        <v>10</v>
      </c>
      <c r="F503" t="s">
        <v>1828</v>
      </c>
      <c r="G503" t="s">
        <v>10</v>
      </c>
      <c r="H503" t="s">
        <v>1829</v>
      </c>
      <c r="I503" t="s">
        <v>178</v>
      </c>
    </row>
    <row r="504" spans="1:9">
      <c r="A504" t="s">
        <v>1830</v>
      </c>
      <c r="B504" t="s">
        <v>10</v>
      </c>
      <c r="C504">
        <v>95</v>
      </c>
      <c r="D504">
        <v>15668669</v>
      </c>
      <c r="E504" t="s">
        <v>10</v>
      </c>
      <c r="F504" t="s">
        <v>1831</v>
      </c>
      <c r="G504" t="s">
        <v>10</v>
      </c>
      <c r="H504" t="s">
        <v>10</v>
      </c>
      <c r="I504" t="s">
        <v>178</v>
      </c>
    </row>
    <row r="505" spans="1:9">
      <c r="A505" t="s">
        <v>1832</v>
      </c>
      <c r="B505" t="s">
        <v>10</v>
      </c>
      <c r="C505">
        <v>283</v>
      </c>
      <c r="D505">
        <v>15668670</v>
      </c>
      <c r="E505" t="s">
        <v>10</v>
      </c>
      <c r="F505" t="s">
        <v>1833</v>
      </c>
      <c r="G505" t="s">
        <v>10</v>
      </c>
      <c r="H505" t="s">
        <v>1834</v>
      </c>
      <c r="I505" t="s">
        <v>1835</v>
      </c>
    </row>
    <row r="506" spans="1:9">
      <c r="A506" t="s">
        <v>1836</v>
      </c>
      <c r="B506" t="s">
        <v>15</v>
      </c>
      <c r="C506">
        <v>134</v>
      </c>
      <c r="D506">
        <v>15668671</v>
      </c>
      <c r="E506" t="s">
        <v>10</v>
      </c>
      <c r="F506" t="s">
        <v>1837</v>
      </c>
      <c r="G506" t="s">
        <v>10</v>
      </c>
      <c r="H506" t="s">
        <v>1838</v>
      </c>
      <c r="I506" t="s">
        <v>178</v>
      </c>
    </row>
    <row r="507" spans="1:9">
      <c r="A507" t="s">
        <v>1839</v>
      </c>
      <c r="B507" t="s">
        <v>15</v>
      </c>
      <c r="C507">
        <v>469</v>
      </c>
      <c r="D507">
        <v>15668672</v>
      </c>
      <c r="E507" t="s">
        <v>10</v>
      </c>
      <c r="F507" t="s">
        <v>1840</v>
      </c>
      <c r="G507" t="s">
        <v>10</v>
      </c>
      <c r="H507" t="s">
        <v>1297</v>
      </c>
      <c r="I507" t="s">
        <v>1841</v>
      </c>
    </row>
    <row r="508" spans="1:9">
      <c r="A508" t="s">
        <v>1842</v>
      </c>
      <c r="B508" t="s">
        <v>15</v>
      </c>
      <c r="C508">
        <v>141</v>
      </c>
      <c r="D508">
        <v>15668673</v>
      </c>
      <c r="E508" t="s">
        <v>10</v>
      </c>
      <c r="F508" t="s">
        <v>1843</v>
      </c>
      <c r="G508" t="s">
        <v>10</v>
      </c>
      <c r="H508" t="s">
        <v>10</v>
      </c>
      <c r="I508" t="s">
        <v>178</v>
      </c>
    </row>
    <row r="509" spans="1:9">
      <c r="A509" t="s">
        <v>1844</v>
      </c>
      <c r="B509" t="s">
        <v>10</v>
      </c>
      <c r="C509">
        <v>133</v>
      </c>
      <c r="D509">
        <v>15668674</v>
      </c>
      <c r="E509" t="s">
        <v>10</v>
      </c>
      <c r="F509" t="s">
        <v>1845</v>
      </c>
      <c r="G509" t="s">
        <v>10</v>
      </c>
      <c r="H509" t="s">
        <v>1846</v>
      </c>
      <c r="I509" t="s">
        <v>178</v>
      </c>
    </row>
    <row r="510" spans="1:9">
      <c r="A510" t="s">
        <v>1847</v>
      </c>
      <c r="B510" t="s">
        <v>10</v>
      </c>
      <c r="C510">
        <v>156</v>
      </c>
      <c r="D510">
        <v>15668675</v>
      </c>
      <c r="E510" t="s">
        <v>10</v>
      </c>
      <c r="F510" t="s">
        <v>1848</v>
      </c>
      <c r="G510" t="s">
        <v>10</v>
      </c>
      <c r="H510" t="s">
        <v>1849</v>
      </c>
      <c r="I510" t="s">
        <v>178</v>
      </c>
    </row>
    <row r="511" spans="1:9">
      <c r="A511" t="s">
        <v>1850</v>
      </c>
      <c r="B511" t="s">
        <v>10</v>
      </c>
      <c r="C511">
        <v>424</v>
      </c>
      <c r="D511">
        <v>15668676</v>
      </c>
      <c r="E511" t="s">
        <v>10</v>
      </c>
      <c r="F511" t="s">
        <v>1851</v>
      </c>
      <c r="G511" t="s">
        <v>10</v>
      </c>
      <c r="H511" t="s">
        <v>1852</v>
      </c>
      <c r="I511" t="s">
        <v>1853</v>
      </c>
    </row>
    <row r="512" spans="1:9">
      <c r="A512" t="s">
        <v>1854</v>
      </c>
      <c r="B512" t="s">
        <v>10</v>
      </c>
      <c r="C512">
        <v>259</v>
      </c>
      <c r="D512">
        <v>15668677</v>
      </c>
      <c r="E512" t="s">
        <v>10</v>
      </c>
      <c r="F512" t="s">
        <v>1855</v>
      </c>
      <c r="G512" t="s">
        <v>10</v>
      </c>
      <c r="H512" t="s">
        <v>1856</v>
      </c>
      <c r="I512" t="s">
        <v>178</v>
      </c>
    </row>
    <row r="513" spans="1:10">
      <c r="A513" t="s">
        <v>1857</v>
      </c>
      <c r="B513" t="s">
        <v>10</v>
      </c>
      <c r="C513">
        <v>202</v>
      </c>
      <c r="D513">
        <v>15668678</v>
      </c>
      <c r="E513" t="s">
        <v>10</v>
      </c>
      <c r="F513" t="s">
        <v>1858</v>
      </c>
      <c r="G513" t="s">
        <v>10</v>
      </c>
      <c r="H513" t="s">
        <v>1859</v>
      </c>
      <c r="I513" t="s">
        <v>178</v>
      </c>
    </row>
    <row r="514" spans="1:10">
      <c r="A514" t="s">
        <v>1860</v>
      </c>
      <c r="B514" t="s">
        <v>15</v>
      </c>
      <c r="C514">
        <v>429</v>
      </c>
      <c r="D514">
        <v>15668679</v>
      </c>
      <c r="E514" t="s">
        <v>10</v>
      </c>
      <c r="F514" t="s">
        <v>1861</v>
      </c>
      <c r="G514" t="s">
        <v>10</v>
      </c>
      <c r="H514" t="s">
        <v>1862</v>
      </c>
      <c r="I514" t="s">
        <v>1863</v>
      </c>
    </row>
    <row r="515" spans="1:10">
      <c r="A515" t="s">
        <v>1864</v>
      </c>
      <c r="B515" t="s">
        <v>15</v>
      </c>
      <c r="C515">
        <v>406</v>
      </c>
      <c r="D515">
        <v>15668680</v>
      </c>
      <c r="E515" t="s">
        <v>1865</v>
      </c>
      <c r="F515" t="s">
        <v>1866</v>
      </c>
      <c r="G515" t="s">
        <v>10</v>
      </c>
      <c r="H515" t="s">
        <v>1867</v>
      </c>
      <c r="I515" t="s">
        <v>1868</v>
      </c>
    </row>
    <row r="516" spans="1:10">
      <c r="A516" t="s">
        <v>1869</v>
      </c>
      <c r="B516" t="s">
        <v>15</v>
      </c>
      <c r="C516">
        <v>196</v>
      </c>
      <c r="D516">
        <v>15668681</v>
      </c>
      <c r="E516" t="s">
        <v>10</v>
      </c>
      <c r="F516" t="s">
        <v>1870</v>
      </c>
      <c r="G516" t="s">
        <v>10</v>
      </c>
      <c r="H516" t="s">
        <v>1871</v>
      </c>
      <c r="I516" t="s">
        <v>178</v>
      </c>
    </row>
    <row r="517" spans="1:10">
      <c r="A517" t="s">
        <v>1872</v>
      </c>
      <c r="B517" t="s">
        <v>15</v>
      </c>
      <c r="C517">
        <v>251</v>
      </c>
      <c r="D517">
        <v>15668682</v>
      </c>
      <c r="E517" t="s">
        <v>10</v>
      </c>
      <c r="F517" t="s">
        <v>1873</v>
      </c>
      <c r="G517" t="s">
        <v>10</v>
      </c>
      <c r="H517" t="s">
        <v>1874</v>
      </c>
      <c r="I517" t="s">
        <v>178</v>
      </c>
    </row>
    <row r="518" spans="1:10">
      <c r="A518" t="s">
        <v>1875</v>
      </c>
      <c r="B518" t="s">
        <v>10</v>
      </c>
      <c r="C518">
        <v>198</v>
      </c>
      <c r="D518">
        <v>15668683</v>
      </c>
      <c r="E518" t="s">
        <v>1876</v>
      </c>
      <c r="F518" t="s">
        <v>1877</v>
      </c>
      <c r="G518" t="s">
        <v>10</v>
      </c>
      <c r="H518" t="s">
        <v>1878</v>
      </c>
      <c r="I518" t="s">
        <v>1879</v>
      </c>
    </row>
    <row r="519" spans="1:10">
      <c r="A519" t="s">
        <v>1880</v>
      </c>
      <c r="B519" t="s">
        <v>10</v>
      </c>
      <c r="C519">
        <v>183</v>
      </c>
      <c r="D519">
        <v>15668684</v>
      </c>
      <c r="E519" t="s">
        <v>10</v>
      </c>
      <c r="F519" t="s">
        <v>1881</v>
      </c>
      <c r="G519" t="s">
        <v>10</v>
      </c>
      <c r="H519" t="s">
        <v>1882</v>
      </c>
      <c r="I519" t="s">
        <v>1883</v>
      </c>
    </row>
    <row r="520" spans="1:10">
      <c r="A520" t="s">
        <v>1884</v>
      </c>
      <c r="B520" t="s">
        <v>10</v>
      </c>
      <c r="C520">
        <v>102</v>
      </c>
      <c r="D520">
        <v>15668685</v>
      </c>
      <c r="E520" t="s">
        <v>1885</v>
      </c>
      <c r="F520" t="s">
        <v>1886</v>
      </c>
      <c r="G520" t="s">
        <v>10</v>
      </c>
      <c r="H520" t="s">
        <v>1887</v>
      </c>
      <c r="I520" t="s">
        <v>1888</v>
      </c>
    </row>
    <row r="521" spans="1:10">
      <c r="A521" t="s">
        <v>1889</v>
      </c>
      <c r="B521" t="s">
        <v>10</v>
      </c>
      <c r="C521">
        <v>338</v>
      </c>
      <c r="D521">
        <v>15668686</v>
      </c>
      <c r="E521" t="s">
        <v>1890</v>
      </c>
      <c r="F521" t="s">
        <v>1891</v>
      </c>
      <c r="G521" t="s">
        <v>10</v>
      </c>
      <c r="H521" t="s">
        <v>1892</v>
      </c>
      <c r="I521" t="s">
        <v>1893</v>
      </c>
    </row>
    <row r="522" spans="1:10">
      <c r="A522" t="s">
        <v>1894</v>
      </c>
      <c r="B522" t="s">
        <v>10</v>
      </c>
      <c r="C522">
        <v>232</v>
      </c>
      <c r="D522">
        <v>15668687</v>
      </c>
      <c r="E522" t="s">
        <v>1895</v>
      </c>
      <c r="F522" t="s">
        <v>1896</v>
      </c>
      <c r="G522" t="s">
        <v>10</v>
      </c>
      <c r="H522" t="s">
        <v>1897</v>
      </c>
      <c r="I522" t="s">
        <v>1898</v>
      </c>
    </row>
    <row r="523" spans="1:10">
      <c r="A523" t="s">
        <v>1899</v>
      </c>
      <c r="B523" t="s">
        <v>10</v>
      </c>
      <c r="C523">
        <v>222</v>
      </c>
      <c r="D523">
        <v>15668688</v>
      </c>
      <c r="E523" t="s">
        <v>1900</v>
      </c>
      <c r="F523" t="s">
        <v>1901</v>
      </c>
      <c r="G523" t="s">
        <v>10</v>
      </c>
      <c r="H523" t="s">
        <v>1902</v>
      </c>
      <c r="I523" t="s">
        <v>1903</v>
      </c>
    </row>
    <row r="524" spans="1:10">
      <c r="A524" t="s">
        <v>1904</v>
      </c>
      <c r="B524" t="s">
        <v>10</v>
      </c>
      <c r="C524">
        <v>237</v>
      </c>
      <c r="D524">
        <v>15668689</v>
      </c>
      <c r="E524" t="s">
        <v>10</v>
      </c>
      <c r="F524" t="s">
        <v>1905</v>
      </c>
      <c r="G524" t="s">
        <v>10</v>
      </c>
      <c r="H524" t="s">
        <v>10</v>
      </c>
      <c r="J524" t="s">
        <v>178</v>
      </c>
    </row>
    <row r="525" spans="1:10">
      <c r="A525" t="s">
        <v>1906</v>
      </c>
      <c r="B525" t="s">
        <v>10</v>
      </c>
      <c r="C525">
        <v>241</v>
      </c>
      <c r="D525">
        <v>15668690</v>
      </c>
      <c r="E525" t="s">
        <v>10</v>
      </c>
      <c r="F525" t="s">
        <v>1907</v>
      </c>
      <c r="G525" t="s">
        <v>10</v>
      </c>
      <c r="H525" t="s">
        <v>10</v>
      </c>
      <c r="J525" t="s">
        <v>178</v>
      </c>
    </row>
    <row r="526" spans="1:10">
      <c r="A526" t="s">
        <v>1908</v>
      </c>
      <c r="B526" t="s">
        <v>10</v>
      </c>
      <c r="C526">
        <v>250</v>
      </c>
      <c r="D526">
        <v>15668691</v>
      </c>
      <c r="E526" t="s">
        <v>10</v>
      </c>
      <c r="F526" t="s">
        <v>1909</v>
      </c>
      <c r="G526" t="s">
        <v>10</v>
      </c>
      <c r="H526" t="s">
        <v>377</v>
      </c>
      <c r="I526" t="s">
        <v>1910</v>
      </c>
    </row>
    <row r="527" spans="1:10">
      <c r="A527" t="s">
        <v>1911</v>
      </c>
      <c r="B527" t="s">
        <v>10</v>
      </c>
      <c r="C527">
        <v>163</v>
      </c>
      <c r="D527">
        <v>15668692</v>
      </c>
      <c r="E527" t="s">
        <v>10</v>
      </c>
      <c r="F527" t="s">
        <v>1912</v>
      </c>
      <c r="G527" t="s">
        <v>1913</v>
      </c>
      <c r="H527" t="s">
        <v>1910</v>
      </c>
    </row>
    <row r="528" spans="1:10">
      <c r="A528" t="s">
        <v>1914</v>
      </c>
      <c r="B528" t="s">
        <v>10</v>
      </c>
      <c r="C528">
        <v>408</v>
      </c>
      <c r="D528">
        <v>15668693</v>
      </c>
      <c r="E528" t="s">
        <v>10</v>
      </c>
      <c r="F528" t="s">
        <v>1915</v>
      </c>
      <c r="G528" t="s">
        <v>867</v>
      </c>
      <c r="H528" t="s">
        <v>1916</v>
      </c>
    </row>
    <row r="529" spans="1:9">
      <c r="A529" t="s">
        <v>1917</v>
      </c>
      <c r="B529" t="s">
        <v>10</v>
      </c>
      <c r="C529">
        <v>380</v>
      </c>
      <c r="D529">
        <v>15668694</v>
      </c>
      <c r="E529" t="s">
        <v>10</v>
      </c>
      <c r="F529" t="s">
        <v>1918</v>
      </c>
      <c r="G529" t="s">
        <v>10</v>
      </c>
      <c r="H529" t="s">
        <v>1919</v>
      </c>
      <c r="I529" t="s">
        <v>1920</v>
      </c>
    </row>
    <row r="530" spans="1:9">
      <c r="A530" t="s">
        <v>1921</v>
      </c>
      <c r="B530" t="s">
        <v>10</v>
      </c>
      <c r="C530">
        <v>148</v>
      </c>
      <c r="D530">
        <v>15668695</v>
      </c>
      <c r="E530" t="s">
        <v>10</v>
      </c>
      <c r="F530" t="s">
        <v>1922</v>
      </c>
      <c r="G530" t="s">
        <v>10</v>
      </c>
      <c r="H530" t="s">
        <v>1923</v>
      </c>
      <c r="I530" t="s">
        <v>1924</v>
      </c>
    </row>
    <row r="531" spans="1:9">
      <c r="A531" t="s">
        <v>1925</v>
      </c>
      <c r="B531" t="s">
        <v>10</v>
      </c>
      <c r="C531">
        <v>140</v>
      </c>
      <c r="D531">
        <v>15668696</v>
      </c>
      <c r="E531" t="s">
        <v>10</v>
      </c>
      <c r="F531" t="s">
        <v>1926</v>
      </c>
      <c r="G531" t="s">
        <v>10</v>
      </c>
      <c r="H531" t="s">
        <v>1927</v>
      </c>
      <c r="I531" t="s">
        <v>178</v>
      </c>
    </row>
    <row r="532" spans="1:9">
      <c r="A532" t="s">
        <v>1928</v>
      </c>
      <c r="B532" t="s">
        <v>10</v>
      </c>
      <c r="C532">
        <v>94</v>
      </c>
      <c r="D532">
        <v>15668697</v>
      </c>
      <c r="E532" t="s">
        <v>10</v>
      </c>
      <c r="F532" t="s">
        <v>1929</v>
      </c>
      <c r="G532" t="s">
        <v>10</v>
      </c>
      <c r="H532" t="s">
        <v>1930</v>
      </c>
      <c r="I532" t="s">
        <v>178</v>
      </c>
    </row>
    <row r="533" spans="1:9">
      <c r="A533" t="s">
        <v>1931</v>
      </c>
      <c r="B533" t="s">
        <v>10</v>
      </c>
      <c r="C533">
        <v>84</v>
      </c>
      <c r="D533">
        <v>15668698</v>
      </c>
      <c r="E533" t="s">
        <v>10</v>
      </c>
      <c r="F533" t="s">
        <v>1932</v>
      </c>
      <c r="G533" t="s">
        <v>10</v>
      </c>
      <c r="H533" t="s">
        <v>10</v>
      </c>
      <c r="I533" t="s">
        <v>178</v>
      </c>
    </row>
    <row r="534" spans="1:9">
      <c r="A534" t="s">
        <v>1933</v>
      </c>
      <c r="B534" t="s">
        <v>10</v>
      </c>
      <c r="C534">
        <v>295</v>
      </c>
      <c r="D534">
        <v>15668699</v>
      </c>
      <c r="E534" t="s">
        <v>10</v>
      </c>
      <c r="F534" t="s">
        <v>1934</v>
      </c>
      <c r="G534" t="s">
        <v>10</v>
      </c>
      <c r="H534" t="s">
        <v>1935</v>
      </c>
      <c r="I534" t="s">
        <v>1936</v>
      </c>
    </row>
    <row r="535" spans="1:9">
      <c r="A535" t="s">
        <v>1937</v>
      </c>
      <c r="B535" t="s">
        <v>10</v>
      </c>
      <c r="C535">
        <v>69</v>
      </c>
      <c r="D535">
        <v>15668700</v>
      </c>
      <c r="E535" t="s">
        <v>10</v>
      </c>
      <c r="F535" t="s">
        <v>1938</v>
      </c>
      <c r="G535" t="s">
        <v>10</v>
      </c>
      <c r="H535" t="s">
        <v>10</v>
      </c>
      <c r="I535" t="s">
        <v>178</v>
      </c>
    </row>
    <row r="536" spans="1:9">
      <c r="A536" t="s">
        <v>1939</v>
      </c>
      <c r="B536" t="s">
        <v>10</v>
      </c>
      <c r="C536">
        <v>218</v>
      </c>
      <c r="D536">
        <v>15668701</v>
      </c>
      <c r="E536" t="s">
        <v>10</v>
      </c>
      <c r="F536" t="s">
        <v>1940</v>
      </c>
      <c r="G536" t="s">
        <v>10</v>
      </c>
      <c r="H536" t="s">
        <v>1941</v>
      </c>
      <c r="I536" t="s">
        <v>1942</v>
      </c>
    </row>
    <row r="537" spans="1:9">
      <c r="A537" t="s">
        <v>1943</v>
      </c>
      <c r="B537" t="s">
        <v>10</v>
      </c>
      <c r="C537">
        <v>234</v>
      </c>
      <c r="D537">
        <v>15668702</v>
      </c>
      <c r="E537" t="s">
        <v>10</v>
      </c>
      <c r="F537" t="s">
        <v>1944</v>
      </c>
      <c r="G537" t="s">
        <v>10</v>
      </c>
      <c r="H537" t="s">
        <v>1945</v>
      </c>
      <c r="I537" t="s">
        <v>178</v>
      </c>
    </row>
    <row r="538" spans="1:9">
      <c r="A538" t="s">
        <v>1946</v>
      </c>
      <c r="B538" t="s">
        <v>10</v>
      </c>
      <c r="C538">
        <v>158</v>
      </c>
      <c r="D538">
        <v>15668703</v>
      </c>
      <c r="E538" t="s">
        <v>10</v>
      </c>
      <c r="F538" t="s">
        <v>1947</v>
      </c>
      <c r="G538" t="s">
        <v>10</v>
      </c>
      <c r="H538" t="s">
        <v>1948</v>
      </c>
      <c r="I538" t="s">
        <v>178</v>
      </c>
    </row>
    <row r="539" spans="1:9">
      <c r="A539" t="s">
        <v>1949</v>
      </c>
      <c r="B539" t="s">
        <v>10</v>
      </c>
      <c r="C539">
        <v>53</v>
      </c>
      <c r="D539">
        <v>15668704</v>
      </c>
      <c r="E539" t="s">
        <v>10</v>
      </c>
      <c r="F539" t="s">
        <v>1950</v>
      </c>
      <c r="G539" t="s">
        <v>10</v>
      </c>
      <c r="H539" t="s">
        <v>1951</v>
      </c>
      <c r="I539" t="s">
        <v>178</v>
      </c>
    </row>
    <row r="540" spans="1:9">
      <c r="A540" t="s">
        <v>1952</v>
      </c>
      <c r="B540" t="s">
        <v>10</v>
      </c>
      <c r="C540">
        <v>92</v>
      </c>
      <c r="D540">
        <v>15668705</v>
      </c>
      <c r="E540" t="s">
        <v>10</v>
      </c>
      <c r="F540" t="s">
        <v>1953</v>
      </c>
      <c r="G540" t="s">
        <v>10</v>
      </c>
      <c r="H540" t="s">
        <v>1954</v>
      </c>
      <c r="I540" t="s">
        <v>178</v>
      </c>
    </row>
    <row r="541" spans="1:9">
      <c r="A541" t="s">
        <v>1955</v>
      </c>
      <c r="B541" t="s">
        <v>10</v>
      </c>
      <c r="C541">
        <v>82</v>
      </c>
      <c r="D541">
        <v>15668706</v>
      </c>
      <c r="E541" t="s">
        <v>10</v>
      </c>
      <c r="F541" t="s">
        <v>1956</v>
      </c>
      <c r="G541" t="s">
        <v>1957</v>
      </c>
      <c r="H541" t="s">
        <v>178</v>
      </c>
    </row>
    <row r="542" spans="1:9">
      <c r="A542" t="s">
        <v>1958</v>
      </c>
      <c r="B542" t="s">
        <v>10</v>
      </c>
      <c r="C542">
        <v>164</v>
      </c>
      <c r="D542">
        <v>15668707</v>
      </c>
      <c r="E542" t="s">
        <v>10</v>
      </c>
      <c r="F542" t="s">
        <v>1959</v>
      </c>
      <c r="G542" t="s">
        <v>10</v>
      </c>
      <c r="H542" t="s">
        <v>1960</v>
      </c>
      <c r="I542" t="s">
        <v>178</v>
      </c>
    </row>
    <row r="543" spans="1:9">
      <c r="A543" t="s">
        <v>1961</v>
      </c>
      <c r="B543" t="s">
        <v>10</v>
      </c>
      <c r="C543">
        <v>98</v>
      </c>
      <c r="D543">
        <v>15668708</v>
      </c>
      <c r="E543" t="s">
        <v>10</v>
      </c>
      <c r="F543" t="s">
        <v>1962</v>
      </c>
      <c r="G543" t="s">
        <v>10</v>
      </c>
      <c r="H543" t="s">
        <v>1963</v>
      </c>
      <c r="I543" t="s">
        <v>178</v>
      </c>
    </row>
    <row r="544" spans="1:9">
      <c r="A544" t="s">
        <v>1964</v>
      </c>
      <c r="B544" t="s">
        <v>10</v>
      </c>
      <c r="C544">
        <v>232</v>
      </c>
      <c r="D544">
        <v>15668709</v>
      </c>
      <c r="E544" t="s">
        <v>10</v>
      </c>
      <c r="F544" t="s">
        <v>1965</v>
      </c>
      <c r="G544" t="s">
        <v>10</v>
      </c>
      <c r="H544" t="s">
        <v>1966</v>
      </c>
      <c r="I544" t="s">
        <v>1967</v>
      </c>
    </row>
    <row r="545" spans="1:9">
      <c r="A545" t="s">
        <v>1968</v>
      </c>
      <c r="B545" t="s">
        <v>15</v>
      </c>
      <c r="C545">
        <v>198</v>
      </c>
      <c r="D545">
        <v>15668710</v>
      </c>
      <c r="E545" t="s">
        <v>10</v>
      </c>
      <c r="F545" t="s">
        <v>1969</v>
      </c>
      <c r="G545" t="s">
        <v>10</v>
      </c>
      <c r="H545" t="s">
        <v>1970</v>
      </c>
      <c r="I545" t="s">
        <v>178</v>
      </c>
    </row>
    <row r="546" spans="1:9">
      <c r="A546" t="s">
        <v>1971</v>
      </c>
      <c r="B546" t="s">
        <v>15</v>
      </c>
      <c r="C546">
        <v>170</v>
      </c>
      <c r="D546">
        <v>15668711</v>
      </c>
      <c r="E546" t="s">
        <v>10</v>
      </c>
      <c r="F546" t="s">
        <v>1972</v>
      </c>
      <c r="G546" t="s">
        <v>10</v>
      </c>
      <c r="H546" t="s">
        <v>1973</v>
      </c>
      <c r="I546" t="s">
        <v>178</v>
      </c>
    </row>
    <row r="547" spans="1:9">
      <c r="A547" t="s">
        <v>1974</v>
      </c>
      <c r="B547" t="s">
        <v>10</v>
      </c>
      <c r="C547">
        <v>391</v>
      </c>
      <c r="D547">
        <v>15668712</v>
      </c>
      <c r="E547" t="s">
        <v>10</v>
      </c>
      <c r="F547" t="s">
        <v>1975</v>
      </c>
      <c r="G547" t="s">
        <v>10</v>
      </c>
      <c r="H547" t="s">
        <v>1976</v>
      </c>
      <c r="I547" t="s">
        <v>1977</v>
      </c>
    </row>
    <row r="548" spans="1:9">
      <c r="A548" t="s">
        <v>1978</v>
      </c>
      <c r="B548" t="s">
        <v>10</v>
      </c>
      <c r="C548">
        <v>56</v>
      </c>
      <c r="D548">
        <v>15668713</v>
      </c>
      <c r="E548" t="s">
        <v>10</v>
      </c>
      <c r="F548" t="s">
        <v>1979</v>
      </c>
      <c r="G548" t="s">
        <v>10</v>
      </c>
      <c r="H548" t="s">
        <v>377</v>
      </c>
      <c r="I548" t="s">
        <v>378</v>
      </c>
    </row>
    <row r="549" spans="1:9">
      <c r="A549" t="s">
        <v>1980</v>
      </c>
      <c r="B549" t="s">
        <v>15</v>
      </c>
      <c r="C549">
        <v>391</v>
      </c>
      <c r="D549">
        <v>15668714</v>
      </c>
      <c r="E549" t="s">
        <v>10</v>
      </c>
      <c r="F549" t="s">
        <v>1981</v>
      </c>
      <c r="G549" t="s">
        <v>10</v>
      </c>
      <c r="H549" t="s">
        <v>1982</v>
      </c>
      <c r="I549" t="s">
        <v>1983</v>
      </c>
    </row>
    <row r="550" spans="1:9">
      <c r="A550" t="s">
        <v>1984</v>
      </c>
      <c r="B550" t="s">
        <v>10</v>
      </c>
      <c r="C550">
        <v>343</v>
      </c>
      <c r="D550">
        <v>15668715</v>
      </c>
      <c r="E550" t="s">
        <v>10</v>
      </c>
      <c r="F550" t="s">
        <v>1985</v>
      </c>
      <c r="G550" t="s">
        <v>10</v>
      </c>
      <c r="H550" t="s">
        <v>1986</v>
      </c>
      <c r="I550" t="s">
        <v>1987</v>
      </c>
    </row>
    <row r="551" spans="1:9">
      <c r="A551" t="s">
        <v>1988</v>
      </c>
      <c r="B551" t="s">
        <v>10</v>
      </c>
      <c r="C551">
        <v>187</v>
      </c>
      <c r="D551">
        <v>15668716</v>
      </c>
      <c r="E551" t="s">
        <v>10</v>
      </c>
      <c r="F551" t="s">
        <v>1989</v>
      </c>
      <c r="G551" t="s">
        <v>10</v>
      </c>
      <c r="H551" t="s">
        <v>1113</v>
      </c>
      <c r="I551" t="s">
        <v>1990</v>
      </c>
    </row>
    <row r="552" spans="1:9">
      <c r="A552" t="s">
        <v>1991</v>
      </c>
      <c r="B552" t="s">
        <v>10</v>
      </c>
      <c r="C552">
        <v>270</v>
      </c>
      <c r="D552">
        <v>15668717</v>
      </c>
      <c r="E552" t="s">
        <v>10</v>
      </c>
      <c r="F552" t="s">
        <v>1992</v>
      </c>
      <c r="G552" t="s">
        <v>10</v>
      </c>
      <c r="H552" t="s">
        <v>1101</v>
      </c>
      <c r="I552" t="s">
        <v>1993</v>
      </c>
    </row>
    <row r="553" spans="1:9">
      <c r="A553" t="s">
        <v>1994</v>
      </c>
      <c r="B553" t="s">
        <v>10</v>
      </c>
      <c r="C553">
        <v>260</v>
      </c>
      <c r="D553">
        <v>15668718</v>
      </c>
      <c r="E553" t="s">
        <v>10</v>
      </c>
      <c r="F553" t="s">
        <v>1995</v>
      </c>
      <c r="G553" t="s">
        <v>10</v>
      </c>
      <c r="H553" t="s">
        <v>10</v>
      </c>
      <c r="I553" t="s">
        <v>178</v>
      </c>
    </row>
    <row r="554" spans="1:9">
      <c r="A554" t="s">
        <v>1996</v>
      </c>
      <c r="B554" t="s">
        <v>10</v>
      </c>
      <c r="C554">
        <v>530</v>
      </c>
      <c r="D554">
        <v>15668719</v>
      </c>
      <c r="E554" t="s">
        <v>10</v>
      </c>
      <c r="F554" t="s">
        <v>1997</v>
      </c>
      <c r="G554" t="s">
        <v>10</v>
      </c>
      <c r="H554" t="s">
        <v>1998</v>
      </c>
      <c r="I554" t="s">
        <v>1999</v>
      </c>
    </row>
    <row r="555" spans="1:9">
      <c r="A555" t="s">
        <v>2000</v>
      </c>
      <c r="B555" t="s">
        <v>10</v>
      </c>
      <c r="C555">
        <v>85</v>
      </c>
      <c r="D555">
        <v>15668720</v>
      </c>
      <c r="E555" t="s">
        <v>10</v>
      </c>
      <c r="F555" t="s">
        <v>2001</v>
      </c>
      <c r="G555" t="s">
        <v>10</v>
      </c>
      <c r="H555" t="s">
        <v>2002</v>
      </c>
      <c r="I555" t="s">
        <v>178</v>
      </c>
    </row>
    <row r="556" spans="1:9">
      <c r="A556" t="s">
        <v>2003</v>
      </c>
      <c r="B556" t="s">
        <v>10</v>
      </c>
      <c r="C556">
        <v>168</v>
      </c>
      <c r="D556">
        <v>15668721</v>
      </c>
      <c r="E556" t="s">
        <v>10</v>
      </c>
      <c r="F556" t="s">
        <v>2004</v>
      </c>
      <c r="G556" t="s">
        <v>10</v>
      </c>
      <c r="H556" t="s">
        <v>2005</v>
      </c>
      <c r="I556" t="s">
        <v>2006</v>
      </c>
    </row>
    <row r="557" spans="1:9">
      <c r="A557" t="s">
        <v>2007</v>
      </c>
      <c r="B557" t="s">
        <v>10</v>
      </c>
      <c r="C557">
        <v>1188</v>
      </c>
      <c r="D557">
        <v>15668722</v>
      </c>
      <c r="E557" t="s">
        <v>10</v>
      </c>
      <c r="F557" t="s">
        <v>2008</v>
      </c>
      <c r="G557" t="s">
        <v>10</v>
      </c>
      <c r="H557" t="s">
        <v>2009</v>
      </c>
      <c r="I557" t="s">
        <v>2010</v>
      </c>
    </row>
    <row r="558" spans="1:9">
      <c r="A558" t="s">
        <v>2011</v>
      </c>
      <c r="B558" t="s">
        <v>10</v>
      </c>
      <c r="C558">
        <v>174</v>
      </c>
      <c r="D558">
        <v>15668723</v>
      </c>
      <c r="E558" t="s">
        <v>2012</v>
      </c>
      <c r="F558" t="s">
        <v>2013</v>
      </c>
      <c r="G558" t="s">
        <v>10</v>
      </c>
      <c r="H558" t="s">
        <v>2014</v>
      </c>
      <c r="I558" t="s">
        <v>2015</v>
      </c>
    </row>
    <row r="559" spans="1:9">
      <c r="A559" t="s">
        <v>2016</v>
      </c>
      <c r="B559" t="s">
        <v>10</v>
      </c>
      <c r="C559">
        <v>229</v>
      </c>
      <c r="D559">
        <v>15668724</v>
      </c>
      <c r="E559" t="s">
        <v>10</v>
      </c>
      <c r="F559" t="s">
        <v>2017</v>
      </c>
      <c r="G559" t="s">
        <v>10</v>
      </c>
      <c r="H559" t="s">
        <v>2018</v>
      </c>
      <c r="I559" t="s">
        <v>2019</v>
      </c>
    </row>
    <row r="560" spans="1:9">
      <c r="A560" t="s">
        <v>2020</v>
      </c>
      <c r="B560" t="s">
        <v>10</v>
      </c>
      <c r="C560">
        <v>251</v>
      </c>
      <c r="D560">
        <v>15668725</v>
      </c>
      <c r="E560" t="s">
        <v>10</v>
      </c>
      <c r="F560" t="s">
        <v>2021</v>
      </c>
      <c r="G560" t="s">
        <v>10</v>
      </c>
      <c r="H560" t="s">
        <v>10</v>
      </c>
      <c r="I560" t="s">
        <v>178</v>
      </c>
    </row>
    <row r="561" spans="1:9">
      <c r="A561" t="s">
        <v>2022</v>
      </c>
      <c r="B561" t="s">
        <v>10</v>
      </c>
      <c r="C561">
        <v>56</v>
      </c>
      <c r="D561">
        <v>15668726</v>
      </c>
      <c r="E561" t="s">
        <v>10</v>
      </c>
      <c r="F561" t="s">
        <v>2023</v>
      </c>
      <c r="G561" t="s">
        <v>10</v>
      </c>
      <c r="H561" t="s">
        <v>10</v>
      </c>
      <c r="I561" t="s">
        <v>178</v>
      </c>
    </row>
    <row r="562" spans="1:9">
      <c r="A562" t="s">
        <v>2024</v>
      </c>
      <c r="B562" t="s">
        <v>10</v>
      </c>
      <c r="C562">
        <v>264</v>
      </c>
      <c r="D562">
        <v>15668727</v>
      </c>
      <c r="E562" t="s">
        <v>10</v>
      </c>
      <c r="F562" t="s">
        <v>2025</v>
      </c>
      <c r="G562" t="s">
        <v>10</v>
      </c>
      <c r="H562" t="s">
        <v>747</v>
      </c>
      <c r="I562" t="s">
        <v>748</v>
      </c>
    </row>
    <row r="563" spans="1:9">
      <c r="A563" t="s">
        <v>2026</v>
      </c>
      <c r="B563" t="s">
        <v>10</v>
      </c>
      <c r="C563">
        <v>293</v>
      </c>
      <c r="D563">
        <v>15668728</v>
      </c>
      <c r="E563" t="s">
        <v>10</v>
      </c>
      <c r="F563" t="s">
        <v>2027</v>
      </c>
      <c r="G563" t="s">
        <v>10</v>
      </c>
      <c r="H563" t="s">
        <v>2028</v>
      </c>
      <c r="I563" t="s">
        <v>178</v>
      </c>
    </row>
    <row r="564" spans="1:9">
      <c r="A564" t="s">
        <v>2029</v>
      </c>
      <c r="B564" t="s">
        <v>15</v>
      </c>
      <c r="C564">
        <v>141</v>
      </c>
      <c r="D564">
        <v>15668729</v>
      </c>
      <c r="E564" t="s">
        <v>10</v>
      </c>
      <c r="F564" t="s">
        <v>2030</v>
      </c>
      <c r="G564" t="s">
        <v>10</v>
      </c>
      <c r="H564" t="s">
        <v>430</v>
      </c>
      <c r="I564" t="s">
        <v>2031</v>
      </c>
    </row>
    <row r="565" spans="1:9">
      <c r="A565" t="s">
        <v>2032</v>
      </c>
      <c r="B565" t="s">
        <v>10</v>
      </c>
      <c r="C565">
        <v>365</v>
      </c>
      <c r="D565">
        <v>15668730</v>
      </c>
      <c r="E565" t="s">
        <v>10</v>
      </c>
      <c r="F565" t="s">
        <v>2033</v>
      </c>
      <c r="G565" t="s">
        <v>10</v>
      </c>
      <c r="H565" t="s">
        <v>2034</v>
      </c>
      <c r="I565" t="s">
        <v>178</v>
      </c>
    </row>
    <row r="566" spans="1:9">
      <c r="A566" t="s">
        <v>2035</v>
      </c>
      <c r="B566" t="s">
        <v>10</v>
      </c>
      <c r="C566">
        <v>275</v>
      </c>
      <c r="D566">
        <v>15668731</v>
      </c>
      <c r="E566" t="s">
        <v>10</v>
      </c>
      <c r="F566" t="s">
        <v>2036</v>
      </c>
      <c r="G566" t="s">
        <v>10</v>
      </c>
      <c r="H566" t="s">
        <v>2037</v>
      </c>
      <c r="I566" t="s">
        <v>2038</v>
      </c>
    </row>
    <row r="567" spans="1:9">
      <c r="A567" t="s">
        <v>2039</v>
      </c>
      <c r="B567" t="s">
        <v>10</v>
      </c>
      <c r="C567">
        <v>249</v>
      </c>
      <c r="D567">
        <v>15668732</v>
      </c>
      <c r="E567" t="s">
        <v>10</v>
      </c>
      <c r="F567" t="s">
        <v>2040</v>
      </c>
      <c r="G567" t="s">
        <v>10</v>
      </c>
      <c r="H567" t="s">
        <v>2041</v>
      </c>
      <c r="I567" t="s">
        <v>2042</v>
      </c>
    </row>
    <row r="568" spans="1:9">
      <c r="A568" t="s">
        <v>2043</v>
      </c>
      <c r="B568" t="s">
        <v>10</v>
      </c>
      <c r="C568">
        <v>153</v>
      </c>
      <c r="D568">
        <v>15668733</v>
      </c>
      <c r="E568" t="s">
        <v>10</v>
      </c>
      <c r="F568" t="s">
        <v>2044</v>
      </c>
      <c r="G568" t="s">
        <v>10</v>
      </c>
      <c r="H568" t="s">
        <v>2045</v>
      </c>
      <c r="I568" t="s">
        <v>178</v>
      </c>
    </row>
    <row r="569" spans="1:9">
      <c r="A569" t="s">
        <v>2046</v>
      </c>
      <c r="B569" t="s">
        <v>10</v>
      </c>
      <c r="C569">
        <v>152</v>
      </c>
      <c r="D569">
        <v>15668734</v>
      </c>
      <c r="E569" t="s">
        <v>10</v>
      </c>
      <c r="F569" t="s">
        <v>2047</v>
      </c>
      <c r="G569" t="s">
        <v>10</v>
      </c>
      <c r="H569" t="s">
        <v>10</v>
      </c>
      <c r="I569" t="s">
        <v>178</v>
      </c>
    </row>
    <row r="570" spans="1:9">
      <c r="A570" t="s">
        <v>2048</v>
      </c>
      <c r="B570" t="s">
        <v>15</v>
      </c>
      <c r="C570">
        <v>350</v>
      </c>
      <c r="D570">
        <v>15668735</v>
      </c>
      <c r="E570" t="s">
        <v>10</v>
      </c>
      <c r="F570" t="s">
        <v>2049</v>
      </c>
      <c r="G570" t="s">
        <v>10</v>
      </c>
      <c r="H570" t="s">
        <v>2050</v>
      </c>
      <c r="I570" t="s">
        <v>2051</v>
      </c>
    </row>
    <row r="571" spans="1:9">
      <c r="A571" t="s">
        <v>2052</v>
      </c>
      <c r="B571" t="s">
        <v>10</v>
      </c>
      <c r="C571">
        <v>185</v>
      </c>
      <c r="D571">
        <v>15668736</v>
      </c>
      <c r="E571" t="s">
        <v>10</v>
      </c>
      <c r="F571" t="s">
        <v>2053</v>
      </c>
      <c r="G571" t="s">
        <v>10</v>
      </c>
      <c r="H571" t="s">
        <v>2054</v>
      </c>
      <c r="I571" t="s">
        <v>178</v>
      </c>
    </row>
    <row r="572" spans="1:9">
      <c r="A572" t="s">
        <v>2055</v>
      </c>
      <c r="B572" t="s">
        <v>10</v>
      </c>
      <c r="C572">
        <v>205</v>
      </c>
      <c r="D572">
        <v>15668737</v>
      </c>
      <c r="E572" t="s">
        <v>10</v>
      </c>
      <c r="F572" t="s">
        <v>2056</v>
      </c>
      <c r="G572" t="s">
        <v>10</v>
      </c>
      <c r="H572" t="s">
        <v>2057</v>
      </c>
      <c r="I572" t="s">
        <v>2058</v>
      </c>
    </row>
    <row r="573" spans="1:9">
      <c r="A573" t="s">
        <v>2059</v>
      </c>
      <c r="B573" t="s">
        <v>10</v>
      </c>
      <c r="C573">
        <v>261</v>
      </c>
      <c r="D573">
        <v>15668738</v>
      </c>
      <c r="E573" t="s">
        <v>10</v>
      </c>
      <c r="F573" t="s">
        <v>2060</v>
      </c>
      <c r="G573" t="s">
        <v>10</v>
      </c>
      <c r="H573" t="s">
        <v>2061</v>
      </c>
      <c r="I573" t="s">
        <v>178</v>
      </c>
    </row>
    <row r="574" spans="1:9">
      <c r="A574" t="s">
        <v>2062</v>
      </c>
      <c r="B574" t="s">
        <v>15</v>
      </c>
      <c r="C574">
        <v>276</v>
      </c>
      <c r="D574">
        <v>15668739</v>
      </c>
      <c r="E574" t="s">
        <v>2063</v>
      </c>
      <c r="F574" t="s">
        <v>2064</v>
      </c>
      <c r="G574" t="s">
        <v>10</v>
      </c>
      <c r="H574" t="s">
        <v>2065</v>
      </c>
      <c r="I574" t="s">
        <v>2066</v>
      </c>
    </row>
    <row r="575" spans="1:9">
      <c r="A575" t="s">
        <v>2067</v>
      </c>
      <c r="B575" t="s">
        <v>10</v>
      </c>
      <c r="C575">
        <v>138</v>
      </c>
      <c r="D575">
        <v>15668740</v>
      </c>
      <c r="E575" t="s">
        <v>10</v>
      </c>
      <c r="F575" t="s">
        <v>2068</v>
      </c>
      <c r="G575" t="s">
        <v>10</v>
      </c>
      <c r="H575" t="s">
        <v>10</v>
      </c>
      <c r="I575" t="s">
        <v>178</v>
      </c>
    </row>
    <row r="576" spans="1:9">
      <c r="A576" t="s">
        <v>2069</v>
      </c>
      <c r="B576" t="s">
        <v>15</v>
      </c>
      <c r="C576">
        <v>345</v>
      </c>
      <c r="D576">
        <v>15668741</v>
      </c>
      <c r="E576" t="s">
        <v>10</v>
      </c>
      <c r="F576" t="s">
        <v>2070</v>
      </c>
      <c r="G576" t="s">
        <v>10</v>
      </c>
      <c r="H576" t="s">
        <v>2071</v>
      </c>
      <c r="I576" t="s">
        <v>2072</v>
      </c>
    </row>
    <row r="577" spans="1:9">
      <c r="A577" t="s">
        <v>2073</v>
      </c>
      <c r="B577" t="s">
        <v>10</v>
      </c>
      <c r="C577">
        <v>74</v>
      </c>
      <c r="D577">
        <v>15668742</v>
      </c>
      <c r="E577" t="s">
        <v>10</v>
      </c>
      <c r="F577" t="s">
        <v>2074</v>
      </c>
      <c r="G577" t="s">
        <v>10</v>
      </c>
      <c r="H577" t="s">
        <v>10</v>
      </c>
      <c r="I577" t="s">
        <v>178</v>
      </c>
    </row>
    <row r="578" spans="1:9">
      <c r="A578" t="s">
        <v>2075</v>
      </c>
      <c r="B578" t="s">
        <v>10</v>
      </c>
      <c r="C578">
        <v>310</v>
      </c>
      <c r="D578">
        <v>15668743</v>
      </c>
      <c r="E578" t="s">
        <v>10</v>
      </c>
      <c r="F578" t="s">
        <v>2076</v>
      </c>
      <c r="G578" t="s">
        <v>10</v>
      </c>
      <c r="H578" t="s">
        <v>2077</v>
      </c>
      <c r="I578" t="s">
        <v>2078</v>
      </c>
    </row>
    <row r="579" spans="1:9">
      <c r="A579" t="s">
        <v>2079</v>
      </c>
      <c r="B579" t="s">
        <v>10</v>
      </c>
      <c r="C579">
        <v>892</v>
      </c>
      <c r="D579">
        <v>15668744</v>
      </c>
      <c r="E579" t="s">
        <v>2080</v>
      </c>
      <c r="F579" t="s">
        <v>2081</v>
      </c>
      <c r="G579" t="s">
        <v>10</v>
      </c>
      <c r="H579" t="s">
        <v>2082</v>
      </c>
      <c r="I579" t="s">
        <v>2083</v>
      </c>
    </row>
    <row r="580" spans="1:9">
      <c r="A580" t="s">
        <v>2084</v>
      </c>
      <c r="B580" t="s">
        <v>10</v>
      </c>
      <c r="C580">
        <v>147</v>
      </c>
      <c r="D580">
        <v>15668745</v>
      </c>
      <c r="E580" t="s">
        <v>10</v>
      </c>
      <c r="F580" t="s">
        <v>2085</v>
      </c>
      <c r="G580" t="s">
        <v>10</v>
      </c>
      <c r="H580" t="s">
        <v>10</v>
      </c>
      <c r="I580" t="s">
        <v>178</v>
      </c>
    </row>
    <row r="581" spans="1:9">
      <c r="A581" t="s">
        <v>2086</v>
      </c>
      <c r="B581" t="s">
        <v>10</v>
      </c>
      <c r="C581">
        <v>668</v>
      </c>
      <c r="D581">
        <v>15668746</v>
      </c>
      <c r="E581" t="s">
        <v>10</v>
      </c>
      <c r="F581" t="s">
        <v>2087</v>
      </c>
      <c r="G581" t="s">
        <v>10</v>
      </c>
      <c r="H581" t="s">
        <v>2088</v>
      </c>
      <c r="I581" t="s">
        <v>2089</v>
      </c>
    </row>
    <row r="582" spans="1:9">
      <c r="A582" t="s">
        <v>2090</v>
      </c>
      <c r="B582" t="s">
        <v>10</v>
      </c>
      <c r="C582">
        <v>82</v>
      </c>
      <c r="D582">
        <v>15668747</v>
      </c>
      <c r="E582" t="s">
        <v>10</v>
      </c>
      <c r="F582" t="s">
        <v>2091</v>
      </c>
      <c r="G582" t="s">
        <v>10</v>
      </c>
      <c r="H582" t="s">
        <v>2092</v>
      </c>
      <c r="I582" t="s">
        <v>178</v>
      </c>
    </row>
    <row r="583" spans="1:9">
      <c r="A583" t="s">
        <v>2093</v>
      </c>
      <c r="B583" t="s">
        <v>15</v>
      </c>
      <c r="C583">
        <v>125</v>
      </c>
      <c r="D583">
        <v>15668748</v>
      </c>
      <c r="E583" t="s">
        <v>10</v>
      </c>
      <c r="F583" t="s">
        <v>2094</v>
      </c>
      <c r="G583" t="s">
        <v>10</v>
      </c>
      <c r="H583" t="s">
        <v>2095</v>
      </c>
      <c r="I583" t="s">
        <v>2096</v>
      </c>
    </row>
    <row r="584" spans="1:9">
      <c r="A584" t="s">
        <v>2097</v>
      </c>
      <c r="B584" t="s">
        <v>10</v>
      </c>
      <c r="C584">
        <v>292</v>
      </c>
      <c r="D584">
        <v>15668749</v>
      </c>
      <c r="E584" t="s">
        <v>2098</v>
      </c>
      <c r="F584" t="s">
        <v>2099</v>
      </c>
      <c r="G584" t="s">
        <v>10</v>
      </c>
      <c r="H584" t="s">
        <v>2100</v>
      </c>
      <c r="I584" t="s">
        <v>2101</v>
      </c>
    </row>
    <row r="585" spans="1:9">
      <c r="A585" t="s">
        <v>2102</v>
      </c>
      <c r="B585" t="s">
        <v>10</v>
      </c>
      <c r="C585">
        <v>223</v>
      </c>
      <c r="D585">
        <v>15668750</v>
      </c>
      <c r="E585" t="s">
        <v>10</v>
      </c>
      <c r="F585" t="s">
        <v>2103</v>
      </c>
      <c r="G585" t="s">
        <v>10</v>
      </c>
      <c r="H585" t="s">
        <v>1005</v>
      </c>
      <c r="I585" t="s">
        <v>178</v>
      </c>
    </row>
    <row r="586" spans="1:9">
      <c r="A586" t="s">
        <v>2104</v>
      </c>
      <c r="B586" t="s">
        <v>15</v>
      </c>
      <c r="C586">
        <v>473</v>
      </c>
      <c r="D586">
        <v>15668751</v>
      </c>
      <c r="E586" t="s">
        <v>10</v>
      </c>
      <c r="F586" t="s">
        <v>2105</v>
      </c>
      <c r="G586" t="s">
        <v>10</v>
      </c>
      <c r="H586" t="s">
        <v>2106</v>
      </c>
      <c r="I586" t="s">
        <v>2107</v>
      </c>
    </row>
    <row r="587" spans="1:9">
      <c r="A587" t="s">
        <v>2108</v>
      </c>
      <c r="B587" t="s">
        <v>15</v>
      </c>
      <c r="C587">
        <v>86</v>
      </c>
      <c r="D587">
        <v>15668752</v>
      </c>
      <c r="E587" t="s">
        <v>10</v>
      </c>
      <c r="F587" t="s">
        <v>2109</v>
      </c>
      <c r="G587" t="s">
        <v>10</v>
      </c>
      <c r="H587" t="s">
        <v>2110</v>
      </c>
      <c r="I587" t="s">
        <v>178</v>
      </c>
    </row>
    <row r="588" spans="1:9">
      <c r="A588" t="s">
        <v>2111</v>
      </c>
      <c r="B588" t="s">
        <v>15</v>
      </c>
      <c r="C588">
        <v>189</v>
      </c>
      <c r="D588">
        <v>15668753</v>
      </c>
      <c r="E588" t="s">
        <v>10</v>
      </c>
      <c r="F588" t="s">
        <v>2112</v>
      </c>
      <c r="G588" t="s">
        <v>10</v>
      </c>
      <c r="H588" t="s">
        <v>2113</v>
      </c>
      <c r="I588" t="s">
        <v>178</v>
      </c>
    </row>
    <row r="589" spans="1:9">
      <c r="A589" t="s">
        <v>2114</v>
      </c>
      <c r="B589" t="s">
        <v>15</v>
      </c>
      <c r="C589">
        <v>93</v>
      </c>
      <c r="D589">
        <v>15668754</v>
      </c>
      <c r="E589" t="s">
        <v>10</v>
      </c>
      <c r="F589" t="s">
        <v>2115</v>
      </c>
      <c r="G589" t="s">
        <v>10</v>
      </c>
      <c r="H589" t="s">
        <v>10</v>
      </c>
      <c r="I589" t="s">
        <v>178</v>
      </c>
    </row>
    <row r="590" spans="1:9">
      <c r="A590" t="s">
        <v>2116</v>
      </c>
      <c r="B590" t="s">
        <v>15</v>
      </c>
      <c r="C590">
        <v>229</v>
      </c>
      <c r="D590">
        <v>15668755</v>
      </c>
      <c r="E590" t="s">
        <v>10</v>
      </c>
      <c r="F590" t="s">
        <v>2117</v>
      </c>
      <c r="G590" t="s">
        <v>10</v>
      </c>
      <c r="H590" t="s">
        <v>2118</v>
      </c>
      <c r="I590" t="s">
        <v>178</v>
      </c>
    </row>
    <row r="591" spans="1:9">
      <c r="A591" t="s">
        <v>2119</v>
      </c>
      <c r="B591" t="s">
        <v>15</v>
      </c>
      <c r="C591">
        <v>347</v>
      </c>
      <c r="D591">
        <v>15668756</v>
      </c>
      <c r="E591" t="s">
        <v>10</v>
      </c>
      <c r="F591" t="s">
        <v>2120</v>
      </c>
      <c r="G591" t="s">
        <v>10</v>
      </c>
      <c r="H591" t="s">
        <v>2121</v>
      </c>
      <c r="I591" t="s">
        <v>2122</v>
      </c>
    </row>
    <row r="592" spans="1:9">
      <c r="A592" t="s">
        <v>2123</v>
      </c>
      <c r="B592" t="s">
        <v>15</v>
      </c>
      <c r="C592">
        <v>162</v>
      </c>
      <c r="D592">
        <v>15668757</v>
      </c>
      <c r="E592" t="s">
        <v>10</v>
      </c>
      <c r="F592" t="s">
        <v>2124</v>
      </c>
      <c r="G592" t="s">
        <v>10</v>
      </c>
      <c r="H592" t="s">
        <v>1973</v>
      </c>
      <c r="I592" t="s">
        <v>178</v>
      </c>
    </row>
    <row r="593" spans="1:10">
      <c r="A593" t="s">
        <v>2125</v>
      </c>
      <c r="B593" t="s">
        <v>10</v>
      </c>
      <c r="C593">
        <v>276</v>
      </c>
      <c r="D593">
        <v>15668758</v>
      </c>
      <c r="E593" t="s">
        <v>10</v>
      </c>
      <c r="F593" t="s">
        <v>2126</v>
      </c>
      <c r="G593" t="s">
        <v>10</v>
      </c>
      <c r="H593" t="s">
        <v>377</v>
      </c>
      <c r="I593" t="s">
        <v>2127</v>
      </c>
    </row>
    <row r="594" spans="1:10">
      <c r="A594" t="s">
        <v>2128</v>
      </c>
      <c r="B594" t="s">
        <v>10</v>
      </c>
      <c r="C594">
        <v>269</v>
      </c>
      <c r="D594">
        <v>15668759</v>
      </c>
      <c r="E594" t="s">
        <v>10</v>
      </c>
      <c r="F594" t="s">
        <v>2129</v>
      </c>
      <c r="G594" t="s">
        <v>10</v>
      </c>
      <c r="H594" t="s">
        <v>377</v>
      </c>
      <c r="I594" t="s">
        <v>2130</v>
      </c>
    </row>
    <row r="595" spans="1:10">
      <c r="A595" t="s">
        <v>2131</v>
      </c>
      <c r="B595" t="s">
        <v>10</v>
      </c>
      <c r="C595">
        <v>118</v>
      </c>
      <c r="D595">
        <v>15668760</v>
      </c>
      <c r="E595" t="s">
        <v>10</v>
      </c>
      <c r="F595" t="s">
        <v>2132</v>
      </c>
      <c r="G595" t="s">
        <v>10</v>
      </c>
      <c r="H595" t="s">
        <v>1304</v>
      </c>
      <c r="I595" t="s">
        <v>178</v>
      </c>
    </row>
    <row r="596" spans="1:10">
      <c r="A596" t="s">
        <v>2133</v>
      </c>
      <c r="B596" t="s">
        <v>15</v>
      </c>
      <c r="C596">
        <v>86</v>
      </c>
      <c r="D596">
        <v>15668761</v>
      </c>
      <c r="E596" t="s">
        <v>10</v>
      </c>
      <c r="F596" t="s">
        <v>2134</v>
      </c>
      <c r="G596" t="s">
        <v>10</v>
      </c>
      <c r="H596" t="s">
        <v>10</v>
      </c>
      <c r="J596" t="s">
        <v>178</v>
      </c>
    </row>
    <row r="597" spans="1:10">
      <c r="A597" t="s">
        <v>2135</v>
      </c>
      <c r="B597" t="s">
        <v>15</v>
      </c>
      <c r="C597">
        <v>128</v>
      </c>
      <c r="D597">
        <v>15668762</v>
      </c>
      <c r="E597" t="s">
        <v>10</v>
      </c>
      <c r="F597" t="s">
        <v>2136</v>
      </c>
      <c r="G597" t="s">
        <v>10</v>
      </c>
      <c r="H597" t="s">
        <v>2137</v>
      </c>
      <c r="I597" t="s">
        <v>178</v>
      </c>
    </row>
    <row r="598" spans="1:10">
      <c r="A598" t="s">
        <v>2138</v>
      </c>
      <c r="B598" t="s">
        <v>15</v>
      </c>
      <c r="C598">
        <v>57</v>
      </c>
      <c r="D598">
        <v>15668763</v>
      </c>
      <c r="E598" t="s">
        <v>10</v>
      </c>
      <c r="F598" t="s">
        <v>2139</v>
      </c>
      <c r="G598" t="s">
        <v>10</v>
      </c>
      <c r="H598" t="s">
        <v>10</v>
      </c>
      <c r="I598" t="s">
        <v>178</v>
      </c>
    </row>
    <row r="599" spans="1:10">
      <c r="A599" t="s">
        <v>2140</v>
      </c>
      <c r="B599" t="s">
        <v>15</v>
      </c>
      <c r="C599">
        <v>365</v>
      </c>
      <c r="D599">
        <v>15668764</v>
      </c>
      <c r="E599" t="s">
        <v>10</v>
      </c>
      <c r="F599" t="s">
        <v>2141</v>
      </c>
      <c r="G599" t="s">
        <v>10</v>
      </c>
      <c r="H599" t="s">
        <v>2142</v>
      </c>
      <c r="I599" t="s">
        <v>178</v>
      </c>
    </row>
    <row r="600" spans="1:10">
      <c r="A600" t="s">
        <v>2143</v>
      </c>
      <c r="B600" t="s">
        <v>15</v>
      </c>
      <c r="C600">
        <v>205</v>
      </c>
      <c r="D600">
        <v>15668765</v>
      </c>
      <c r="E600" t="s">
        <v>10</v>
      </c>
      <c r="F600" t="s">
        <v>2144</v>
      </c>
      <c r="G600" t="s">
        <v>10</v>
      </c>
      <c r="H600" t="s">
        <v>10</v>
      </c>
      <c r="I600" t="s">
        <v>178</v>
      </c>
    </row>
    <row r="601" spans="1:10">
      <c r="A601" t="s">
        <v>2145</v>
      </c>
      <c r="B601" t="s">
        <v>15</v>
      </c>
      <c r="C601">
        <v>170</v>
      </c>
      <c r="D601">
        <v>15668766</v>
      </c>
      <c r="E601" t="s">
        <v>10</v>
      </c>
      <c r="F601" t="s">
        <v>2146</v>
      </c>
      <c r="G601" t="s">
        <v>10</v>
      </c>
      <c r="H601" t="s">
        <v>2147</v>
      </c>
      <c r="I601" t="s">
        <v>178</v>
      </c>
    </row>
    <row r="602" spans="1:10">
      <c r="A602" t="s">
        <v>2148</v>
      </c>
      <c r="B602" t="s">
        <v>10</v>
      </c>
      <c r="C602">
        <v>153</v>
      </c>
      <c r="D602">
        <v>15668767</v>
      </c>
      <c r="E602" t="s">
        <v>10</v>
      </c>
      <c r="F602" t="s">
        <v>2149</v>
      </c>
      <c r="G602" t="s">
        <v>10</v>
      </c>
      <c r="H602" t="s">
        <v>10</v>
      </c>
      <c r="I602" t="s">
        <v>178</v>
      </c>
    </row>
    <row r="603" spans="1:10">
      <c r="A603" t="s">
        <v>2150</v>
      </c>
      <c r="B603" t="s">
        <v>10</v>
      </c>
      <c r="C603">
        <v>430</v>
      </c>
      <c r="D603">
        <v>15668768</v>
      </c>
      <c r="E603" t="s">
        <v>10</v>
      </c>
      <c r="F603" t="s">
        <v>2151</v>
      </c>
      <c r="G603" t="s">
        <v>10</v>
      </c>
      <c r="H603" t="s">
        <v>2152</v>
      </c>
      <c r="I603" t="s">
        <v>178</v>
      </c>
    </row>
    <row r="604" spans="1:10">
      <c r="A604" t="s">
        <v>2153</v>
      </c>
      <c r="B604" t="s">
        <v>15</v>
      </c>
      <c r="C604">
        <v>102</v>
      </c>
      <c r="D604">
        <v>15668769</v>
      </c>
      <c r="E604" t="s">
        <v>10</v>
      </c>
      <c r="F604" t="s">
        <v>2154</v>
      </c>
      <c r="G604" t="s">
        <v>10</v>
      </c>
      <c r="H604" t="s">
        <v>10</v>
      </c>
      <c r="I604" t="s">
        <v>178</v>
      </c>
    </row>
    <row r="605" spans="1:10">
      <c r="A605" t="s">
        <v>2155</v>
      </c>
      <c r="B605" t="s">
        <v>15</v>
      </c>
      <c r="C605">
        <v>704</v>
      </c>
      <c r="D605">
        <v>15668770</v>
      </c>
      <c r="E605" t="s">
        <v>10</v>
      </c>
      <c r="F605" t="s">
        <v>2156</v>
      </c>
      <c r="G605" t="s">
        <v>10</v>
      </c>
      <c r="H605" t="s">
        <v>2157</v>
      </c>
      <c r="I605" t="s">
        <v>178</v>
      </c>
    </row>
    <row r="606" spans="1:10">
      <c r="A606" t="s">
        <v>2158</v>
      </c>
      <c r="B606" t="s">
        <v>15</v>
      </c>
      <c r="C606">
        <v>261</v>
      </c>
      <c r="D606">
        <v>15668771</v>
      </c>
      <c r="E606" t="s">
        <v>10</v>
      </c>
      <c r="F606" t="s">
        <v>2159</v>
      </c>
      <c r="G606" t="s">
        <v>10</v>
      </c>
      <c r="H606" t="s">
        <v>2160</v>
      </c>
      <c r="I606" t="s">
        <v>2161</v>
      </c>
    </row>
    <row r="607" spans="1:10">
      <c r="A607" t="s">
        <v>2162</v>
      </c>
      <c r="B607" t="s">
        <v>15</v>
      </c>
      <c r="C607">
        <v>240</v>
      </c>
      <c r="D607">
        <v>15668772</v>
      </c>
      <c r="E607" t="s">
        <v>10</v>
      </c>
      <c r="F607" t="s">
        <v>2163</v>
      </c>
      <c r="G607" t="s">
        <v>10</v>
      </c>
      <c r="H607" t="s">
        <v>2164</v>
      </c>
      <c r="I607" t="s">
        <v>2165</v>
      </c>
    </row>
    <row r="608" spans="1:10">
      <c r="A608" t="s">
        <v>2166</v>
      </c>
      <c r="B608" t="s">
        <v>15</v>
      </c>
      <c r="C608">
        <v>92</v>
      </c>
      <c r="D608">
        <v>15668773</v>
      </c>
      <c r="E608" t="s">
        <v>2167</v>
      </c>
      <c r="F608" t="s">
        <v>2168</v>
      </c>
      <c r="G608" t="s">
        <v>10</v>
      </c>
      <c r="H608" t="s">
        <v>2169</v>
      </c>
      <c r="I608" t="s">
        <v>2170</v>
      </c>
    </row>
    <row r="609" spans="1:9">
      <c r="A609" t="s">
        <v>2171</v>
      </c>
      <c r="B609" t="s">
        <v>15</v>
      </c>
      <c r="C609">
        <v>169</v>
      </c>
      <c r="D609">
        <v>15668774</v>
      </c>
      <c r="E609" t="s">
        <v>10</v>
      </c>
      <c r="F609" t="s">
        <v>2172</v>
      </c>
      <c r="G609" t="s">
        <v>10</v>
      </c>
      <c r="H609" t="s">
        <v>2173</v>
      </c>
      <c r="I609" t="s">
        <v>2174</v>
      </c>
    </row>
    <row r="610" spans="1:9">
      <c r="A610" t="s">
        <v>2175</v>
      </c>
      <c r="B610" t="s">
        <v>15</v>
      </c>
      <c r="C610">
        <v>76</v>
      </c>
      <c r="D610">
        <v>15668775</v>
      </c>
      <c r="E610" t="s">
        <v>10</v>
      </c>
      <c r="F610" t="s">
        <v>2176</v>
      </c>
      <c r="G610" t="s">
        <v>10</v>
      </c>
      <c r="H610" t="s">
        <v>2177</v>
      </c>
      <c r="I610" t="s">
        <v>2178</v>
      </c>
    </row>
    <row r="611" spans="1:9">
      <c r="A611" t="s">
        <v>2179</v>
      </c>
      <c r="B611" t="s">
        <v>15</v>
      </c>
      <c r="C611">
        <v>141</v>
      </c>
      <c r="D611">
        <v>15668776</v>
      </c>
      <c r="E611" t="s">
        <v>10</v>
      </c>
      <c r="F611" t="s">
        <v>2180</v>
      </c>
      <c r="G611" t="s">
        <v>10</v>
      </c>
      <c r="H611" t="s">
        <v>10</v>
      </c>
      <c r="I611" t="s">
        <v>178</v>
      </c>
    </row>
    <row r="612" spans="1:9">
      <c r="A612" t="s">
        <v>2181</v>
      </c>
      <c r="B612" t="s">
        <v>15</v>
      </c>
      <c r="C612">
        <v>357</v>
      </c>
      <c r="D612">
        <v>15668777</v>
      </c>
      <c r="E612" t="s">
        <v>10</v>
      </c>
      <c r="F612" t="s">
        <v>2182</v>
      </c>
      <c r="G612" t="s">
        <v>10</v>
      </c>
      <c r="H612" t="s">
        <v>2183</v>
      </c>
      <c r="I612" t="s">
        <v>178</v>
      </c>
    </row>
    <row r="613" spans="1:9">
      <c r="A613" t="s">
        <v>2184</v>
      </c>
      <c r="B613" t="s">
        <v>15</v>
      </c>
      <c r="C613">
        <v>289</v>
      </c>
      <c r="D613">
        <v>15668778</v>
      </c>
      <c r="E613" t="s">
        <v>10</v>
      </c>
      <c r="F613" t="s">
        <v>2185</v>
      </c>
      <c r="G613" t="s">
        <v>10</v>
      </c>
      <c r="H613" t="s">
        <v>2186</v>
      </c>
      <c r="I613" t="s">
        <v>2078</v>
      </c>
    </row>
    <row r="614" spans="1:9">
      <c r="A614" t="s">
        <v>2187</v>
      </c>
      <c r="B614" t="s">
        <v>15</v>
      </c>
      <c r="C614">
        <v>199</v>
      </c>
      <c r="D614">
        <v>15668779</v>
      </c>
      <c r="E614" t="s">
        <v>10</v>
      </c>
      <c r="F614" t="s">
        <v>2188</v>
      </c>
      <c r="G614" t="s">
        <v>10</v>
      </c>
      <c r="H614" t="s">
        <v>10</v>
      </c>
      <c r="I614" t="s">
        <v>178</v>
      </c>
    </row>
    <row r="615" spans="1:9">
      <c r="A615" t="s">
        <v>2189</v>
      </c>
      <c r="B615" t="s">
        <v>15</v>
      </c>
      <c r="C615">
        <v>290</v>
      </c>
      <c r="D615">
        <v>15668780</v>
      </c>
      <c r="E615" t="s">
        <v>10</v>
      </c>
      <c r="F615" t="s">
        <v>2190</v>
      </c>
      <c r="G615" t="s">
        <v>10</v>
      </c>
      <c r="H615" t="s">
        <v>10</v>
      </c>
      <c r="I615" t="s">
        <v>2191</v>
      </c>
    </row>
    <row r="616" spans="1:9">
      <c r="A616" t="s">
        <v>2192</v>
      </c>
      <c r="B616" t="s">
        <v>15</v>
      </c>
      <c r="C616">
        <v>267</v>
      </c>
      <c r="D616">
        <v>15668781</v>
      </c>
      <c r="E616" t="s">
        <v>10</v>
      </c>
      <c r="F616" t="s">
        <v>2193</v>
      </c>
      <c r="G616" t="s">
        <v>10</v>
      </c>
      <c r="H616" t="s">
        <v>2194</v>
      </c>
      <c r="I616" t="s">
        <v>2195</v>
      </c>
    </row>
    <row r="617" spans="1:9">
      <c r="A617" t="s">
        <v>2196</v>
      </c>
      <c r="B617" t="s">
        <v>10</v>
      </c>
      <c r="C617">
        <v>261</v>
      </c>
      <c r="D617">
        <v>15668782</v>
      </c>
      <c r="E617" t="s">
        <v>10</v>
      </c>
      <c r="F617" t="s">
        <v>2197</v>
      </c>
      <c r="G617" t="s">
        <v>10</v>
      </c>
      <c r="H617" t="s">
        <v>10</v>
      </c>
      <c r="I617" t="s">
        <v>178</v>
      </c>
    </row>
    <row r="618" spans="1:9">
      <c r="A618" t="s">
        <v>2198</v>
      </c>
      <c r="B618" t="s">
        <v>10</v>
      </c>
      <c r="C618">
        <v>422</v>
      </c>
      <c r="D618">
        <v>161579526</v>
      </c>
      <c r="E618" t="s">
        <v>10</v>
      </c>
      <c r="F618" t="s">
        <v>2199</v>
      </c>
      <c r="G618" t="s">
        <v>10</v>
      </c>
      <c r="H618" t="s">
        <v>2200</v>
      </c>
      <c r="I618" t="s">
        <v>2201</v>
      </c>
    </row>
    <row r="619" spans="1:9">
      <c r="A619" t="s">
        <v>2202</v>
      </c>
      <c r="B619" t="s">
        <v>10</v>
      </c>
      <c r="C619">
        <v>100</v>
      </c>
      <c r="D619">
        <v>15668784</v>
      </c>
      <c r="E619" t="s">
        <v>10</v>
      </c>
      <c r="F619" t="s">
        <v>2203</v>
      </c>
      <c r="G619" t="s">
        <v>10</v>
      </c>
      <c r="H619" t="s">
        <v>595</v>
      </c>
      <c r="I619" t="s">
        <v>178</v>
      </c>
    </row>
    <row r="620" spans="1:9">
      <c r="A620" t="s">
        <v>2204</v>
      </c>
      <c r="B620" t="s">
        <v>10</v>
      </c>
      <c r="C620">
        <v>134</v>
      </c>
      <c r="D620">
        <v>15668785</v>
      </c>
      <c r="E620" t="s">
        <v>10</v>
      </c>
      <c r="F620" t="s">
        <v>2205</v>
      </c>
      <c r="G620" t="s">
        <v>10</v>
      </c>
      <c r="H620" t="s">
        <v>651</v>
      </c>
      <c r="I620" t="s">
        <v>178</v>
      </c>
    </row>
    <row r="621" spans="1:9">
      <c r="A621" t="s">
        <v>2206</v>
      </c>
      <c r="B621" t="s">
        <v>10</v>
      </c>
      <c r="C621">
        <v>91</v>
      </c>
      <c r="D621">
        <v>15668786</v>
      </c>
      <c r="E621" t="s">
        <v>10</v>
      </c>
      <c r="F621" t="s">
        <v>2207</v>
      </c>
      <c r="G621" t="s">
        <v>10</v>
      </c>
      <c r="H621" t="s">
        <v>10</v>
      </c>
      <c r="I621" t="s">
        <v>178</v>
      </c>
    </row>
    <row r="622" spans="1:9">
      <c r="A622" t="s">
        <v>2208</v>
      </c>
      <c r="B622" t="s">
        <v>10</v>
      </c>
      <c r="C622">
        <v>79</v>
      </c>
      <c r="D622">
        <v>15668787</v>
      </c>
      <c r="E622" t="s">
        <v>10</v>
      </c>
      <c r="F622" t="s">
        <v>2209</v>
      </c>
      <c r="G622" t="s">
        <v>10</v>
      </c>
      <c r="H622" t="s">
        <v>10</v>
      </c>
      <c r="I622" t="s">
        <v>178</v>
      </c>
    </row>
    <row r="623" spans="1:9">
      <c r="A623" t="s">
        <v>2210</v>
      </c>
      <c r="B623" t="s">
        <v>10</v>
      </c>
      <c r="C623">
        <v>307</v>
      </c>
      <c r="D623">
        <v>15668788</v>
      </c>
      <c r="E623" t="s">
        <v>10</v>
      </c>
      <c r="F623" t="s">
        <v>2211</v>
      </c>
      <c r="G623" t="s">
        <v>10</v>
      </c>
      <c r="H623" t="s">
        <v>2212</v>
      </c>
      <c r="I623" t="s">
        <v>2213</v>
      </c>
    </row>
    <row r="624" spans="1:9">
      <c r="A624" t="s">
        <v>2214</v>
      </c>
      <c r="B624" t="s">
        <v>10</v>
      </c>
      <c r="C624">
        <v>435</v>
      </c>
      <c r="D624">
        <v>15668789</v>
      </c>
      <c r="E624" t="s">
        <v>10</v>
      </c>
      <c r="F624" t="s">
        <v>2215</v>
      </c>
      <c r="G624" t="s">
        <v>10</v>
      </c>
      <c r="H624" t="s">
        <v>2216</v>
      </c>
      <c r="I624" t="s">
        <v>2217</v>
      </c>
    </row>
    <row r="625" spans="1:9">
      <c r="A625" t="s">
        <v>2218</v>
      </c>
      <c r="B625" t="s">
        <v>10</v>
      </c>
      <c r="C625">
        <v>434</v>
      </c>
      <c r="D625">
        <v>15668790</v>
      </c>
      <c r="E625" t="s">
        <v>10</v>
      </c>
      <c r="F625" t="s">
        <v>2219</v>
      </c>
      <c r="G625" t="s">
        <v>10</v>
      </c>
      <c r="H625" t="s">
        <v>335</v>
      </c>
      <c r="I625" t="s">
        <v>178</v>
      </c>
    </row>
    <row r="626" spans="1:9">
      <c r="A626" t="s">
        <v>2220</v>
      </c>
      <c r="B626" t="s">
        <v>15</v>
      </c>
      <c r="C626">
        <v>191</v>
      </c>
      <c r="D626">
        <v>15668791</v>
      </c>
      <c r="E626" t="s">
        <v>10</v>
      </c>
      <c r="F626" t="s">
        <v>2221</v>
      </c>
      <c r="G626" t="s">
        <v>10</v>
      </c>
      <c r="H626" t="s">
        <v>1478</v>
      </c>
      <c r="I626" t="s">
        <v>178</v>
      </c>
    </row>
    <row r="627" spans="1:9">
      <c r="A627" t="s">
        <v>2222</v>
      </c>
      <c r="B627" t="s">
        <v>15</v>
      </c>
      <c r="C627">
        <v>197</v>
      </c>
      <c r="D627">
        <v>15668792</v>
      </c>
      <c r="E627" t="s">
        <v>10</v>
      </c>
      <c r="F627" t="s">
        <v>2223</v>
      </c>
      <c r="G627" t="s">
        <v>10</v>
      </c>
      <c r="I627" t="s">
        <v>178</v>
      </c>
    </row>
    <row r="628" spans="1:9">
      <c r="A628" t="s">
        <v>2224</v>
      </c>
      <c r="B628" t="s">
        <v>15</v>
      </c>
      <c r="C628">
        <v>446</v>
      </c>
      <c r="D628">
        <v>15668793</v>
      </c>
      <c r="E628" t="s">
        <v>10</v>
      </c>
      <c r="F628" t="s">
        <v>2225</v>
      </c>
      <c r="G628" t="s">
        <v>10</v>
      </c>
      <c r="H628" t="s">
        <v>2226</v>
      </c>
      <c r="I628" t="s">
        <v>2227</v>
      </c>
    </row>
    <row r="629" spans="1:9">
      <c r="A629" t="s">
        <v>2228</v>
      </c>
      <c r="B629" t="s">
        <v>10</v>
      </c>
      <c r="C629">
        <v>344</v>
      </c>
      <c r="D629">
        <v>15668794</v>
      </c>
      <c r="E629" t="s">
        <v>10</v>
      </c>
      <c r="F629" t="s">
        <v>2229</v>
      </c>
      <c r="G629" t="s">
        <v>10</v>
      </c>
      <c r="H629" t="s">
        <v>2230</v>
      </c>
      <c r="I629" t="s">
        <v>2231</v>
      </c>
    </row>
    <row r="630" spans="1:9">
      <c r="A630" t="s">
        <v>2232</v>
      </c>
      <c r="B630" t="s">
        <v>10</v>
      </c>
      <c r="C630">
        <v>130</v>
      </c>
      <c r="D630">
        <v>15668795</v>
      </c>
      <c r="E630" t="s">
        <v>10</v>
      </c>
      <c r="F630" t="s">
        <v>2233</v>
      </c>
      <c r="G630" t="s">
        <v>10</v>
      </c>
      <c r="H630" t="s">
        <v>2234</v>
      </c>
      <c r="I630" t="s">
        <v>178</v>
      </c>
    </row>
    <row r="631" spans="1:9">
      <c r="A631" t="s">
        <v>2235</v>
      </c>
      <c r="B631" t="s">
        <v>10</v>
      </c>
      <c r="C631">
        <v>216</v>
      </c>
      <c r="D631">
        <v>15668796</v>
      </c>
      <c r="E631" t="s">
        <v>10</v>
      </c>
      <c r="F631" t="s">
        <v>2236</v>
      </c>
      <c r="G631" t="s">
        <v>10</v>
      </c>
      <c r="H631" t="s">
        <v>2237</v>
      </c>
      <c r="I631" t="s">
        <v>2238</v>
      </c>
    </row>
    <row r="632" spans="1:9">
      <c r="A632" t="s">
        <v>2239</v>
      </c>
      <c r="B632" t="s">
        <v>10</v>
      </c>
      <c r="C632">
        <v>157</v>
      </c>
      <c r="D632">
        <v>15668797</v>
      </c>
      <c r="E632" t="s">
        <v>10</v>
      </c>
      <c r="F632" t="s">
        <v>2240</v>
      </c>
      <c r="G632" t="s">
        <v>10</v>
      </c>
      <c r="H632" t="s">
        <v>2241</v>
      </c>
      <c r="I632" t="s">
        <v>2242</v>
      </c>
    </row>
    <row r="633" spans="1:9">
      <c r="A633" t="s">
        <v>2243</v>
      </c>
      <c r="B633" t="s">
        <v>15</v>
      </c>
      <c r="C633">
        <v>195</v>
      </c>
      <c r="D633">
        <v>15668798</v>
      </c>
      <c r="E633" t="s">
        <v>10</v>
      </c>
      <c r="F633" t="s">
        <v>2244</v>
      </c>
      <c r="G633" t="s">
        <v>10</v>
      </c>
      <c r="H633" t="s">
        <v>2245</v>
      </c>
      <c r="I633" t="s">
        <v>2246</v>
      </c>
    </row>
    <row r="634" spans="1:9">
      <c r="A634" t="s">
        <v>2247</v>
      </c>
      <c r="B634" t="s">
        <v>10</v>
      </c>
      <c r="C634">
        <v>98</v>
      </c>
      <c r="D634">
        <v>15668799</v>
      </c>
      <c r="E634" t="s">
        <v>10</v>
      </c>
      <c r="F634" t="s">
        <v>2248</v>
      </c>
      <c r="G634" t="s">
        <v>10</v>
      </c>
      <c r="H634" t="s">
        <v>2249</v>
      </c>
      <c r="I634" t="s">
        <v>178</v>
      </c>
    </row>
    <row r="635" spans="1:9">
      <c r="A635" t="s">
        <v>2250</v>
      </c>
      <c r="B635" t="s">
        <v>10</v>
      </c>
      <c r="C635">
        <v>506</v>
      </c>
      <c r="D635">
        <v>15668800</v>
      </c>
      <c r="E635" t="s">
        <v>10</v>
      </c>
      <c r="F635" t="s">
        <v>2251</v>
      </c>
      <c r="G635" t="s">
        <v>10</v>
      </c>
      <c r="H635" t="s">
        <v>2252</v>
      </c>
      <c r="I635" t="s">
        <v>178</v>
      </c>
    </row>
    <row r="636" spans="1:9">
      <c r="A636" t="s">
        <v>2253</v>
      </c>
      <c r="B636" t="s">
        <v>15</v>
      </c>
      <c r="C636">
        <v>291</v>
      </c>
      <c r="D636">
        <v>15668801</v>
      </c>
      <c r="E636" t="s">
        <v>10</v>
      </c>
      <c r="F636" t="s">
        <v>2254</v>
      </c>
      <c r="G636" t="s">
        <v>10</v>
      </c>
      <c r="H636" t="s">
        <v>2255</v>
      </c>
      <c r="I636" t="s">
        <v>2256</v>
      </c>
    </row>
    <row r="637" spans="1:9">
      <c r="A637" t="s">
        <v>2257</v>
      </c>
      <c r="B637" t="s">
        <v>10</v>
      </c>
      <c r="C637">
        <v>172</v>
      </c>
      <c r="D637">
        <v>15668802</v>
      </c>
      <c r="E637" t="s">
        <v>10</v>
      </c>
      <c r="F637" t="s">
        <v>2258</v>
      </c>
      <c r="G637" t="s">
        <v>10</v>
      </c>
      <c r="H637" t="s">
        <v>2259</v>
      </c>
      <c r="I637" t="s">
        <v>178</v>
      </c>
    </row>
    <row r="638" spans="1:9">
      <c r="A638" t="s">
        <v>2260</v>
      </c>
      <c r="B638" t="s">
        <v>10</v>
      </c>
      <c r="C638">
        <v>403</v>
      </c>
      <c r="D638">
        <v>15668803</v>
      </c>
      <c r="E638" t="s">
        <v>10</v>
      </c>
      <c r="F638" t="s">
        <v>2261</v>
      </c>
      <c r="G638" t="s">
        <v>10</v>
      </c>
      <c r="H638" t="s">
        <v>1407</v>
      </c>
      <c r="I638" t="s">
        <v>1408</v>
      </c>
    </row>
    <row r="639" spans="1:9">
      <c r="A639" t="s">
        <v>2262</v>
      </c>
      <c r="B639" t="s">
        <v>15</v>
      </c>
      <c r="C639">
        <v>192</v>
      </c>
      <c r="D639">
        <v>15668804</v>
      </c>
      <c r="E639" t="s">
        <v>10</v>
      </c>
      <c r="F639" t="s">
        <v>2263</v>
      </c>
      <c r="G639" t="s">
        <v>10</v>
      </c>
      <c r="H639" t="s">
        <v>2264</v>
      </c>
      <c r="I639" t="s">
        <v>178</v>
      </c>
    </row>
    <row r="640" spans="1:9">
      <c r="A640" t="s">
        <v>2265</v>
      </c>
      <c r="B640" t="s">
        <v>15</v>
      </c>
      <c r="C640">
        <v>58</v>
      </c>
      <c r="D640">
        <v>15668805</v>
      </c>
      <c r="E640" t="s">
        <v>10</v>
      </c>
      <c r="F640" t="s">
        <v>2266</v>
      </c>
      <c r="G640" t="s">
        <v>10</v>
      </c>
      <c r="H640" t="s">
        <v>1913</v>
      </c>
      <c r="I640" t="s">
        <v>378</v>
      </c>
    </row>
    <row r="641" spans="1:9">
      <c r="A641" t="s">
        <v>2267</v>
      </c>
      <c r="B641" t="s">
        <v>15</v>
      </c>
      <c r="C641">
        <v>336</v>
      </c>
      <c r="D641">
        <v>15668806</v>
      </c>
      <c r="E641" t="s">
        <v>10</v>
      </c>
      <c r="F641" t="s">
        <v>2268</v>
      </c>
      <c r="G641" t="s">
        <v>10</v>
      </c>
      <c r="H641" t="s">
        <v>414</v>
      </c>
      <c r="I641" t="s">
        <v>178</v>
      </c>
    </row>
    <row r="642" spans="1:9">
      <c r="A642" t="s">
        <v>2269</v>
      </c>
      <c r="B642" t="s">
        <v>15</v>
      </c>
      <c r="C642">
        <v>209</v>
      </c>
      <c r="D642">
        <v>15668807</v>
      </c>
      <c r="E642" t="s">
        <v>10</v>
      </c>
      <c r="F642" t="s">
        <v>2270</v>
      </c>
      <c r="G642" t="s">
        <v>10</v>
      </c>
      <c r="H642" t="s">
        <v>2271</v>
      </c>
      <c r="I642" t="s">
        <v>2272</v>
      </c>
    </row>
    <row r="643" spans="1:9">
      <c r="A643" t="s">
        <v>2273</v>
      </c>
      <c r="B643" t="s">
        <v>15</v>
      </c>
      <c r="C643">
        <v>117</v>
      </c>
      <c r="D643">
        <v>15668808</v>
      </c>
      <c r="E643" t="s">
        <v>10</v>
      </c>
      <c r="F643" t="s">
        <v>2274</v>
      </c>
      <c r="G643" t="s">
        <v>10</v>
      </c>
      <c r="H643" t="s">
        <v>10</v>
      </c>
      <c r="I643" t="s">
        <v>178</v>
      </c>
    </row>
    <row r="644" spans="1:9">
      <c r="A644" t="s">
        <v>2275</v>
      </c>
      <c r="B644" t="s">
        <v>15</v>
      </c>
      <c r="C644">
        <v>166</v>
      </c>
      <c r="D644">
        <v>15668809</v>
      </c>
      <c r="E644" t="s">
        <v>10</v>
      </c>
      <c r="F644" t="s">
        <v>2276</v>
      </c>
      <c r="G644" t="s">
        <v>10</v>
      </c>
      <c r="H644" t="s">
        <v>10</v>
      </c>
      <c r="I644" t="s">
        <v>178</v>
      </c>
    </row>
    <row r="645" spans="1:9">
      <c r="A645" t="s">
        <v>2277</v>
      </c>
      <c r="B645" t="s">
        <v>15</v>
      </c>
      <c r="C645">
        <v>214</v>
      </c>
      <c r="D645">
        <v>15668810</v>
      </c>
      <c r="E645" t="s">
        <v>10</v>
      </c>
      <c r="F645" t="s">
        <v>2278</v>
      </c>
      <c r="G645" t="s">
        <v>10</v>
      </c>
      <c r="H645" t="s">
        <v>2279</v>
      </c>
      <c r="I645" t="s">
        <v>178</v>
      </c>
    </row>
    <row r="646" spans="1:9">
      <c r="A646" t="s">
        <v>2280</v>
      </c>
      <c r="B646" t="s">
        <v>15</v>
      </c>
      <c r="C646">
        <v>297</v>
      </c>
      <c r="D646">
        <v>15668811</v>
      </c>
      <c r="E646" t="s">
        <v>10</v>
      </c>
      <c r="F646" t="s">
        <v>2281</v>
      </c>
      <c r="G646" t="s">
        <v>10</v>
      </c>
      <c r="H646" t="s">
        <v>2282</v>
      </c>
      <c r="I646" t="s">
        <v>2283</v>
      </c>
    </row>
    <row r="647" spans="1:9">
      <c r="A647" t="s">
        <v>2284</v>
      </c>
      <c r="B647" t="s">
        <v>15</v>
      </c>
      <c r="C647">
        <v>169</v>
      </c>
      <c r="D647">
        <v>15668812</v>
      </c>
      <c r="E647" t="s">
        <v>10</v>
      </c>
      <c r="F647" t="s">
        <v>2285</v>
      </c>
      <c r="G647" t="s">
        <v>10</v>
      </c>
      <c r="H647" t="s">
        <v>263</v>
      </c>
      <c r="I647" t="s">
        <v>2286</v>
      </c>
    </row>
    <row r="648" spans="1:9">
      <c r="A648" t="s">
        <v>2287</v>
      </c>
      <c r="B648" t="s">
        <v>15</v>
      </c>
      <c r="C648">
        <v>363</v>
      </c>
      <c r="D648">
        <v>15668813</v>
      </c>
      <c r="E648" t="s">
        <v>10</v>
      </c>
      <c r="F648" t="s">
        <v>2288</v>
      </c>
      <c r="G648" t="s">
        <v>10</v>
      </c>
      <c r="H648" t="s">
        <v>414</v>
      </c>
      <c r="I648" t="s">
        <v>2289</v>
      </c>
    </row>
    <row r="649" spans="1:9">
      <c r="A649" t="s">
        <v>2290</v>
      </c>
      <c r="B649" t="s">
        <v>15</v>
      </c>
      <c r="C649">
        <v>942</v>
      </c>
      <c r="D649">
        <v>15668814</v>
      </c>
      <c r="E649" t="s">
        <v>2291</v>
      </c>
      <c r="F649" t="s">
        <v>2292</v>
      </c>
      <c r="G649" t="s">
        <v>10</v>
      </c>
      <c r="H649" t="s">
        <v>2293</v>
      </c>
      <c r="I649" t="s">
        <v>2294</v>
      </c>
    </row>
    <row r="650" spans="1:9">
      <c r="A650" t="s">
        <v>2295</v>
      </c>
      <c r="B650" t="s">
        <v>15</v>
      </c>
      <c r="C650">
        <v>620</v>
      </c>
      <c r="D650">
        <v>15668815</v>
      </c>
      <c r="E650" t="s">
        <v>10</v>
      </c>
      <c r="F650" t="s">
        <v>2296</v>
      </c>
      <c r="G650" t="s">
        <v>10</v>
      </c>
      <c r="H650" t="s">
        <v>2297</v>
      </c>
      <c r="I650" t="s">
        <v>178</v>
      </c>
    </row>
    <row r="651" spans="1:9">
      <c r="A651" t="s">
        <v>2298</v>
      </c>
      <c r="B651" t="s">
        <v>15</v>
      </c>
      <c r="C651">
        <v>283</v>
      </c>
      <c r="D651">
        <v>15668816</v>
      </c>
      <c r="E651" t="s">
        <v>10</v>
      </c>
      <c r="F651" t="s">
        <v>2299</v>
      </c>
      <c r="G651" t="s">
        <v>10</v>
      </c>
      <c r="H651" t="s">
        <v>10</v>
      </c>
      <c r="I651" t="s">
        <v>178</v>
      </c>
    </row>
    <row r="652" spans="1:9">
      <c r="A652" t="s">
        <v>2300</v>
      </c>
      <c r="B652" t="s">
        <v>15</v>
      </c>
      <c r="C652">
        <v>397</v>
      </c>
      <c r="D652">
        <v>15668817</v>
      </c>
      <c r="E652" t="s">
        <v>10</v>
      </c>
      <c r="F652" t="s">
        <v>2301</v>
      </c>
      <c r="G652" t="s">
        <v>10</v>
      </c>
      <c r="H652" t="s">
        <v>2302</v>
      </c>
      <c r="I652" t="s">
        <v>2303</v>
      </c>
    </row>
    <row r="653" spans="1:9">
      <c r="A653" t="s">
        <v>2304</v>
      </c>
      <c r="B653" t="s">
        <v>10</v>
      </c>
      <c r="C653">
        <v>272</v>
      </c>
      <c r="D653">
        <v>15668818</v>
      </c>
      <c r="E653" t="s">
        <v>10</v>
      </c>
      <c r="F653" t="s">
        <v>2305</v>
      </c>
      <c r="G653" t="s">
        <v>10</v>
      </c>
      <c r="H653" t="s">
        <v>2306</v>
      </c>
      <c r="I653" t="s">
        <v>2307</v>
      </c>
    </row>
    <row r="654" spans="1:9">
      <c r="A654" t="s">
        <v>2308</v>
      </c>
      <c r="B654" t="s">
        <v>10</v>
      </c>
      <c r="C654">
        <v>225</v>
      </c>
      <c r="D654">
        <v>15668819</v>
      </c>
      <c r="E654" t="s">
        <v>10</v>
      </c>
      <c r="F654" t="s">
        <v>2309</v>
      </c>
      <c r="G654" t="s">
        <v>10</v>
      </c>
      <c r="H654" t="s">
        <v>2310</v>
      </c>
      <c r="I654" t="s">
        <v>178</v>
      </c>
    </row>
    <row r="655" spans="1:9">
      <c r="A655" t="s">
        <v>2311</v>
      </c>
      <c r="B655" t="s">
        <v>10</v>
      </c>
      <c r="C655">
        <v>109</v>
      </c>
      <c r="D655">
        <v>15668820</v>
      </c>
      <c r="E655" t="s">
        <v>10</v>
      </c>
      <c r="F655" t="s">
        <v>2312</v>
      </c>
      <c r="G655" t="s">
        <v>10</v>
      </c>
      <c r="H655" t="s">
        <v>10</v>
      </c>
      <c r="I655" t="s">
        <v>178</v>
      </c>
    </row>
    <row r="656" spans="1:9">
      <c r="A656" t="s">
        <v>2313</v>
      </c>
      <c r="B656" t="s">
        <v>10</v>
      </c>
      <c r="C656">
        <v>324</v>
      </c>
      <c r="D656">
        <v>15668821</v>
      </c>
      <c r="E656" t="s">
        <v>10</v>
      </c>
      <c r="F656" t="s">
        <v>2314</v>
      </c>
      <c r="G656" t="s">
        <v>10</v>
      </c>
      <c r="H656" t="s">
        <v>2315</v>
      </c>
      <c r="I656" t="s">
        <v>178</v>
      </c>
    </row>
    <row r="657" spans="1:9">
      <c r="A657" t="s">
        <v>2316</v>
      </c>
      <c r="B657" t="s">
        <v>10</v>
      </c>
      <c r="C657">
        <v>417</v>
      </c>
      <c r="D657">
        <v>15668822</v>
      </c>
      <c r="E657" t="s">
        <v>2317</v>
      </c>
      <c r="F657" t="s">
        <v>2318</v>
      </c>
      <c r="G657" t="s">
        <v>10</v>
      </c>
      <c r="H657" t="s">
        <v>2319</v>
      </c>
      <c r="I657" t="s">
        <v>2320</v>
      </c>
    </row>
    <row r="658" spans="1:9">
      <c r="A658" t="s">
        <v>2321</v>
      </c>
      <c r="B658" t="s">
        <v>15</v>
      </c>
      <c r="C658">
        <v>333</v>
      </c>
      <c r="D658">
        <v>15668823</v>
      </c>
      <c r="E658" t="s">
        <v>10</v>
      </c>
      <c r="F658" t="s">
        <v>2322</v>
      </c>
      <c r="G658" t="s">
        <v>10</v>
      </c>
      <c r="H658" t="s">
        <v>449</v>
      </c>
      <c r="I658" t="s">
        <v>178</v>
      </c>
    </row>
    <row r="659" spans="1:9">
      <c r="A659" t="s">
        <v>2323</v>
      </c>
      <c r="B659" t="s">
        <v>15</v>
      </c>
      <c r="C659">
        <v>335</v>
      </c>
      <c r="D659">
        <v>15668824</v>
      </c>
      <c r="E659" t="s">
        <v>10</v>
      </c>
      <c r="F659" t="s">
        <v>2324</v>
      </c>
      <c r="G659" t="s">
        <v>10</v>
      </c>
      <c r="H659" t="s">
        <v>2325</v>
      </c>
      <c r="I659" t="s">
        <v>2326</v>
      </c>
    </row>
    <row r="660" spans="1:9">
      <c r="A660" t="s">
        <v>2327</v>
      </c>
      <c r="B660" t="s">
        <v>15</v>
      </c>
      <c r="C660">
        <v>208</v>
      </c>
      <c r="D660">
        <v>15668825</v>
      </c>
      <c r="E660" t="s">
        <v>10</v>
      </c>
      <c r="F660" t="s">
        <v>2328</v>
      </c>
      <c r="G660" t="s">
        <v>10</v>
      </c>
      <c r="H660" t="s">
        <v>2329</v>
      </c>
      <c r="I660" t="s">
        <v>2330</v>
      </c>
    </row>
    <row r="661" spans="1:9">
      <c r="A661" t="s">
        <v>2331</v>
      </c>
      <c r="B661" t="s">
        <v>15</v>
      </c>
      <c r="C661">
        <v>191</v>
      </c>
      <c r="D661">
        <v>15668826</v>
      </c>
      <c r="E661" t="s">
        <v>10</v>
      </c>
      <c r="F661" t="s">
        <v>2332</v>
      </c>
      <c r="G661" t="s">
        <v>10</v>
      </c>
      <c r="H661" t="s">
        <v>2333</v>
      </c>
      <c r="I661" t="s">
        <v>178</v>
      </c>
    </row>
    <row r="662" spans="1:9">
      <c r="A662" t="s">
        <v>2334</v>
      </c>
      <c r="B662" t="s">
        <v>15</v>
      </c>
      <c r="C662">
        <v>164</v>
      </c>
      <c r="D662">
        <v>15668827</v>
      </c>
      <c r="E662" t="s">
        <v>10</v>
      </c>
      <c r="F662" t="s">
        <v>2335</v>
      </c>
      <c r="G662" t="s">
        <v>10</v>
      </c>
      <c r="H662" t="s">
        <v>2336</v>
      </c>
      <c r="I662" t="s">
        <v>178</v>
      </c>
    </row>
    <row r="663" spans="1:9">
      <c r="A663" t="s">
        <v>2337</v>
      </c>
      <c r="B663" t="s">
        <v>10</v>
      </c>
      <c r="C663">
        <v>71</v>
      </c>
      <c r="D663">
        <v>15668828</v>
      </c>
      <c r="E663" t="s">
        <v>10</v>
      </c>
      <c r="F663" t="s">
        <v>2338</v>
      </c>
      <c r="G663" t="s">
        <v>10</v>
      </c>
      <c r="H663" t="s">
        <v>10</v>
      </c>
      <c r="I663" t="s">
        <v>178</v>
      </c>
    </row>
    <row r="664" spans="1:9">
      <c r="A664" t="s">
        <v>2339</v>
      </c>
      <c r="B664" t="s">
        <v>10</v>
      </c>
      <c r="C664">
        <v>147</v>
      </c>
      <c r="D664">
        <v>15668829</v>
      </c>
      <c r="E664" t="s">
        <v>10</v>
      </c>
      <c r="F664" t="s">
        <v>2340</v>
      </c>
      <c r="G664" t="s">
        <v>10</v>
      </c>
      <c r="H664" t="s">
        <v>2341</v>
      </c>
      <c r="I664" t="s">
        <v>2342</v>
      </c>
    </row>
    <row r="665" spans="1:9">
      <c r="A665" t="s">
        <v>2343</v>
      </c>
      <c r="B665" t="s">
        <v>15</v>
      </c>
      <c r="C665">
        <v>463</v>
      </c>
      <c r="D665">
        <v>15668830</v>
      </c>
      <c r="E665" t="s">
        <v>10</v>
      </c>
      <c r="F665" t="s">
        <v>2344</v>
      </c>
      <c r="G665" t="s">
        <v>10</v>
      </c>
      <c r="H665" t="s">
        <v>2345</v>
      </c>
      <c r="I665" t="s">
        <v>2346</v>
      </c>
    </row>
    <row r="666" spans="1:9">
      <c r="A666" t="s">
        <v>2347</v>
      </c>
      <c r="B666" t="s">
        <v>15</v>
      </c>
      <c r="C666">
        <v>692</v>
      </c>
      <c r="D666">
        <v>15668831</v>
      </c>
      <c r="E666" t="s">
        <v>10</v>
      </c>
      <c r="F666" t="s">
        <v>2348</v>
      </c>
      <c r="G666" t="s">
        <v>10</v>
      </c>
      <c r="H666" t="s">
        <v>10</v>
      </c>
      <c r="I666" t="s">
        <v>178</v>
      </c>
    </row>
    <row r="667" spans="1:9">
      <c r="A667" t="s">
        <v>2349</v>
      </c>
      <c r="B667" t="s">
        <v>10</v>
      </c>
      <c r="C667">
        <v>311</v>
      </c>
      <c r="D667">
        <v>15668832</v>
      </c>
      <c r="E667" t="s">
        <v>10</v>
      </c>
      <c r="F667" t="s">
        <v>2350</v>
      </c>
      <c r="G667" t="s">
        <v>10</v>
      </c>
      <c r="H667" t="s">
        <v>631</v>
      </c>
      <c r="I667" t="s">
        <v>2351</v>
      </c>
    </row>
    <row r="668" spans="1:9">
      <c r="A668" t="s">
        <v>2352</v>
      </c>
      <c r="B668" t="s">
        <v>10</v>
      </c>
      <c r="C668">
        <v>134</v>
      </c>
      <c r="D668">
        <v>15668833</v>
      </c>
      <c r="E668" t="s">
        <v>10</v>
      </c>
      <c r="F668" t="s">
        <v>2353</v>
      </c>
      <c r="G668" t="s">
        <v>10</v>
      </c>
      <c r="H668" t="s">
        <v>2354</v>
      </c>
      <c r="I668" t="s">
        <v>178</v>
      </c>
    </row>
    <row r="669" spans="1:9">
      <c r="A669" t="s">
        <v>2355</v>
      </c>
      <c r="B669" t="s">
        <v>15</v>
      </c>
      <c r="C669">
        <v>194</v>
      </c>
      <c r="D669">
        <v>15668834</v>
      </c>
      <c r="E669" t="s">
        <v>10</v>
      </c>
      <c r="F669" t="s">
        <v>2356</v>
      </c>
      <c r="G669" t="s">
        <v>10</v>
      </c>
      <c r="H669" t="s">
        <v>1654</v>
      </c>
      <c r="I669" t="s">
        <v>2357</v>
      </c>
    </row>
    <row r="670" spans="1:9">
      <c r="A670" t="s">
        <v>2358</v>
      </c>
      <c r="B670" t="s">
        <v>10</v>
      </c>
      <c r="C670">
        <v>306</v>
      </c>
      <c r="D670">
        <v>15668835</v>
      </c>
      <c r="E670" t="s">
        <v>10</v>
      </c>
      <c r="F670" t="s">
        <v>2359</v>
      </c>
      <c r="G670" t="s">
        <v>10</v>
      </c>
      <c r="H670" t="s">
        <v>2360</v>
      </c>
      <c r="I670" t="s">
        <v>2361</v>
      </c>
    </row>
    <row r="671" spans="1:9">
      <c r="A671" t="s">
        <v>2362</v>
      </c>
      <c r="B671" t="s">
        <v>15</v>
      </c>
      <c r="C671">
        <v>89</v>
      </c>
      <c r="D671">
        <v>15668836</v>
      </c>
      <c r="E671" t="s">
        <v>2363</v>
      </c>
      <c r="F671" t="s">
        <v>2364</v>
      </c>
      <c r="G671" t="s">
        <v>10</v>
      </c>
      <c r="H671" t="s">
        <v>2365</v>
      </c>
      <c r="I671" t="s">
        <v>2366</v>
      </c>
    </row>
    <row r="672" spans="1:9">
      <c r="A672" t="s">
        <v>2367</v>
      </c>
      <c r="B672" t="s">
        <v>15</v>
      </c>
      <c r="C672">
        <v>178</v>
      </c>
      <c r="D672">
        <v>15668837</v>
      </c>
      <c r="E672" t="s">
        <v>10</v>
      </c>
      <c r="F672" t="s">
        <v>2368</v>
      </c>
      <c r="G672" t="s">
        <v>10</v>
      </c>
      <c r="H672" t="s">
        <v>2369</v>
      </c>
      <c r="I672" t="s">
        <v>2370</v>
      </c>
    </row>
    <row r="673" spans="1:9">
      <c r="A673" t="s">
        <v>2371</v>
      </c>
      <c r="B673" t="s">
        <v>15</v>
      </c>
      <c r="C673">
        <v>80</v>
      </c>
      <c r="D673">
        <v>15668838</v>
      </c>
      <c r="E673" t="s">
        <v>10</v>
      </c>
      <c r="F673" t="s">
        <v>2372</v>
      </c>
      <c r="G673" t="s">
        <v>10</v>
      </c>
      <c r="H673" t="s">
        <v>2373</v>
      </c>
      <c r="I673" t="s">
        <v>2374</v>
      </c>
    </row>
    <row r="674" spans="1:9">
      <c r="A674" t="s">
        <v>2375</v>
      </c>
      <c r="B674" t="s">
        <v>15</v>
      </c>
      <c r="C674">
        <v>318</v>
      </c>
      <c r="D674">
        <v>15668839</v>
      </c>
      <c r="E674" t="s">
        <v>10</v>
      </c>
      <c r="F674" t="s">
        <v>2376</v>
      </c>
      <c r="G674" t="s">
        <v>10</v>
      </c>
      <c r="H674" t="s">
        <v>2377</v>
      </c>
      <c r="I674" t="s">
        <v>178</v>
      </c>
    </row>
    <row r="675" spans="1:9">
      <c r="A675" t="s">
        <v>2378</v>
      </c>
      <c r="B675" t="s">
        <v>15</v>
      </c>
      <c r="C675">
        <v>138</v>
      </c>
      <c r="D675">
        <v>15668840</v>
      </c>
      <c r="E675" t="s">
        <v>10</v>
      </c>
      <c r="F675" t="s">
        <v>2379</v>
      </c>
      <c r="G675" t="s">
        <v>10</v>
      </c>
      <c r="H675" t="s">
        <v>10</v>
      </c>
      <c r="I675" t="s">
        <v>178</v>
      </c>
    </row>
    <row r="676" spans="1:9">
      <c r="A676" t="s">
        <v>2380</v>
      </c>
      <c r="B676" t="s">
        <v>10</v>
      </c>
      <c r="C676">
        <v>77</v>
      </c>
      <c r="D676">
        <v>15668841</v>
      </c>
      <c r="E676" t="s">
        <v>10</v>
      </c>
      <c r="F676" t="s">
        <v>2381</v>
      </c>
      <c r="G676" t="s">
        <v>10</v>
      </c>
      <c r="H676" t="s">
        <v>2382</v>
      </c>
      <c r="I676" t="s">
        <v>178</v>
      </c>
    </row>
    <row r="677" spans="1:9">
      <c r="A677" t="s">
        <v>2383</v>
      </c>
      <c r="B677" t="s">
        <v>10</v>
      </c>
      <c r="C677">
        <v>182</v>
      </c>
      <c r="D677">
        <v>15668842</v>
      </c>
      <c r="E677" t="s">
        <v>10</v>
      </c>
      <c r="F677" t="s">
        <v>2384</v>
      </c>
      <c r="G677" t="s">
        <v>10</v>
      </c>
      <c r="H677" t="s">
        <v>2385</v>
      </c>
      <c r="I677" t="s">
        <v>178</v>
      </c>
    </row>
    <row r="678" spans="1:9">
      <c r="A678" t="s">
        <v>2386</v>
      </c>
      <c r="B678" t="s">
        <v>10</v>
      </c>
      <c r="C678">
        <v>239</v>
      </c>
      <c r="D678">
        <v>15668843</v>
      </c>
      <c r="E678" t="s">
        <v>10</v>
      </c>
      <c r="F678" t="s">
        <v>2387</v>
      </c>
      <c r="G678" t="s">
        <v>10</v>
      </c>
      <c r="H678" t="s">
        <v>2388</v>
      </c>
      <c r="I678" t="s">
        <v>178</v>
      </c>
    </row>
    <row r="679" spans="1:9">
      <c r="A679" t="s">
        <v>2389</v>
      </c>
      <c r="B679" t="s">
        <v>15</v>
      </c>
      <c r="C679">
        <v>494</v>
      </c>
      <c r="D679">
        <v>15668844</v>
      </c>
      <c r="E679" t="s">
        <v>10</v>
      </c>
      <c r="F679" t="s">
        <v>2390</v>
      </c>
      <c r="G679" t="s">
        <v>10</v>
      </c>
      <c r="H679" t="s">
        <v>1138</v>
      </c>
      <c r="I679" t="s">
        <v>2391</v>
      </c>
    </row>
    <row r="680" spans="1:9">
      <c r="A680" t="s">
        <v>2392</v>
      </c>
      <c r="B680" t="s">
        <v>15</v>
      </c>
      <c r="C680">
        <v>301</v>
      </c>
      <c r="D680">
        <v>15668845</v>
      </c>
      <c r="E680" t="s">
        <v>10</v>
      </c>
      <c r="F680" t="s">
        <v>2393</v>
      </c>
      <c r="G680" t="s">
        <v>10</v>
      </c>
      <c r="H680" t="s">
        <v>2394</v>
      </c>
      <c r="I680" t="s">
        <v>178</v>
      </c>
    </row>
    <row r="681" spans="1:9">
      <c r="A681" t="s">
        <v>2395</v>
      </c>
      <c r="B681" t="s">
        <v>10</v>
      </c>
      <c r="C681">
        <v>341</v>
      </c>
      <c r="D681">
        <v>15668846</v>
      </c>
      <c r="E681" t="s">
        <v>10</v>
      </c>
      <c r="F681" t="s">
        <v>2396</v>
      </c>
      <c r="G681" t="s">
        <v>10</v>
      </c>
      <c r="H681" t="s">
        <v>2397</v>
      </c>
      <c r="I681" t="s">
        <v>178</v>
      </c>
    </row>
    <row r="682" spans="1:9">
      <c r="A682" t="s">
        <v>2398</v>
      </c>
      <c r="B682" t="s">
        <v>10</v>
      </c>
      <c r="C682">
        <v>398</v>
      </c>
      <c r="D682">
        <v>15668847</v>
      </c>
      <c r="E682" t="s">
        <v>10</v>
      </c>
      <c r="F682" t="s">
        <v>2399</v>
      </c>
      <c r="G682" t="s">
        <v>10</v>
      </c>
      <c r="H682" t="s">
        <v>2400</v>
      </c>
      <c r="I682" t="s">
        <v>2401</v>
      </c>
    </row>
    <row r="683" spans="1:9">
      <c r="A683" t="s">
        <v>2402</v>
      </c>
      <c r="B683" t="s">
        <v>15</v>
      </c>
      <c r="C683">
        <v>503</v>
      </c>
      <c r="D683">
        <v>15668848</v>
      </c>
      <c r="E683" t="s">
        <v>10</v>
      </c>
      <c r="F683" t="s">
        <v>2403</v>
      </c>
      <c r="G683" t="s">
        <v>10</v>
      </c>
      <c r="H683" t="s">
        <v>2404</v>
      </c>
      <c r="I683" t="s">
        <v>2405</v>
      </c>
    </row>
    <row r="684" spans="1:9">
      <c r="A684" t="s">
        <v>2406</v>
      </c>
      <c r="B684" t="s">
        <v>10</v>
      </c>
      <c r="C684">
        <v>85</v>
      </c>
      <c r="D684">
        <v>15668849</v>
      </c>
      <c r="E684" t="s">
        <v>10</v>
      </c>
      <c r="F684" t="s">
        <v>2407</v>
      </c>
      <c r="G684" t="s">
        <v>10</v>
      </c>
      <c r="H684" t="s">
        <v>10</v>
      </c>
      <c r="I684" t="s">
        <v>178</v>
      </c>
    </row>
    <row r="685" spans="1:9">
      <c r="A685" t="s">
        <v>2408</v>
      </c>
      <c r="B685" t="s">
        <v>10</v>
      </c>
      <c r="C685">
        <v>367</v>
      </c>
      <c r="D685">
        <v>15668850</v>
      </c>
      <c r="E685" t="s">
        <v>10</v>
      </c>
      <c r="F685" t="s">
        <v>2409</v>
      </c>
      <c r="G685" t="s">
        <v>10</v>
      </c>
      <c r="H685" t="s">
        <v>2410</v>
      </c>
      <c r="I685" t="s">
        <v>2411</v>
      </c>
    </row>
    <row r="686" spans="1:9">
      <c r="A686" t="s">
        <v>2412</v>
      </c>
      <c r="B686" t="s">
        <v>10</v>
      </c>
      <c r="C686">
        <v>356</v>
      </c>
      <c r="D686">
        <v>15668851</v>
      </c>
      <c r="E686" t="s">
        <v>10</v>
      </c>
      <c r="F686" t="s">
        <v>2413</v>
      </c>
      <c r="G686" t="s">
        <v>10</v>
      </c>
      <c r="H686" t="s">
        <v>2414</v>
      </c>
      <c r="I686" t="s">
        <v>178</v>
      </c>
    </row>
    <row r="687" spans="1:9">
      <c r="A687" t="s">
        <v>2415</v>
      </c>
      <c r="B687" t="s">
        <v>10</v>
      </c>
      <c r="C687">
        <v>224</v>
      </c>
      <c r="D687">
        <v>15668852</v>
      </c>
      <c r="E687" t="s">
        <v>10</v>
      </c>
      <c r="F687" t="s">
        <v>2416</v>
      </c>
      <c r="G687" t="s">
        <v>10</v>
      </c>
      <c r="H687" t="s">
        <v>2417</v>
      </c>
      <c r="I687" t="s">
        <v>2418</v>
      </c>
    </row>
    <row r="688" spans="1:9">
      <c r="A688" t="s">
        <v>2419</v>
      </c>
      <c r="B688" t="s">
        <v>10</v>
      </c>
      <c r="C688">
        <v>432</v>
      </c>
      <c r="D688">
        <v>15668853</v>
      </c>
      <c r="E688" t="s">
        <v>10</v>
      </c>
      <c r="F688" t="s">
        <v>2420</v>
      </c>
      <c r="G688" t="s">
        <v>10</v>
      </c>
      <c r="H688" t="s">
        <v>2421</v>
      </c>
      <c r="I688" t="s">
        <v>2422</v>
      </c>
    </row>
    <row r="689" spans="1:9">
      <c r="A689" t="s">
        <v>2423</v>
      </c>
      <c r="B689" t="s">
        <v>15</v>
      </c>
      <c r="C689">
        <v>129</v>
      </c>
      <c r="D689">
        <v>15668854</v>
      </c>
      <c r="E689" t="s">
        <v>10</v>
      </c>
      <c r="F689" t="s">
        <v>2424</v>
      </c>
      <c r="G689" t="s">
        <v>10</v>
      </c>
      <c r="H689" t="s">
        <v>2425</v>
      </c>
      <c r="I689" t="s">
        <v>2426</v>
      </c>
    </row>
    <row r="690" spans="1:9">
      <c r="A690" t="s">
        <v>2427</v>
      </c>
      <c r="B690" t="s">
        <v>15</v>
      </c>
      <c r="C690">
        <v>338</v>
      </c>
      <c r="D690">
        <v>15668855</v>
      </c>
      <c r="E690" t="s">
        <v>10</v>
      </c>
      <c r="F690" t="s">
        <v>2428</v>
      </c>
      <c r="G690" t="s">
        <v>10</v>
      </c>
      <c r="H690" t="s">
        <v>2429</v>
      </c>
      <c r="I690" t="s">
        <v>2430</v>
      </c>
    </row>
    <row r="691" spans="1:9">
      <c r="A691" t="s">
        <v>2431</v>
      </c>
      <c r="B691" t="s">
        <v>10</v>
      </c>
      <c r="C691">
        <v>391</v>
      </c>
      <c r="D691">
        <v>15668856</v>
      </c>
      <c r="E691" t="s">
        <v>10</v>
      </c>
      <c r="F691" t="s">
        <v>2432</v>
      </c>
      <c r="G691" t="s">
        <v>10</v>
      </c>
      <c r="H691" t="s">
        <v>2433</v>
      </c>
      <c r="I691" t="s">
        <v>178</v>
      </c>
    </row>
    <row r="692" spans="1:9">
      <c r="A692" t="s">
        <v>2434</v>
      </c>
      <c r="B692" t="s">
        <v>10</v>
      </c>
      <c r="C692">
        <v>335</v>
      </c>
      <c r="D692">
        <v>15668857</v>
      </c>
      <c r="E692" t="s">
        <v>10</v>
      </c>
      <c r="F692" t="s">
        <v>2435</v>
      </c>
      <c r="G692" t="s">
        <v>10</v>
      </c>
      <c r="H692" t="s">
        <v>2436</v>
      </c>
      <c r="I692" t="s">
        <v>2437</v>
      </c>
    </row>
    <row r="693" spans="1:9">
      <c r="A693" t="s">
        <v>2438</v>
      </c>
      <c r="B693" t="s">
        <v>10</v>
      </c>
      <c r="C693">
        <v>330</v>
      </c>
      <c r="D693">
        <v>15668858</v>
      </c>
      <c r="E693" t="s">
        <v>10</v>
      </c>
      <c r="F693" t="s">
        <v>2439</v>
      </c>
      <c r="G693" t="s">
        <v>10</v>
      </c>
      <c r="H693" t="s">
        <v>2440</v>
      </c>
      <c r="I693" t="s">
        <v>2441</v>
      </c>
    </row>
    <row r="694" spans="1:9">
      <c r="A694" t="s">
        <v>2442</v>
      </c>
      <c r="B694" t="s">
        <v>10</v>
      </c>
      <c r="C694">
        <v>320</v>
      </c>
      <c r="D694">
        <v>15668859</v>
      </c>
      <c r="E694" t="s">
        <v>10</v>
      </c>
      <c r="F694" t="s">
        <v>2443</v>
      </c>
      <c r="G694" t="s">
        <v>10</v>
      </c>
      <c r="H694" t="s">
        <v>2444</v>
      </c>
      <c r="I694" t="s">
        <v>178</v>
      </c>
    </row>
    <row r="695" spans="1:9">
      <c r="A695" t="s">
        <v>2445</v>
      </c>
      <c r="B695" t="s">
        <v>10</v>
      </c>
      <c r="C695">
        <v>316</v>
      </c>
      <c r="D695">
        <v>15668860</v>
      </c>
      <c r="E695" t="s">
        <v>10</v>
      </c>
      <c r="F695" t="s">
        <v>2446</v>
      </c>
      <c r="G695" t="s">
        <v>10</v>
      </c>
      <c r="H695" t="s">
        <v>2447</v>
      </c>
      <c r="I695" t="s">
        <v>2448</v>
      </c>
    </row>
    <row r="696" spans="1:9">
      <c r="A696" t="s">
        <v>2449</v>
      </c>
      <c r="B696" t="s">
        <v>10</v>
      </c>
      <c r="C696">
        <v>234</v>
      </c>
      <c r="D696">
        <v>15668861</v>
      </c>
      <c r="E696" t="s">
        <v>10</v>
      </c>
      <c r="F696" t="s">
        <v>2450</v>
      </c>
      <c r="G696" t="s">
        <v>10</v>
      </c>
      <c r="H696" t="s">
        <v>2451</v>
      </c>
      <c r="I696" t="s">
        <v>2452</v>
      </c>
    </row>
    <row r="697" spans="1:9">
      <c r="A697" t="s">
        <v>2453</v>
      </c>
      <c r="B697" t="s">
        <v>10</v>
      </c>
      <c r="C697">
        <v>274</v>
      </c>
      <c r="D697">
        <v>15668862</v>
      </c>
      <c r="E697" t="s">
        <v>10</v>
      </c>
      <c r="F697" t="s">
        <v>2454</v>
      </c>
      <c r="G697" t="s">
        <v>10</v>
      </c>
      <c r="H697" t="s">
        <v>2455</v>
      </c>
      <c r="I697" t="s">
        <v>2448</v>
      </c>
    </row>
    <row r="698" spans="1:9">
      <c r="A698" t="s">
        <v>2456</v>
      </c>
      <c r="B698" t="s">
        <v>10</v>
      </c>
      <c r="C698">
        <v>968</v>
      </c>
      <c r="D698">
        <v>15668863</v>
      </c>
      <c r="E698" t="s">
        <v>10</v>
      </c>
      <c r="F698" t="s">
        <v>2457</v>
      </c>
      <c r="G698" t="s">
        <v>10</v>
      </c>
      <c r="H698" t="s">
        <v>2458</v>
      </c>
      <c r="I698" t="s">
        <v>178</v>
      </c>
    </row>
    <row r="699" spans="1:9">
      <c r="A699" t="s">
        <v>2459</v>
      </c>
      <c r="B699" t="s">
        <v>10</v>
      </c>
      <c r="C699">
        <v>259</v>
      </c>
      <c r="D699">
        <v>15668864</v>
      </c>
      <c r="E699" t="s">
        <v>10</v>
      </c>
      <c r="F699" t="s">
        <v>2460</v>
      </c>
      <c r="G699" t="s">
        <v>10</v>
      </c>
      <c r="H699" t="s">
        <v>2461</v>
      </c>
      <c r="I699" t="s">
        <v>178</v>
      </c>
    </row>
    <row r="700" spans="1:9">
      <c r="A700" t="s">
        <v>2462</v>
      </c>
      <c r="B700" t="s">
        <v>10</v>
      </c>
      <c r="C700">
        <v>370</v>
      </c>
      <c r="D700">
        <v>15668865</v>
      </c>
      <c r="E700" t="s">
        <v>10</v>
      </c>
      <c r="F700" t="s">
        <v>2463</v>
      </c>
      <c r="G700" t="s">
        <v>10</v>
      </c>
      <c r="H700" t="s">
        <v>173</v>
      </c>
      <c r="I700" t="s">
        <v>174</v>
      </c>
    </row>
    <row r="701" spans="1:9">
      <c r="A701" t="s">
        <v>2464</v>
      </c>
      <c r="B701" t="s">
        <v>15</v>
      </c>
      <c r="C701">
        <v>253</v>
      </c>
      <c r="D701">
        <v>15668866</v>
      </c>
      <c r="E701" t="s">
        <v>10</v>
      </c>
      <c r="F701" t="s">
        <v>2465</v>
      </c>
      <c r="G701" t="s">
        <v>10</v>
      </c>
      <c r="H701" t="s">
        <v>445</v>
      </c>
      <c r="I701" t="s">
        <v>2466</v>
      </c>
    </row>
    <row r="702" spans="1:9">
      <c r="A702" t="s">
        <v>2467</v>
      </c>
      <c r="B702" t="s">
        <v>10</v>
      </c>
      <c r="C702">
        <v>580</v>
      </c>
      <c r="D702">
        <v>15668867</v>
      </c>
      <c r="E702" t="s">
        <v>10</v>
      </c>
      <c r="F702" t="s">
        <v>2468</v>
      </c>
      <c r="G702" t="s">
        <v>10</v>
      </c>
      <c r="H702" t="s">
        <v>2469</v>
      </c>
      <c r="I702" t="s">
        <v>178</v>
      </c>
    </row>
    <row r="703" spans="1:9">
      <c r="A703" t="s">
        <v>2470</v>
      </c>
      <c r="B703" t="s">
        <v>10</v>
      </c>
      <c r="C703">
        <v>335</v>
      </c>
      <c r="D703">
        <v>15668868</v>
      </c>
      <c r="E703" t="s">
        <v>10</v>
      </c>
      <c r="F703" t="s">
        <v>2471</v>
      </c>
      <c r="G703" t="s">
        <v>10</v>
      </c>
      <c r="H703" t="s">
        <v>2472</v>
      </c>
      <c r="I703" t="s">
        <v>178</v>
      </c>
    </row>
    <row r="704" spans="1:9">
      <c r="A704" t="s">
        <v>2473</v>
      </c>
      <c r="B704" t="s">
        <v>15</v>
      </c>
      <c r="C704">
        <v>147</v>
      </c>
      <c r="D704">
        <v>15668869</v>
      </c>
      <c r="E704" t="s">
        <v>10</v>
      </c>
      <c r="F704" t="s">
        <v>2474</v>
      </c>
      <c r="G704" t="s">
        <v>10</v>
      </c>
      <c r="H704" t="s">
        <v>2475</v>
      </c>
      <c r="I704" t="s">
        <v>178</v>
      </c>
    </row>
    <row r="705" spans="1:9">
      <c r="A705" t="s">
        <v>2476</v>
      </c>
      <c r="B705" t="s">
        <v>10</v>
      </c>
      <c r="C705">
        <v>52</v>
      </c>
      <c r="D705">
        <v>15668870</v>
      </c>
      <c r="E705" t="s">
        <v>2477</v>
      </c>
      <c r="F705" t="s">
        <v>2478</v>
      </c>
      <c r="G705" t="s">
        <v>10</v>
      </c>
      <c r="H705" t="s">
        <v>2479</v>
      </c>
      <c r="I705" t="s">
        <v>2480</v>
      </c>
    </row>
    <row r="706" spans="1:9">
      <c r="A706" t="s">
        <v>2481</v>
      </c>
      <c r="B706" t="s">
        <v>10</v>
      </c>
      <c r="C706">
        <v>200</v>
      </c>
      <c r="D706">
        <v>15668871</v>
      </c>
      <c r="E706" t="s">
        <v>10</v>
      </c>
      <c r="F706" t="s">
        <v>2482</v>
      </c>
      <c r="G706" t="s">
        <v>10</v>
      </c>
      <c r="H706" t="s">
        <v>2483</v>
      </c>
      <c r="I706" t="s">
        <v>178</v>
      </c>
    </row>
    <row r="707" spans="1:9">
      <c r="A707" t="s">
        <v>2484</v>
      </c>
      <c r="B707" t="s">
        <v>10</v>
      </c>
      <c r="C707">
        <v>109</v>
      </c>
      <c r="D707">
        <v>15668872</v>
      </c>
      <c r="E707" t="s">
        <v>10</v>
      </c>
      <c r="F707" t="s">
        <v>2485</v>
      </c>
      <c r="G707" t="s">
        <v>10</v>
      </c>
      <c r="H707" t="s">
        <v>2486</v>
      </c>
      <c r="I707" t="s">
        <v>178</v>
      </c>
    </row>
    <row r="708" spans="1:9">
      <c r="A708" t="s">
        <v>2487</v>
      </c>
      <c r="B708" t="s">
        <v>10</v>
      </c>
      <c r="C708">
        <v>148</v>
      </c>
      <c r="D708">
        <v>15668873</v>
      </c>
      <c r="E708" t="s">
        <v>10</v>
      </c>
      <c r="F708" t="s">
        <v>2488</v>
      </c>
      <c r="G708" t="s">
        <v>10</v>
      </c>
      <c r="H708" t="s">
        <v>2489</v>
      </c>
      <c r="I708" t="s">
        <v>2490</v>
      </c>
    </row>
    <row r="709" spans="1:9">
      <c r="A709" t="s">
        <v>2491</v>
      </c>
      <c r="B709" t="s">
        <v>10</v>
      </c>
      <c r="C709">
        <v>241</v>
      </c>
      <c r="D709">
        <v>15668874</v>
      </c>
      <c r="E709" t="s">
        <v>10</v>
      </c>
      <c r="F709" t="s">
        <v>2492</v>
      </c>
      <c r="G709" t="s">
        <v>10</v>
      </c>
      <c r="H709" t="s">
        <v>2493</v>
      </c>
      <c r="I709" t="s">
        <v>178</v>
      </c>
    </row>
    <row r="710" spans="1:9">
      <c r="A710" t="s">
        <v>2494</v>
      </c>
      <c r="B710" t="s">
        <v>15</v>
      </c>
      <c r="C710">
        <v>414</v>
      </c>
      <c r="D710">
        <v>15668875</v>
      </c>
      <c r="E710" t="s">
        <v>10</v>
      </c>
      <c r="F710" t="s">
        <v>2495</v>
      </c>
      <c r="G710" t="s">
        <v>10</v>
      </c>
      <c r="H710" t="s">
        <v>2496</v>
      </c>
      <c r="I710" t="s">
        <v>2497</v>
      </c>
    </row>
    <row r="711" spans="1:9">
      <c r="A711" t="s">
        <v>2498</v>
      </c>
      <c r="B711" t="s">
        <v>10</v>
      </c>
      <c r="C711">
        <v>108</v>
      </c>
      <c r="D711">
        <v>15668876</v>
      </c>
      <c r="E711" t="s">
        <v>10</v>
      </c>
      <c r="F711" t="s">
        <v>2499</v>
      </c>
      <c r="G711" t="s">
        <v>10</v>
      </c>
      <c r="H711" t="s">
        <v>10</v>
      </c>
      <c r="I711" t="s">
        <v>178</v>
      </c>
    </row>
    <row r="712" spans="1:9">
      <c r="A712" t="s">
        <v>2500</v>
      </c>
      <c r="B712" t="s">
        <v>10</v>
      </c>
      <c r="C712">
        <v>182</v>
      </c>
      <c r="D712">
        <v>15668877</v>
      </c>
      <c r="E712" t="s">
        <v>10</v>
      </c>
      <c r="F712" t="s">
        <v>2501</v>
      </c>
      <c r="G712" t="s">
        <v>10</v>
      </c>
      <c r="H712" t="s">
        <v>10</v>
      </c>
      <c r="I712" t="s">
        <v>178</v>
      </c>
    </row>
    <row r="713" spans="1:9">
      <c r="A713" t="s">
        <v>2502</v>
      </c>
      <c r="B713" t="s">
        <v>15</v>
      </c>
      <c r="C713">
        <v>230</v>
      </c>
      <c r="D713">
        <v>15668878</v>
      </c>
      <c r="E713" t="s">
        <v>10</v>
      </c>
      <c r="F713" t="s">
        <v>2503</v>
      </c>
      <c r="G713" t="s">
        <v>10</v>
      </c>
      <c r="H713" t="s">
        <v>2504</v>
      </c>
      <c r="I713" t="s">
        <v>2505</v>
      </c>
    </row>
    <row r="714" spans="1:9">
      <c r="A714" t="s">
        <v>2506</v>
      </c>
      <c r="B714" t="s">
        <v>15</v>
      </c>
      <c r="C714">
        <v>197</v>
      </c>
      <c r="D714">
        <v>15668879</v>
      </c>
      <c r="E714" t="s">
        <v>2507</v>
      </c>
      <c r="F714" t="s">
        <v>2508</v>
      </c>
      <c r="G714" t="s">
        <v>10</v>
      </c>
      <c r="H714" t="s">
        <v>2509</v>
      </c>
      <c r="I714" t="s">
        <v>2510</v>
      </c>
    </row>
    <row r="715" spans="1:9">
      <c r="A715" t="s">
        <v>2511</v>
      </c>
      <c r="B715" t="s">
        <v>10</v>
      </c>
      <c r="C715">
        <v>380</v>
      </c>
      <c r="D715">
        <v>15668880</v>
      </c>
      <c r="E715" t="s">
        <v>10</v>
      </c>
      <c r="F715" t="s">
        <v>2512</v>
      </c>
      <c r="G715" t="s">
        <v>10</v>
      </c>
      <c r="H715" t="s">
        <v>2513</v>
      </c>
      <c r="I715" t="s">
        <v>2514</v>
      </c>
    </row>
    <row r="716" spans="1:9">
      <c r="A716" t="s">
        <v>2515</v>
      </c>
      <c r="B716" t="s">
        <v>15</v>
      </c>
      <c r="C716">
        <v>324</v>
      </c>
      <c r="D716">
        <v>15668881</v>
      </c>
      <c r="E716" t="s">
        <v>10</v>
      </c>
      <c r="F716" t="s">
        <v>2516</v>
      </c>
      <c r="G716" t="s">
        <v>10</v>
      </c>
      <c r="H716" t="s">
        <v>2517</v>
      </c>
      <c r="I716" t="s">
        <v>178</v>
      </c>
    </row>
    <row r="717" spans="1:9">
      <c r="A717" t="s">
        <v>2518</v>
      </c>
      <c r="B717" t="s">
        <v>15</v>
      </c>
      <c r="C717">
        <v>414</v>
      </c>
      <c r="D717">
        <v>15668882</v>
      </c>
      <c r="E717" t="s">
        <v>10</v>
      </c>
      <c r="F717" t="s">
        <v>2519</v>
      </c>
      <c r="G717" t="s">
        <v>10</v>
      </c>
      <c r="H717" t="s">
        <v>2520</v>
      </c>
      <c r="I717" t="s">
        <v>178</v>
      </c>
    </row>
    <row r="718" spans="1:9">
      <c r="A718" t="s">
        <v>2521</v>
      </c>
      <c r="B718" t="s">
        <v>15</v>
      </c>
      <c r="C718">
        <v>594</v>
      </c>
      <c r="D718">
        <v>15668883</v>
      </c>
      <c r="E718" t="s">
        <v>10</v>
      </c>
      <c r="F718" t="s">
        <v>2522</v>
      </c>
      <c r="G718" t="s">
        <v>10</v>
      </c>
      <c r="H718" t="s">
        <v>2523</v>
      </c>
      <c r="I718" t="s">
        <v>2524</v>
      </c>
    </row>
    <row r="719" spans="1:9">
      <c r="A719" t="s">
        <v>2525</v>
      </c>
      <c r="B719" t="s">
        <v>15</v>
      </c>
      <c r="C719">
        <v>226</v>
      </c>
      <c r="D719">
        <v>15668884</v>
      </c>
      <c r="E719" t="s">
        <v>10</v>
      </c>
      <c r="F719" t="s">
        <v>2526</v>
      </c>
      <c r="G719" t="s">
        <v>10</v>
      </c>
      <c r="H719" t="s">
        <v>2527</v>
      </c>
      <c r="I719" t="s">
        <v>2528</v>
      </c>
    </row>
    <row r="720" spans="1:9">
      <c r="A720" t="s">
        <v>2529</v>
      </c>
      <c r="B720" t="s">
        <v>15</v>
      </c>
      <c r="C720">
        <v>102</v>
      </c>
      <c r="D720">
        <v>15668885</v>
      </c>
      <c r="E720" t="s">
        <v>10</v>
      </c>
      <c r="F720" t="s">
        <v>2530</v>
      </c>
      <c r="G720" t="s">
        <v>10</v>
      </c>
      <c r="I720" t="s">
        <v>178</v>
      </c>
    </row>
    <row r="721" spans="1:9">
      <c r="A721" t="s">
        <v>2531</v>
      </c>
      <c r="B721" t="s">
        <v>15</v>
      </c>
      <c r="C721">
        <v>377</v>
      </c>
      <c r="D721">
        <v>15668886</v>
      </c>
      <c r="E721" t="s">
        <v>10</v>
      </c>
      <c r="F721" t="s">
        <v>2532</v>
      </c>
      <c r="G721" t="s">
        <v>10</v>
      </c>
      <c r="H721" t="s">
        <v>10</v>
      </c>
      <c r="I721" t="s">
        <v>178</v>
      </c>
    </row>
    <row r="722" spans="1:9">
      <c r="A722" t="s">
        <v>2533</v>
      </c>
      <c r="B722" t="s">
        <v>15</v>
      </c>
      <c r="C722">
        <v>405</v>
      </c>
      <c r="D722">
        <v>15668887</v>
      </c>
      <c r="E722" t="s">
        <v>10</v>
      </c>
      <c r="F722" t="s">
        <v>2534</v>
      </c>
      <c r="G722" t="s">
        <v>10</v>
      </c>
      <c r="H722" t="s">
        <v>2535</v>
      </c>
      <c r="I722" t="s">
        <v>2536</v>
      </c>
    </row>
    <row r="723" spans="1:9">
      <c r="A723" t="s">
        <v>2537</v>
      </c>
      <c r="B723" t="s">
        <v>15</v>
      </c>
      <c r="C723">
        <v>214</v>
      </c>
      <c r="D723">
        <v>15668888</v>
      </c>
      <c r="E723" t="s">
        <v>10</v>
      </c>
      <c r="F723" t="s">
        <v>2538</v>
      </c>
      <c r="G723" t="s">
        <v>10</v>
      </c>
      <c r="H723" t="s">
        <v>2539</v>
      </c>
      <c r="I723" t="s">
        <v>178</v>
      </c>
    </row>
    <row r="724" spans="1:9">
      <c r="A724" t="s">
        <v>2540</v>
      </c>
      <c r="B724" t="s">
        <v>10</v>
      </c>
      <c r="C724">
        <v>47</v>
      </c>
      <c r="D724">
        <v>15668889</v>
      </c>
      <c r="E724" t="s">
        <v>2541</v>
      </c>
      <c r="F724" t="s">
        <v>2542</v>
      </c>
      <c r="G724" t="s">
        <v>10</v>
      </c>
      <c r="H724" t="s">
        <v>2543</v>
      </c>
      <c r="I724" t="s">
        <v>2544</v>
      </c>
    </row>
    <row r="725" spans="1:9">
      <c r="A725" t="s">
        <v>2545</v>
      </c>
      <c r="B725" t="s">
        <v>10</v>
      </c>
      <c r="C725">
        <v>172</v>
      </c>
      <c r="D725">
        <v>15668890</v>
      </c>
      <c r="E725" t="s">
        <v>10</v>
      </c>
      <c r="F725" t="s">
        <v>2546</v>
      </c>
      <c r="G725" t="s">
        <v>10</v>
      </c>
      <c r="H725" t="s">
        <v>2547</v>
      </c>
      <c r="I725" t="s">
        <v>178</v>
      </c>
    </row>
    <row r="726" spans="1:9">
      <c r="A726" t="s">
        <v>2548</v>
      </c>
      <c r="B726" t="s">
        <v>15</v>
      </c>
      <c r="C726">
        <v>450</v>
      </c>
      <c r="D726">
        <v>15668891</v>
      </c>
      <c r="E726" t="s">
        <v>10</v>
      </c>
      <c r="F726" t="s">
        <v>2549</v>
      </c>
      <c r="G726" t="s">
        <v>10</v>
      </c>
      <c r="H726" t="s">
        <v>2550</v>
      </c>
      <c r="I726" t="s">
        <v>178</v>
      </c>
    </row>
    <row r="727" spans="1:9">
      <c r="A727" t="s">
        <v>2551</v>
      </c>
      <c r="B727" t="s">
        <v>15</v>
      </c>
      <c r="C727">
        <v>351</v>
      </c>
      <c r="D727">
        <v>15668892</v>
      </c>
      <c r="E727" t="s">
        <v>10</v>
      </c>
      <c r="F727" t="s">
        <v>2552</v>
      </c>
      <c r="G727" t="s">
        <v>10</v>
      </c>
      <c r="H727" t="s">
        <v>2553</v>
      </c>
      <c r="I727" t="s">
        <v>178</v>
      </c>
    </row>
    <row r="728" spans="1:9">
      <c r="A728" t="s">
        <v>2554</v>
      </c>
      <c r="B728" t="s">
        <v>15</v>
      </c>
      <c r="C728">
        <v>322</v>
      </c>
      <c r="D728">
        <v>15668893</v>
      </c>
      <c r="E728" t="s">
        <v>10</v>
      </c>
      <c r="F728" t="s">
        <v>2555</v>
      </c>
      <c r="G728" t="s">
        <v>10</v>
      </c>
      <c r="H728" t="s">
        <v>10</v>
      </c>
      <c r="I728" t="s">
        <v>178</v>
      </c>
    </row>
    <row r="729" spans="1:9">
      <c r="A729" t="s">
        <v>2556</v>
      </c>
      <c r="B729" t="s">
        <v>10</v>
      </c>
      <c r="C729">
        <v>335</v>
      </c>
      <c r="D729">
        <v>15668894</v>
      </c>
      <c r="E729" t="s">
        <v>10</v>
      </c>
      <c r="F729" t="s">
        <v>2557</v>
      </c>
      <c r="G729" t="s">
        <v>10</v>
      </c>
      <c r="H729" t="s">
        <v>2558</v>
      </c>
      <c r="I729" t="s">
        <v>2559</v>
      </c>
    </row>
    <row r="730" spans="1:9">
      <c r="A730" t="s">
        <v>2560</v>
      </c>
      <c r="B730" t="s">
        <v>10</v>
      </c>
      <c r="C730">
        <v>766</v>
      </c>
      <c r="D730">
        <v>15668895</v>
      </c>
      <c r="E730" t="s">
        <v>10</v>
      </c>
      <c r="F730" t="s">
        <v>2561</v>
      </c>
      <c r="G730" t="s">
        <v>10</v>
      </c>
      <c r="H730" t="s">
        <v>2562</v>
      </c>
      <c r="I730" t="s">
        <v>2563</v>
      </c>
    </row>
    <row r="731" spans="1:9">
      <c r="A731" t="s">
        <v>2564</v>
      </c>
      <c r="B731" t="s">
        <v>15</v>
      </c>
      <c r="C731">
        <v>118</v>
      </c>
      <c r="D731">
        <v>15668896</v>
      </c>
      <c r="E731" t="s">
        <v>10</v>
      </c>
      <c r="F731" t="s">
        <v>2565</v>
      </c>
      <c r="G731" t="s">
        <v>10</v>
      </c>
      <c r="H731" t="s">
        <v>1250</v>
      </c>
      <c r="I731" t="s">
        <v>178</v>
      </c>
    </row>
    <row r="732" spans="1:9">
      <c r="A732" t="s">
        <v>2566</v>
      </c>
      <c r="B732" t="s">
        <v>15</v>
      </c>
      <c r="C732">
        <v>338</v>
      </c>
      <c r="D732">
        <v>15668897</v>
      </c>
      <c r="E732" t="s">
        <v>10</v>
      </c>
      <c r="F732" t="s">
        <v>2567</v>
      </c>
      <c r="G732" t="s">
        <v>10</v>
      </c>
      <c r="H732" t="s">
        <v>2568</v>
      </c>
      <c r="I732" t="s">
        <v>2569</v>
      </c>
    </row>
    <row r="733" spans="1:9">
      <c r="A733" t="s">
        <v>2570</v>
      </c>
      <c r="B733" t="s">
        <v>10</v>
      </c>
      <c r="C733">
        <v>119</v>
      </c>
      <c r="D733">
        <v>15668898</v>
      </c>
      <c r="E733" t="s">
        <v>10</v>
      </c>
      <c r="F733" t="s">
        <v>2571</v>
      </c>
      <c r="G733" t="s">
        <v>10</v>
      </c>
      <c r="H733" t="s">
        <v>2572</v>
      </c>
      <c r="I733" t="s">
        <v>2573</v>
      </c>
    </row>
    <row r="734" spans="1:9">
      <c r="A734" t="s">
        <v>2574</v>
      </c>
      <c r="B734" t="s">
        <v>10</v>
      </c>
      <c r="C734">
        <v>402</v>
      </c>
      <c r="D734">
        <v>15668899</v>
      </c>
      <c r="E734" t="s">
        <v>10</v>
      </c>
      <c r="F734" t="s">
        <v>2575</v>
      </c>
      <c r="G734" t="s">
        <v>10</v>
      </c>
      <c r="H734" t="s">
        <v>2576</v>
      </c>
      <c r="I734" t="s">
        <v>2577</v>
      </c>
    </row>
    <row r="735" spans="1:9">
      <c r="A735" t="s">
        <v>2578</v>
      </c>
      <c r="B735" t="s">
        <v>10</v>
      </c>
      <c r="C735">
        <v>600</v>
      </c>
      <c r="D735">
        <v>15668900</v>
      </c>
      <c r="E735" t="s">
        <v>10</v>
      </c>
      <c r="F735" t="s">
        <v>2579</v>
      </c>
      <c r="G735" t="s">
        <v>10</v>
      </c>
      <c r="H735" t="s">
        <v>2580</v>
      </c>
      <c r="I735" t="s">
        <v>2581</v>
      </c>
    </row>
    <row r="736" spans="1:9">
      <c r="A736" t="s">
        <v>2582</v>
      </c>
      <c r="B736" t="s">
        <v>10</v>
      </c>
      <c r="C736">
        <v>333</v>
      </c>
      <c r="D736">
        <v>15668901</v>
      </c>
      <c r="E736" t="s">
        <v>10</v>
      </c>
      <c r="F736" t="s">
        <v>2583</v>
      </c>
      <c r="G736" t="s">
        <v>10</v>
      </c>
      <c r="H736" t="s">
        <v>2584</v>
      </c>
      <c r="I736" t="s">
        <v>2585</v>
      </c>
    </row>
    <row r="737" spans="1:9">
      <c r="A737" t="s">
        <v>2586</v>
      </c>
      <c r="B737" t="s">
        <v>15</v>
      </c>
      <c r="C737">
        <v>398</v>
      </c>
      <c r="D737">
        <v>15668902</v>
      </c>
      <c r="E737" t="s">
        <v>10</v>
      </c>
      <c r="F737" t="s">
        <v>2587</v>
      </c>
      <c r="G737" t="s">
        <v>10</v>
      </c>
      <c r="H737" t="s">
        <v>2588</v>
      </c>
      <c r="I737" t="s">
        <v>2589</v>
      </c>
    </row>
    <row r="738" spans="1:9">
      <c r="A738" t="s">
        <v>2590</v>
      </c>
      <c r="B738" t="s">
        <v>10</v>
      </c>
      <c r="C738">
        <v>77</v>
      </c>
      <c r="D738">
        <v>15668903</v>
      </c>
      <c r="E738" t="s">
        <v>10</v>
      </c>
      <c r="F738" t="s">
        <v>2591</v>
      </c>
      <c r="G738" t="s">
        <v>10</v>
      </c>
      <c r="H738" t="s">
        <v>377</v>
      </c>
      <c r="I738" t="s">
        <v>2592</v>
      </c>
    </row>
    <row r="739" spans="1:9">
      <c r="A739" t="s">
        <v>2593</v>
      </c>
      <c r="B739" t="s">
        <v>15</v>
      </c>
      <c r="C739">
        <v>156</v>
      </c>
      <c r="D739">
        <v>15668904</v>
      </c>
      <c r="E739" t="s">
        <v>10</v>
      </c>
      <c r="F739" t="s">
        <v>2594</v>
      </c>
      <c r="G739" t="s">
        <v>10</v>
      </c>
      <c r="H739" t="s">
        <v>681</v>
      </c>
      <c r="I739" t="s">
        <v>2595</v>
      </c>
    </row>
    <row r="740" spans="1:9">
      <c r="A740" t="s">
        <v>2596</v>
      </c>
      <c r="B740" t="s">
        <v>10</v>
      </c>
      <c r="C740">
        <v>207</v>
      </c>
      <c r="D740">
        <v>15668905</v>
      </c>
      <c r="E740" t="s">
        <v>10</v>
      </c>
      <c r="F740" t="s">
        <v>2597</v>
      </c>
      <c r="G740" t="s">
        <v>10</v>
      </c>
      <c r="H740" t="s">
        <v>2598</v>
      </c>
      <c r="I740" t="s">
        <v>2599</v>
      </c>
    </row>
    <row r="741" spans="1:9">
      <c r="A741" t="s">
        <v>2600</v>
      </c>
      <c r="B741" t="s">
        <v>10</v>
      </c>
      <c r="C741">
        <v>261</v>
      </c>
      <c r="D741">
        <v>15668906</v>
      </c>
      <c r="E741" t="s">
        <v>10</v>
      </c>
      <c r="F741" t="s">
        <v>2601</v>
      </c>
      <c r="G741" t="s">
        <v>10</v>
      </c>
      <c r="H741" t="s">
        <v>188</v>
      </c>
      <c r="I741" t="s">
        <v>271</v>
      </c>
    </row>
    <row r="742" spans="1:9">
      <c r="A742" t="s">
        <v>2602</v>
      </c>
      <c r="B742" t="s">
        <v>10</v>
      </c>
      <c r="C742">
        <v>216</v>
      </c>
      <c r="D742">
        <v>15668907</v>
      </c>
      <c r="E742" t="s">
        <v>10</v>
      </c>
      <c r="F742" t="s">
        <v>2603</v>
      </c>
      <c r="G742" t="s">
        <v>10</v>
      </c>
      <c r="H742" t="s">
        <v>267</v>
      </c>
      <c r="I742" t="s">
        <v>268</v>
      </c>
    </row>
    <row r="743" spans="1:9">
      <c r="A743" t="s">
        <v>2604</v>
      </c>
      <c r="B743" t="s">
        <v>10</v>
      </c>
      <c r="C743">
        <v>298</v>
      </c>
      <c r="D743">
        <v>15668908</v>
      </c>
      <c r="E743" t="s">
        <v>10</v>
      </c>
      <c r="F743" t="s">
        <v>2605</v>
      </c>
      <c r="G743" t="s">
        <v>10</v>
      </c>
      <c r="H743" t="s">
        <v>2606</v>
      </c>
      <c r="I743" t="s">
        <v>2607</v>
      </c>
    </row>
    <row r="744" spans="1:9">
      <c r="A744" t="s">
        <v>2608</v>
      </c>
      <c r="B744" t="s">
        <v>10</v>
      </c>
      <c r="C744">
        <v>624</v>
      </c>
      <c r="D744">
        <v>15668909</v>
      </c>
      <c r="E744" t="s">
        <v>10</v>
      </c>
      <c r="F744" t="s">
        <v>2609</v>
      </c>
      <c r="G744" t="s">
        <v>10</v>
      </c>
      <c r="H744" t="s">
        <v>2610</v>
      </c>
      <c r="I744" t="s">
        <v>2611</v>
      </c>
    </row>
    <row r="745" spans="1:9">
      <c r="A745" t="s">
        <v>2612</v>
      </c>
      <c r="B745" t="s">
        <v>15</v>
      </c>
      <c r="C745">
        <v>124</v>
      </c>
      <c r="D745">
        <v>15668910</v>
      </c>
      <c r="E745" t="s">
        <v>10</v>
      </c>
      <c r="F745" t="s">
        <v>2613</v>
      </c>
      <c r="G745" t="s">
        <v>10</v>
      </c>
      <c r="H745" t="s">
        <v>2614</v>
      </c>
      <c r="I745" t="s">
        <v>178</v>
      </c>
    </row>
    <row r="746" spans="1:9">
      <c r="A746" t="s">
        <v>2615</v>
      </c>
      <c r="B746" t="s">
        <v>10</v>
      </c>
      <c r="C746">
        <v>186</v>
      </c>
      <c r="D746">
        <v>15668911</v>
      </c>
      <c r="E746" t="s">
        <v>10</v>
      </c>
      <c r="F746" t="s">
        <v>2616</v>
      </c>
      <c r="G746" t="s">
        <v>10</v>
      </c>
      <c r="H746" t="s">
        <v>898</v>
      </c>
      <c r="I746" t="s">
        <v>2617</v>
      </c>
    </row>
    <row r="747" spans="1:9">
      <c r="A747" t="s">
        <v>2618</v>
      </c>
      <c r="B747" t="s">
        <v>10</v>
      </c>
      <c r="C747">
        <v>198</v>
      </c>
      <c r="D747">
        <v>15668912</v>
      </c>
      <c r="E747" t="s">
        <v>10</v>
      </c>
      <c r="F747" t="s">
        <v>2619</v>
      </c>
      <c r="G747" t="s">
        <v>10</v>
      </c>
      <c r="H747" t="s">
        <v>2620</v>
      </c>
      <c r="I747" t="s">
        <v>2621</v>
      </c>
    </row>
    <row r="748" spans="1:9">
      <c r="A748" t="s">
        <v>2622</v>
      </c>
      <c r="B748" t="s">
        <v>10</v>
      </c>
      <c r="C748">
        <v>393</v>
      </c>
      <c r="D748">
        <v>15668913</v>
      </c>
      <c r="E748" t="s">
        <v>10</v>
      </c>
      <c r="F748" t="s">
        <v>2623</v>
      </c>
      <c r="G748" t="s">
        <v>10</v>
      </c>
      <c r="H748" t="s">
        <v>1982</v>
      </c>
      <c r="I748" t="s">
        <v>1983</v>
      </c>
    </row>
    <row r="749" spans="1:9">
      <c r="A749" t="s">
        <v>2624</v>
      </c>
      <c r="B749" t="s">
        <v>10</v>
      </c>
      <c r="C749">
        <v>121</v>
      </c>
      <c r="D749">
        <v>15668914</v>
      </c>
      <c r="E749" t="s">
        <v>10</v>
      </c>
      <c r="F749" t="s">
        <v>2625</v>
      </c>
      <c r="G749" t="s">
        <v>10</v>
      </c>
      <c r="H749" t="s">
        <v>10</v>
      </c>
      <c r="I749" t="s">
        <v>178</v>
      </c>
    </row>
    <row r="750" spans="1:9">
      <c r="A750" t="s">
        <v>2626</v>
      </c>
      <c r="B750" t="s">
        <v>10</v>
      </c>
      <c r="C750">
        <v>204</v>
      </c>
      <c r="D750">
        <v>15668915</v>
      </c>
      <c r="E750" t="s">
        <v>10</v>
      </c>
      <c r="F750" t="s">
        <v>2627</v>
      </c>
      <c r="G750" t="s">
        <v>10</v>
      </c>
      <c r="H750" t="s">
        <v>2628</v>
      </c>
      <c r="I750" t="s">
        <v>2629</v>
      </c>
    </row>
    <row r="751" spans="1:9">
      <c r="A751" t="s">
        <v>2630</v>
      </c>
      <c r="B751" t="s">
        <v>10</v>
      </c>
      <c r="C751">
        <v>80</v>
      </c>
      <c r="D751">
        <v>15668916</v>
      </c>
      <c r="E751" t="s">
        <v>10</v>
      </c>
      <c r="F751" t="s">
        <v>2631</v>
      </c>
      <c r="G751" t="s">
        <v>10</v>
      </c>
      <c r="H751" t="s">
        <v>2632</v>
      </c>
      <c r="I751" t="s">
        <v>2633</v>
      </c>
    </row>
    <row r="752" spans="1:9">
      <c r="A752" t="s">
        <v>2634</v>
      </c>
      <c r="B752" t="s">
        <v>10</v>
      </c>
      <c r="C752">
        <v>222</v>
      </c>
      <c r="D752">
        <v>15668917</v>
      </c>
      <c r="E752" t="s">
        <v>10</v>
      </c>
      <c r="F752" t="s">
        <v>2635</v>
      </c>
      <c r="G752" t="s">
        <v>10</v>
      </c>
      <c r="H752" t="s">
        <v>2636</v>
      </c>
      <c r="I752" t="s">
        <v>2637</v>
      </c>
    </row>
    <row r="753" spans="1:9">
      <c r="A753" t="s">
        <v>2638</v>
      </c>
      <c r="B753" t="s">
        <v>10</v>
      </c>
      <c r="C753">
        <v>61</v>
      </c>
      <c r="D753">
        <v>15668918</v>
      </c>
      <c r="E753" t="s">
        <v>10</v>
      </c>
      <c r="F753" t="s">
        <v>2639</v>
      </c>
      <c r="G753" t="s">
        <v>10</v>
      </c>
      <c r="H753" t="s">
        <v>2632</v>
      </c>
      <c r="I753" t="s">
        <v>2640</v>
      </c>
    </row>
    <row r="754" spans="1:9">
      <c r="A754" t="s">
        <v>2641</v>
      </c>
      <c r="B754" t="s">
        <v>10</v>
      </c>
      <c r="C754">
        <v>90</v>
      </c>
      <c r="D754">
        <v>15668919</v>
      </c>
      <c r="E754" t="s">
        <v>10</v>
      </c>
      <c r="F754" t="s">
        <v>2642</v>
      </c>
      <c r="G754" t="s">
        <v>10</v>
      </c>
      <c r="H754" t="s">
        <v>2643</v>
      </c>
      <c r="I754" t="s">
        <v>178</v>
      </c>
    </row>
    <row r="755" spans="1:9">
      <c r="A755" t="s">
        <v>2644</v>
      </c>
      <c r="B755" t="s">
        <v>10</v>
      </c>
      <c r="C755">
        <v>151</v>
      </c>
      <c r="D755">
        <v>15668920</v>
      </c>
      <c r="E755" t="s">
        <v>10</v>
      </c>
      <c r="F755" t="s">
        <v>2645</v>
      </c>
      <c r="G755" t="s">
        <v>10</v>
      </c>
      <c r="H755" t="s">
        <v>678</v>
      </c>
      <c r="I755" t="s">
        <v>178</v>
      </c>
    </row>
    <row r="756" spans="1:9">
      <c r="A756" t="s">
        <v>2646</v>
      </c>
      <c r="B756" t="s">
        <v>10</v>
      </c>
      <c r="C756">
        <v>55</v>
      </c>
      <c r="D756">
        <v>15668921</v>
      </c>
      <c r="E756" t="s">
        <v>10</v>
      </c>
      <c r="F756" t="s">
        <v>2647</v>
      </c>
      <c r="G756" t="s">
        <v>10</v>
      </c>
      <c r="H756" t="s">
        <v>2632</v>
      </c>
      <c r="I756" t="s">
        <v>2648</v>
      </c>
    </row>
    <row r="757" spans="1:9">
      <c r="A757" t="s">
        <v>2649</v>
      </c>
      <c r="B757" t="s">
        <v>10</v>
      </c>
      <c r="C757">
        <v>116</v>
      </c>
      <c r="D757">
        <v>15668922</v>
      </c>
      <c r="E757" t="s">
        <v>10</v>
      </c>
      <c r="F757" t="s">
        <v>2650</v>
      </c>
      <c r="G757" t="s">
        <v>10</v>
      </c>
      <c r="H757" t="s">
        <v>2651</v>
      </c>
      <c r="I757" t="s">
        <v>2652</v>
      </c>
    </row>
    <row r="758" spans="1:9">
      <c r="A758" t="s">
        <v>2653</v>
      </c>
      <c r="B758" t="s">
        <v>10</v>
      </c>
      <c r="C758">
        <v>104</v>
      </c>
      <c r="D758">
        <v>15668923</v>
      </c>
      <c r="E758" t="s">
        <v>10</v>
      </c>
      <c r="F758" t="s">
        <v>2654</v>
      </c>
      <c r="G758" t="s">
        <v>10</v>
      </c>
      <c r="H758" t="s">
        <v>2655</v>
      </c>
      <c r="I758" t="s">
        <v>178</v>
      </c>
    </row>
    <row r="759" spans="1:9">
      <c r="A759" t="s">
        <v>2656</v>
      </c>
      <c r="B759" t="s">
        <v>10</v>
      </c>
      <c r="C759">
        <v>294</v>
      </c>
      <c r="D759">
        <v>15668924</v>
      </c>
      <c r="E759" t="s">
        <v>10</v>
      </c>
      <c r="F759" t="s">
        <v>2657</v>
      </c>
      <c r="G759" t="s">
        <v>10</v>
      </c>
      <c r="H759" t="s">
        <v>2658</v>
      </c>
      <c r="I759" t="s">
        <v>2659</v>
      </c>
    </row>
    <row r="760" spans="1:9">
      <c r="A760" t="s">
        <v>2660</v>
      </c>
      <c r="B760" t="s">
        <v>10</v>
      </c>
      <c r="C760">
        <v>194</v>
      </c>
      <c r="D760">
        <v>15668925</v>
      </c>
      <c r="E760" t="s">
        <v>10</v>
      </c>
      <c r="F760" t="s">
        <v>2661</v>
      </c>
      <c r="G760" t="s">
        <v>10</v>
      </c>
      <c r="H760" t="s">
        <v>2662</v>
      </c>
      <c r="I760" t="s">
        <v>2663</v>
      </c>
    </row>
    <row r="761" spans="1:9">
      <c r="A761" t="s">
        <v>2664</v>
      </c>
      <c r="B761" t="s">
        <v>10</v>
      </c>
      <c r="C761">
        <v>181</v>
      </c>
      <c r="D761">
        <v>15668926</v>
      </c>
      <c r="E761" t="s">
        <v>10</v>
      </c>
      <c r="F761" t="s">
        <v>2665</v>
      </c>
      <c r="G761" t="s">
        <v>10</v>
      </c>
      <c r="H761" t="s">
        <v>678</v>
      </c>
      <c r="I761" t="s">
        <v>178</v>
      </c>
    </row>
    <row r="762" spans="1:9">
      <c r="A762" t="s">
        <v>2666</v>
      </c>
      <c r="B762" t="s">
        <v>10</v>
      </c>
      <c r="C762">
        <v>141</v>
      </c>
      <c r="D762">
        <v>15668927</v>
      </c>
      <c r="E762" t="s">
        <v>10</v>
      </c>
      <c r="F762" t="s">
        <v>2667</v>
      </c>
      <c r="G762" t="s">
        <v>10</v>
      </c>
      <c r="H762" t="s">
        <v>2628</v>
      </c>
      <c r="I762" t="s">
        <v>178</v>
      </c>
    </row>
    <row r="763" spans="1:9">
      <c r="A763" t="s">
        <v>2668</v>
      </c>
      <c r="B763" t="s">
        <v>10</v>
      </c>
      <c r="C763">
        <v>169</v>
      </c>
      <c r="D763">
        <v>15668928</v>
      </c>
      <c r="E763" t="s">
        <v>10</v>
      </c>
      <c r="F763" t="s">
        <v>2669</v>
      </c>
      <c r="G763" t="s">
        <v>10</v>
      </c>
      <c r="H763" t="s">
        <v>2670</v>
      </c>
      <c r="I763" t="s">
        <v>2671</v>
      </c>
    </row>
    <row r="764" spans="1:9">
      <c r="A764" t="s">
        <v>2672</v>
      </c>
      <c r="B764" t="s">
        <v>10</v>
      </c>
      <c r="C764">
        <v>416</v>
      </c>
      <c r="D764">
        <v>15668929</v>
      </c>
      <c r="E764" t="s">
        <v>10</v>
      </c>
      <c r="F764" t="s">
        <v>2673</v>
      </c>
      <c r="G764" t="s">
        <v>10</v>
      </c>
      <c r="H764" t="s">
        <v>1982</v>
      </c>
      <c r="I764" t="s">
        <v>2674</v>
      </c>
    </row>
    <row r="765" spans="1:9">
      <c r="A765" t="s">
        <v>2675</v>
      </c>
      <c r="B765" t="s">
        <v>10</v>
      </c>
      <c r="C765">
        <v>246</v>
      </c>
      <c r="D765">
        <v>15668930</v>
      </c>
      <c r="E765" t="s">
        <v>10</v>
      </c>
      <c r="F765" t="s">
        <v>2676</v>
      </c>
      <c r="G765" t="s">
        <v>10</v>
      </c>
      <c r="H765" t="s">
        <v>2677</v>
      </c>
      <c r="I765" t="s">
        <v>178</v>
      </c>
    </row>
    <row r="766" spans="1:9">
      <c r="A766" t="s">
        <v>2678</v>
      </c>
      <c r="B766" t="s">
        <v>10</v>
      </c>
      <c r="C766">
        <v>238</v>
      </c>
      <c r="D766">
        <v>15668931</v>
      </c>
      <c r="E766" t="s">
        <v>10</v>
      </c>
      <c r="F766" t="s">
        <v>2679</v>
      </c>
      <c r="G766" t="s">
        <v>10</v>
      </c>
      <c r="H766" t="s">
        <v>2677</v>
      </c>
      <c r="I766" t="s">
        <v>2680</v>
      </c>
    </row>
    <row r="767" spans="1:9">
      <c r="A767" t="s">
        <v>2681</v>
      </c>
      <c r="B767" t="s">
        <v>10</v>
      </c>
      <c r="C767">
        <v>278</v>
      </c>
      <c r="D767">
        <v>15668932</v>
      </c>
      <c r="E767" t="s">
        <v>10</v>
      </c>
      <c r="F767" t="s">
        <v>2682</v>
      </c>
      <c r="G767" t="s">
        <v>10</v>
      </c>
      <c r="H767" t="s">
        <v>2683</v>
      </c>
      <c r="I767" t="s">
        <v>178</v>
      </c>
    </row>
    <row r="768" spans="1:9">
      <c r="A768" t="s">
        <v>2684</v>
      </c>
      <c r="B768" t="s">
        <v>10</v>
      </c>
      <c r="C768">
        <v>76</v>
      </c>
      <c r="D768">
        <v>15668933</v>
      </c>
      <c r="E768" t="s">
        <v>10</v>
      </c>
      <c r="F768" t="s">
        <v>2685</v>
      </c>
      <c r="G768" t="s">
        <v>10</v>
      </c>
      <c r="H768" t="s">
        <v>10</v>
      </c>
      <c r="I768" t="s">
        <v>178</v>
      </c>
    </row>
    <row r="769" spans="1:9">
      <c r="A769" t="s">
        <v>2686</v>
      </c>
      <c r="B769" t="s">
        <v>10</v>
      </c>
      <c r="C769">
        <v>210</v>
      </c>
      <c r="D769">
        <v>15668934</v>
      </c>
      <c r="E769" t="s">
        <v>10</v>
      </c>
      <c r="F769" t="s">
        <v>2687</v>
      </c>
      <c r="G769" t="s">
        <v>10</v>
      </c>
      <c r="H769" t="s">
        <v>10</v>
      </c>
      <c r="I769" t="s">
        <v>178</v>
      </c>
    </row>
    <row r="770" spans="1:9">
      <c r="A770" t="s">
        <v>2688</v>
      </c>
      <c r="B770" t="s">
        <v>10</v>
      </c>
      <c r="C770">
        <v>185</v>
      </c>
      <c r="D770">
        <v>15668935</v>
      </c>
      <c r="E770" t="s">
        <v>10</v>
      </c>
      <c r="F770" t="s">
        <v>2689</v>
      </c>
      <c r="G770" t="s">
        <v>10</v>
      </c>
      <c r="H770" t="s">
        <v>2690</v>
      </c>
      <c r="I770" t="s">
        <v>178</v>
      </c>
    </row>
    <row r="771" spans="1:9">
      <c r="A771" t="s">
        <v>2691</v>
      </c>
      <c r="B771" t="s">
        <v>10</v>
      </c>
      <c r="C771">
        <v>342</v>
      </c>
      <c r="D771">
        <v>15668936</v>
      </c>
      <c r="E771" t="s">
        <v>10</v>
      </c>
      <c r="F771" t="s">
        <v>2692</v>
      </c>
      <c r="G771" t="s">
        <v>10</v>
      </c>
      <c r="H771" t="s">
        <v>2693</v>
      </c>
      <c r="I771" t="s">
        <v>2694</v>
      </c>
    </row>
    <row r="772" spans="1:9">
      <c r="A772" t="s">
        <v>2695</v>
      </c>
      <c r="B772" t="s">
        <v>10</v>
      </c>
      <c r="C772">
        <v>136</v>
      </c>
      <c r="D772">
        <v>15668937</v>
      </c>
      <c r="E772" t="s">
        <v>10</v>
      </c>
      <c r="F772" t="s">
        <v>2696</v>
      </c>
      <c r="G772" t="s">
        <v>10</v>
      </c>
      <c r="H772" t="s">
        <v>10</v>
      </c>
      <c r="I772" t="s">
        <v>178</v>
      </c>
    </row>
    <row r="773" spans="1:9">
      <c r="A773" t="s">
        <v>2697</v>
      </c>
      <c r="B773" t="s">
        <v>10</v>
      </c>
      <c r="C773">
        <v>260</v>
      </c>
      <c r="D773">
        <v>15668938</v>
      </c>
      <c r="E773" t="s">
        <v>10</v>
      </c>
      <c r="F773" t="s">
        <v>2698</v>
      </c>
      <c r="G773" t="s">
        <v>10</v>
      </c>
      <c r="H773" t="s">
        <v>2118</v>
      </c>
      <c r="I773" t="s">
        <v>178</v>
      </c>
    </row>
    <row r="774" spans="1:9">
      <c r="A774" t="s">
        <v>2699</v>
      </c>
      <c r="B774" t="s">
        <v>10</v>
      </c>
      <c r="C774">
        <v>159</v>
      </c>
      <c r="D774">
        <v>15668939</v>
      </c>
      <c r="E774" t="s">
        <v>10</v>
      </c>
      <c r="F774" t="s">
        <v>2700</v>
      </c>
      <c r="G774" t="s">
        <v>10</v>
      </c>
      <c r="H774" t="s">
        <v>10</v>
      </c>
      <c r="I774" t="s">
        <v>178</v>
      </c>
    </row>
    <row r="775" spans="1:9">
      <c r="A775" t="s">
        <v>2701</v>
      </c>
      <c r="B775" t="s">
        <v>10</v>
      </c>
      <c r="C775">
        <v>118</v>
      </c>
      <c r="D775">
        <v>15668940</v>
      </c>
      <c r="E775" t="s">
        <v>10</v>
      </c>
      <c r="F775" t="s">
        <v>2702</v>
      </c>
      <c r="G775" t="s">
        <v>10</v>
      </c>
      <c r="H775" t="s">
        <v>10</v>
      </c>
      <c r="I775" t="s">
        <v>178</v>
      </c>
    </row>
    <row r="776" spans="1:9">
      <c r="A776" t="s">
        <v>2703</v>
      </c>
      <c r="B776" t="s">
        <v>10</v>
      </c>
      <c r="C776">
        <v>275</v>
      </c>
      <c r="D776">
        <v>15668941</v>
      </c>
      <c r="E776" t="s">
        <v>10</v>
      </c>
      <c r="F776" t="s">
        <v>2704</v>
      </c>
      <c r="G776" t="s">
        <v>10</v>
      </c>
      <c r="H776" t="s">
        <v>2705</v>
      </c>
      <c r="I776" t="s">
        <v>178</v>
      </c>
    </row>
    <row r="777" spans="1:9">
      <c r="A777" t="s">
        <v>2706</v>
      </c>
      <c r="B777" t="s">
        <v>10</v>
      </c>
      <c r="C777">
        <v>251</v>
      </c>
      <c r="D777">
        <v>15668942</v>
      </c>
      <c r="E777" t="s">
        <v>10</v>
      </c>
      <c r="F777" t="s">
        <v>2707</v>
      </c>
      <c r="G777" t="s">
        <v>10</v>
      </c>
      <c r="H777" t="s">
        <v>2708</v>
      </c>
      <c r="I777" t="s">
        <v>178</v>
      </c>
    </row>
    <row r="778" spans="1:9">
      <c r="A778" t="s">
        <v>2709</v>
      </c>
      <c r="B778" t="s">
        <v>10</v>
      </c>
      <c r="C778">
        <v>342</v>
      </c>
      <c r="D778">
        <v>15668943</v>
      </c>
      <c r="E778" t="s">
        <v>10</v>
      </c>
      <c r="F778" t="s">
        <v>2710</v>
      </c>
      <c r="G778" t="s">
        <v>10</v>
      </c>
      <c r="H778" t="s">
        <v>2121</v>
      </c>
      <c r="I778" t="s">
        <v>2711</v>
      </c>
    </row>
    <row r="779" spans="1:9">
      <c r="A779" t="s">
        <v>2712</v>
      </c>
      <c r="B779" t="s">
        <v>10</v>
      </c>
      <c r="C779">
        <v>121</v>
      </c>
      <c r="D779">
        <v>15668944</v>
      </c>
      <c r="E779" t="s">
        <v>10</v>
      </c>
      <c r="F779" t="s">
        <v>2713</v>
      </c>
      <c r="G779" t="s">
        <v>10</v>
      </c>
      <c r="H779" t="s">
        <v>10</v>
      </c>
      <c r="I779" t="s">
        <v>178</v>
      </c>
    </row>
    <row r="780" spans="1:9">
      <c r="A780" t="s">
        <v>2714</v>
      </c>
      <c r="B780" t="s">
        <v>10</v>
      </c>
      <c r="C780">
        <v>116</v>
      </c>
      <c r="D780">
        <v>15668945</v>
      </c>
      <c r="E780" t="s">
        <v>10</v>
      </c>
      <c r="F780" t="s">
        <v>2715</v>
      </c>
      <c r="G780" t="s">
        <v>10</v>
      </c>
      <c r="H780" t="s">
        <v>2716</v>
      </c>
      <c r="I780" t="s">
        <v>178</v>
      </c>
    </row>
    <row r="781" spans="1:9">
      <c r="A781" t="s">
        <v>2717</v>
      </c>
      <c r="B781" t="s">
        <v>10</v>
      </c>
      <c r="C781">
        <v>548</v>
      </c>
      <c r="D781">
        <v>298575370</v>
      </c>
      <c r="E781" t="s">
        <v>10</v>
      </c>
      <c r="F781" t="s">
        <v>2718</v>
      </c>
      <c r="G781" t="s">
        <v>10</v>
      </c>
      <c r="H781" t="s">
        <v>2610</v>
      </c>
      <c r="I781" t="s">
        <v>2719</v>
      </c>
    </row>
    <row r="782" spans="1:9">
      <c r="A782" t="s">
        <v>2720</v>
      </c>
      <c r="B782" t="s">
        <v>10</v>
      </c>
      <c r="C782">
        <v>66</v>
      </c>
      <c r="D782">
        <v>15668947</v>
      </c>
      <c r="E782" t="s">
        <v>10</v>
      </c>
      <c r="F782" t="s">
        <v>2721</v>
      </c>
      <c r="G782" t="s">
        <v>10</v>
      </c>
      <c r="H782" t="s">
        <v>2137</v>
      </c>
      <c r="I782" t="s">
        <v>178</v>
      </c>
    </row>
    <row r="783" spans="1:9">
      <c r="A783" t="s">
        <v>2722</v>
      </c>
      <c r="B783" t="s">
        <v>10</v>
      </c>
      <c r="C783">
        <v>135</v>
      </c>
      <c r="D783">
        <v>15668948</v>
      </c>
      <c r="E783" t="s">
        <v>10</v>
      </c>
      <c r="F783" t="s">
        <v>2723</v>
      </c>
      <c r="G783" t="s">
        <v>10</v>
      </c>
      <c r="H783" t="s">
        <v>430</v>
      </c>
      <c r="I783" t="s">
        <v>178</v>
      </c>
    </row>
    <row r="784" spans="1:9">
      <c r="A784" t="s">
        <v>2724</v>
      </c>
      <c r="B784" t="s">
        <v>15</v>
      </c>
      <c r="C784">
        <v>249</v>
      </c>
      <c r="D784">
        <v>15668949</v>
      </c>
      <c r="E784" t="s">
        <v>10</v>
      </c>
      <c r="F784" t="s">
        <v>2725</v>
      </c>
      <c r="G784" t="s">
        <v>10</v>
      </c>
      <c r="H784" t="s">
        <v>2726</v>
      </c>
      <c r="I784" t="s">
        <v>2727</v>
      </c>
    </row>
    <row r="785" spans="1:9">
      <c r="A785" t="s">
        <v>2728</v>
      </c>
      <c r="B785" t="s">
        <v>10</v>
      </c>
      <c r="C785">
        <v>169</v>
      </c>
      <c r="D785">
        <v>15668950</v>
      </c>
      <c r="E785" t="s">
        <v>10</v>
      </c>
      <c r="F785" t="s">
        <v>2729</v>
      </c>
      <c r="G785" t="s">
        <v>10</v>
      </c>
      <c r="H785" t="s">
        <v>10</v>
      </c>
      <c r="I785" t="s">
        <v>178</v>
      </c>
    </row>
    <row r="786" spans="1:9">
      <c r="A786" t="s">
        <v>2730</v>
      </c>
      <c r="B786" t="s">
        <v>10</v>
      </c>
      <c r="C786">
        <v>223</v>
      </c>
      <c r="D786">
        <v>15668951</v>
      </c>
      <c r="E786" t="s">
        <v>10</v>
      </c>
      <c r="F786" t="s">
        <v>2731</v>
      </c>
      <c r="G786" t="s">
        <v>10</v>
      </c>
      <c r="H786" t="s">
        <v>1397</v>
      </c>
      <c r="I786" t="s">
        <v>178</v>
      </c>
    </row>
    <row r="787" spans="1:9">
      <c r="A787" t="s">
        <v>2732</v>
      </c>
      <c r="B787" t="s">
        <v>15</v>
      </c>
      <c r="C787">
        <v>230</v>
      </c>
      <c r="D787">
        <v>15668952</v>
      </c>
      <c r="E787" t="s">
        <v>10</v>
      </c>
      <c r="F787" t="s">
        <v>2733</v>
      </c>
      <c r="G787" t="s">
        <v>10</v>
      </c>
      <c r="H787" t="s">
        <v>2734</v>
      </c>
      <c r="I787" t="s">
        <v>2735</v>
      </c>
    </row>
    <row r="788" spans="1:9">
      <c r="A788" t="s">
        <v>2736</v>
      </c>
      <c r="B788" t="s">
        <v>15</v>
      </c>
      <c r="C788">
        <v>353</v>
      </c>
      <c r="D788">
        <v>15668953</v>
      </c>
      <c r="E788" t="s">
        <v>10</v>
      </c>
      <c r="F788" t="s">
        <v>2737</v>
      </c>
      <c r="G788" t="s">
        <v>10</v>
      </c>
      <c r="H788" t="s">
        <v>10</v>
      </c>
      <c r="I788" t="s">
        <v>178</v>
      </c>
    </row>
    <row r="789" spans="1:9">
      <c r="A789" t="s">
        <v>2738</v>
      </c>
      <c r="B789" t="s">
        <v>10</v>
      </c>
      <c r="C789">
        <v>175</v>
      </c>
      <c r="D789">
        <v>15668954</v>
      </c>
      <c r="E789" t="s">
        <v>10</v>
      </c>
      <c r="F789" t="s">
        <v>2739</v>
      </c>
      <c r="G789" t="s">
        <v>10</v>
      </c>
      <c r="H789" t="s">
        <v>10</v>
      </c>
      <c r="I789" t="s">
        <v>178</v>
      </c>
    </row>
    <row r="790" spans="1:9">
      <c r="A790" t="s">
        <v>2740</v>
      </c>
      <c r="B790" t="s">
        <v>15</v>
      </c>
      <c r="C790">
        <v>409</v>
      </c>
      <c r="D790">
        <v>15668955</v>
      </c>
      <c r="E790" t="s">
        <v>10</v>
      </c>
      <c r="F790" t="s">
        <v>2741</v>
      </c>
      <c r="G790" t="s">
        <v>10</v>
      </c>
      <c r="H790" t="s">
        <v>2742</v>
      </c>
      <c r="I790" t="s">
        <v>178</v>
      </c>
    </row>
    <row r="791" spans="1:9">
      <c r="A791" t="s">
        <v>2743</v>
      </c>
      <c r="B791" t="s">
        <v>15</v>
      </c>
      <c r="C791">
        <v>316</v>
      </c>
      <c r="D791">
        <v>15668956</v>
      </c>
      <c r="E791" t="s">
        <v>10</v>
      </c>
      <c r="F791" t="s">
        <v>2744</v>
      </c>
      <c r="G791" t="s">
        <v>10</v>
      </c>
      <c r="H791" t="s">
        <v>2745</v>
      </c>
      <c r="I791" t="s">
        <v>2746</v>
      </c>
    </row>
    <row r="792" spans="1:9">
      <c r="A792" t="s">
        <v>2747</v>
      </c>
      <c r="B792" t="s">
        <v>15</v>
      </c>
      <c r="C792">
        <v>383</v>
      </c>
      <c r="D792">
        <v>15668957</v>
      </c>
      <c r="E792" t="s">
        <v>10</v>
      </c>
      <c r="F792" t="s">
        <v>2748</v>
      </c>
      <c r="G792" t="s">
        <v>10</v>
      </c>
      <c r="H792" t="s">
        <v>2749</v>
      </c>
      <c r="I792" t="s">
        <v>178</v>
      </c>
    </row>
    <row r="793" spans="1:9">
      <c r="A793" t="s">
        <v>2750</v>
      </c>
      <c r="B793" t="s">
        <v>15</v>
      </c>
      <c r="C793">
        <v>191</v>
      </c>
      <c r="D793">
        <v>15668958</v>
      </c>
      <c r="E793" t="s">
        <v>10</v>
      </c>
      <c r="F793" t="s">
        <v>2751</v>
      </c>
      <c r="G793" t="s">
        <v>10</v>
      </c>
      <c r="H793" t="s">
        <v>2752</v>
      </c>
      <c r="I793" t="s">
        <v>2753</v>
      </c>
    </row>
    <row r="794" spans="1:9">
      <c r="A794" t="s">
        <v>2754</v>
      </c>
      <c r="B794" t="s">
        <v>15</v>
      </c>
      <c r="C794">
        <v>169</v>
      </c>
      <c r="D794">
        <v>15668959</v>
      </c>
      <c r="E794" t="s">
        <v>10</v>
      </c>
      <c r="F794" t="s">
        <v>2755</v>
      </c>
      <c r="G794" t="s">
        <v>10</v>
      </c>
      <c r="H794" t="s">
        <v>2756</v>
      </c>
      <c r="I794" t="s">
        <v>178</v>
      </c>
    </row>
    <row r="795" spans="1:9">
      <c r="A795" t="s">
        <v>2757</v>
      </c>
      <c r="B795" t="s">
        <v>10</v>
      </c>
      <c r="C795">
        <v>299</v>
      </c>
      <c r="D795">
        <v>15668960</v>
      </c>
      <c r="E795" t="s">
        <v>10</v>
      </c>
      <c r="F795" t="s">
        <v>2758</v>
      </c>
      <c r="G795" t="s">
        <v>10</v>
      </c>
      <c r="H795" t="s">
        <v>2759</v>
      </c>
      <c r="I795" t="s">
        <v>178</v>
      </c>
    </row>
    <row r="796" spans="1:9">
      <c r="A796" t="s">
        <v>2760</v>
      </c>
      <c r="B796" t="s">
        <v>10</v>
      </c>
      <c r="C796">
        <v>335</v>
      </c>
      <c r="D796">
        <v>15668961</v>
      </c>
      <c r="E796" t="s">
        <v>10</v>
      </c>
      <c r="F796" t="s">
        <v>2761</v>
      </c>
      <c r="G796" t="s">
        <v>10</v>
      </c>
      <c r="H796" t="s">
        <v>2762</v>
      </c>
      <c r="I796" t="s">
        <v>178</v>
      </c>
    </row>
    <row r="797" spans="1:9">
      <c r="A797" t="s">
        <v>2763</v>
      </c>
      <c r="B797" t="s">
        <v>10</v>
      </c>
      <c r="C797">
        <v>721</v>
      </c>
      <c r="D797">
        <v>15668962</v>
      </c>
      <c r="E797" t="s">
        <v>10</v>
      </c>
      <c r="F797" t="s">
        <v>2764</v>
      </c>
      <c r="G797" t="s">
        <v>10</v>
      </c>
      <c r="H797" t="s">
        <v>2765</v>
      </c>
      <c r="I797" t="s">
        <v>2766</v>
      </c>
    </row>
    <row r="798" spans="1:9">
      <c r="A798" t="s">
        <v>2767</v>
      </c>
      <c r="B798" t="s">
        <v>10</v>
      </c>
      <c r="C798">
        <v>673</v>
      </c>
      <c r="D798">
        <v>15668963</v>
      </c>
      <c r="E798" t="s">
        <v>10</v>
      </c>
      <c r="F798" t="s">
        <v>2768</v>
      </c>
      <c r="H798" t="s">
        <v>2769</v>
      </c>
      <c r="I798" t="s">
        <v>2770</v>
      </c>
    </row>
    <row r="799" spans="1:9">
      <c r="A799" t="s">
        <v>2771</v>
      </c>
      <c r="B799" t="s">
        <v>10</v>
      </c>
      <c r="C799">
        <v>81</v>
      </c>
      <c r="D799">
        <v>15668964</v>
      </c>
      <c r="E799" t="s">
        <v>10</v>
      </c>
      <c r="F799" t="s">
        <v>2772</v>
      </c>
      <c r="G799" t="s">
        <v>10</v>
      </c>
      <c r="H799" t="s">
        <v>2773</v>
      </c>
      <c r="I799" t="s">
        <v>2774</v>
      </c>
    </row>
    <row r="800" spans="1:9">
      <c r="A800" t="s">
        <v>2775</v>
      </c>
      <c r="B800" t="s">
        <v>15</v>
      </c>
      <c r="C800">
        <v>186</v>
      </c>
      <c r="D800">
        <v>15668965</v>
      </c>
      <c r="E800" t="s">
        <v>10</v>
      </c>
      <c r="F800" t="s">
        <v>2776</v>
      </c>
      <c r="G800" t="s">
        <v>10</v>
      </c>
      <c r="H800" t="s">
        <v>2777</v>
      </c>
      <c r="I800" t="s">
        <v>178</v>
      </c>
    </row>
    <row r="801" spans="1:9">
      <c r="A801" t="s">
        <v>2778</v>
      </c>
      <c r="B801" t="s">
        <v>15</v>
      </c>
      <c r="C801">
        <v>358</v>
      </c>
      <c r="D801">
        <v>15668966</v>
      </c>
      <c r="E801" t="s">
        <v>10</v>
      </c>
      <c r="F801" t="s">
        <v>2779</v>
      </c>
      <c r="G801" t="s">
        <v>10</v>
      </c>
      <c r="H801" t="s">
        <v>2780</v>
      </c>
      <c r="I801" t="s">
        <v>2781</v>
      </c>
    </row>
    <row r="802" spans="1:9">
      <c r="A802" t="s">
        <v>2782</v>
      </c>
      <c r="B802" t="s">
        <v>15</v>
      </c>
      <c r="C802">
        <v>375</v>
      </c>
      <c r="D802">
        <v>15668967</v>
      </c>
      <c r="E802" t="s">
        <v>10</v>
      </c>
      <c r="F802" t="s">
        <v>2783</v>
      </c>
      <c r="G802" t="s">
        <v>10</v>
      </c>
      <c r="H802" t="s">
        <v>2183</v>
      </c>
      <c r="I802" t="s">
        <v>2784</v>
      </c>
    </row>
    <row r="803" spans="1:9">
      <c r="A803" t="s">
        <v>2785</v>
      </c>
      <c r="B803" t="s">
        <v>15</v>
      </c>
      <c r="C803">
        <v>189</v>
      </c>
      <c r="D803">
        <v>15668968</v>
      </c>
      <c r="E803" t="s">
        <v>10</v>
      </c>
      <c r="F803" t="s">
        <v>2786</v>
      </c>
      <c r="G803" t="s">
        <v>10</v>
      </c>
      <c r="I803" t="s">
        <v>178</v>
      </c>
    </row>
    <row r="804" spans="1:9">
      <c r="A804" t="s">
        <v>2787</v>
      </c>
      <c r="B804" t="s">
        <v>15</v>
      </c>
      <c r="C804">
        <v>186</v>
      </c>
      <c r="D804">
        <v>15668969</v>
      </c>
      <c r="E804" t="s">
        <v>10</v>
      </c>
      <c r="F804" t="s">
        <v>2788</v>
      </c>
      <c r="G804" t="s">
        <v>10</v>
      </c>
      <c r="H804" t="s">
        <v>10</v>
      </c>
      <c r="I804" t="s">
        <v>178</v>
      </c>
    </row>
    <row r="805" spans="1:9">
      <c r="A805" t="s">
        <v>2789</v>
      </c>
      <c r="B805" t="s">
        <v>15</v>
      </c>
      <c r="C805">
        <v>504</v>
      </c>
      <c r="D805">
        <v>15668970</v>
      </c>
      <c r="E805" t="s">
        <v>10</v>
      </c>
      <c r="F805" t="s">
        <v>2790</v>
      </c>
      <c r="G805" t="s">
        <v>10</v>
      </c>
      <c r="H805" t="s">
        <v>2791</v>
      </c>
      <c r="I805" t="s">
        <v>178</v>
      </c>
    </row>
    <row r="806" spans="1:9">
      <c r="A806" t="s">
        <v>2792</v>
      </c>
      <c r="B806" t="s">
        <v>15</v>
      </c>
      <c r="C806">
        <v>79</v>
      </c>
      <c r="D806">
        <v>15668971</v>
      </c>
      <c r="E806" t="s">
        <v>10</v>
      </c>
      <c r="F806" t="s">
        <v>2793</v>
      </c>
      <c r="G806" t="s">
        <v>10</v>
      </c>
      <c r="H806" t="s">
        <v>10</v>
      </c>
      <c r="I806" t="s">
        <v>178</v>
      </c>
    </row>
    <row r="807" spans="1:9">
      <c r="A807" t="s">
        <v>2794</v>
      </c>
      <c r="B807" t="s">
        <v>15</v>
      </c>
      <c r="C807">
        <v>116</v>
      </c>
      <c r="D807">
        <v>15668972</v>
      </c>
      <c r="E807" t="s">
        <v>10</v>
      </c>
      <c r="F807" t="s">
        <v>2795</v>
      </c>
      <c r="G807" t="s">
        <v>10</v>
      </c>
      <c r="H807" t="s">
        <v>10</v>
      </c>
      <c r="I807" t="s">
        <v>178</v>
      </c>
    </row>
    <row r="808" spans="1:9">
      <c r="A808" t="s">
        <v>2796</v>
      </c>
      <c r="B808" t="s">
        <v>15</v>
      </c>
      <c r="C808">
        <v>229</v>
      </c>
      <c r="D808">
        <v>15668973</v>
      </c>
      <c r="E808" t="s">
        <v>10</v>
      </c>
      <c r="F808" t="s">
        <v>2797</v>
      </c>
      <c r="G808" t="s">
        <v>10</v>
      </c>
      <c r="H808" t="s">
        <v>2798</v>
      </c>
      <c r="I808" t="s">
        <v>2799</v>
      </c>
    </row>
    <row r="809" spans="1:9">
      <c r="A809" t="s">
        <v>2800</v>
      </c>
      <c r="B809" t="s">
        <v>10</v>
      </c>
      <c r="C809">
        <v>484</v>
      </c>
      <c r="D809">
        <v>15668974</v>
      </c>
      <c r="E809" t="s">
        <v>10</v>
      </c>
      <c r="F809" t="s">
        <v>2801</v>
      </c>
      <c r="G809" t="s">
        <v>10</v>
      </c>
      <c r="H809" t="s">
        <v>2802</v>
      </c>
      <c r="I809" t="s">
        <v>2803</v>
      </c>
    </row>
    <row r="810" spans="1:9">
      <c r="A810" t="s">
        <v>2804</v>
      </c>
      <c r="B810" t="s">
        <v>15</v>
      </c>
      <c r="C810">
        <v>89</v>
      </c>
      <c r="D810">
        <v>15668975</v>
      </c>
      <c r="E810" t="s">
        <v>10</v>
      </c>
      <c r="F810" t="s">
        <v>2805</v>
      </c>
      <c r="G810" t="s">
        <v>10</v>
      </c>
      <c r="H810" t="s">
        <v>10</v>
      </c>
      <c r="I810" t="s">
        <v>178</v>
      </c>
    </row>
    <row r="811" spans="1:9">
      <c r="A811" t="s">
        <v>2806</v>
      </c>
      <c r="B811" t="s">
        <v>15</v>
      </c>
      <c r="C811">
        <v>162</v>
      </c>
      <c r="D811">
        <v>15668976</v>
      </c>
      <c r="E811" t="s">
        <v>10</v>
      </c>
      <c r="F811" t="s">
        <v>2807</v>
      </c>
      <c r="G811" t="s">
        <v>10</v>
      </c>
      <c r="I811" t="s">
        <v>178</v>
      </c>
    </row>
    <row r="812" spans="1:9">
      <c r="A812" t="s">
        <v>2808</v>
      </c>
      <c r="B812" t="s">
        <v>15</v>
      </c>
      <c r="C812">
        <v>178</v>
      </c>
      <c r="D812">
        <v>15668977</v>
      </c>
      <c r="E812" t="s">
        <v>10</v>
      </c>
      <c r="F812" t="s">
        <v>2809</v>
      </c>
      <c r="G812" t="s">
        <v>10</v>
      </c>
      <c r="H812" t="s">
        <v>2539</v>
      </c>
      <c r="I812" t="s">
        <v>178</v>
      </c>
    </row>
    <row r="813" spans="1:9">
      <c r="A813" t="s">
        <v>2810</v>
      </c>
      <c r="B813" t="s">
        <v>15</v>
      </c>
      <c r="C813">
        <v>141</v>
      </c>
      <c r="D813">
        <v>15668978</v>
      </c>
      <c r="E813" t="s">
        <v>10</v>
      </c>
      <c r="F813" t="s">
        <v>2811</v>
      </c>
      <c r="G813" t="s">
        <v>10</v>
      </c>
      <c r="H813" t="s">
        <v>2812</v>
      </c>
      <c r="I813" t="s">
        <v>178</v>
      </c>
    </row>
    <row r="814" spans="1:9">
      <c r="A814" t="s">
        <v>2813</v>
      </c>
      <c r="B814" t="s">
        <v>15</v>
      </c>
      <c r="C814">
        <v>504</v>
      </c>
      <c r="D814">
        <v>15668979</v>
      </c>
      <c r="E814" t="s">
        <v>10</v>
      </c>
      <c r="F814" t="s">
        <v>2814</v>
      </c>
      <c r="G814" t="s">
        <v>10</v>
      </c>
      <c r="H814" t="s">
        <v>2815</v>
      </c>
      <c r="I814" t="s">
        <v>178</v>
      </c>
    </row>
    <row r="815" spans="1:9">
      <c r="A815" t="s">
        <v>2816</v>
      </c>
      <c r="B815" t="s">
        <v>15</v>
      </c>
      <c r="C815">
        <v>170</v>
      </c>
      <c r="D815">
        <v>15668980</v>
      </c>
      <c r="E815" t="s">
        <v>10</v>
      </c>
      <c r="F815" t="s">
        <v>2817</v>
      </c>
      <c r="G815" t="s">
        <v>10</v>
      </c>
      <c r="I815" t="s">
        <v>178</v>
      </c>
    </row>
    <row r="816" spans="1:9">
      <c r="A816" t="s">
        <v>2818</v>
      </c>
      <c r="B816" t="s">
        <v>15</v>
      </c>
      <c r="C816">
        <v>235</v>
      </c>
      <c r="D816">
        <v>15668981</v>
      </c>
      <c r="E816" t="s">
        <v>10</v>
      </c>
      <c r="F816" t="s">
        <v>2819</v>
      </c>
      <c r="G816" t="s">
        <v>10</v>
      </c>
      <c r="H816" t="s">
        <v>579</v>
      </c>
      <c r="I816" t="s">
        <v>2820</v>
      </c>
    </row>
    <row r="817" spans="1:9">
      <c r="A817" t="s">
        <v>2821</v>
      </c>
      <c r="B817" t="s">
        <v>15</v>
      </c>
      <c r="C817">
        <v>137</v>
      </c>
      <c r="D817">
        <v>15668982</v>
      </c>
      <c r="E817" t="s">
        <v>10</v>
      </c>
      <c r="F817" t="s">
        <v>2822</v>
      </c>
      <c r="G817" t="s">
        <v>10</v>
      </c>
      <c r="I817" t="s">
        <v>178</v>
      </c>
    </row>
    <row r="818" spans="1:9">
      <c r="A818" t="s">
        <v>2823</v>
      </c>
      <c r="B818" t="s">
        <v>15</v>
      </c>
      <c r="C818">
        <v>367</v>
      </c>
      <c r="D818">
        <v>15668983</v>
      </c>
      <c r="E818" t="s">
        <v>10</v>
      </c>
      <c r="F818" t="s">
        <v>2824</v>
      </c>
      <c r="G818" t="s">
        <v>10</v>
      </c>
      <c r="H818" t="s">
        <v>2825</v>
      </c>
      <c r="I818" t="s">
        <v>178</v>
      </c>
    </row>
    <row r="819" spans="1:9">
      <c r="A819" t="s">
        <v>2826</v>
      </c>
      <c r="B819" t="s">
        <v>15</v>
      </c>
      <c r="C819">
        <v>334</v>
      </c>
      <c r="D819">
        <v>15668984</v>
      </c>
      <c r="E819" t="s">
        <v>10</v>
      </c>
      <c r="F819" t="s">
        <v>2827</v>
      </c>
      <c r="G819" t="s">
        <v>10</v>
      </c>
      <c r="H819" t="s">
        <v>1092</v>
      </c>
      <c r="I819" t="s">
        <v>178</v>
      </c>
    </row>
    <row r="820" spans="1:9">
      <c r="A820" t="s">
        <v>2828</v>
      </c>
      <c r="B820" t="s">
        <v>15</v>
      </c>
      <c r="C820">
        <v>296</v>
      </c>
      <c r="D820">
        <v>15668985</v>
      </c>
      <c r="E820" t="s">
        <v>10</v>
      </c>
      <c r="F820" t="s">
        <v>2829</v>
      </c>
      <c r="G820" t="s">
        <v>10</v>
      </c>
      <c r="H820" t="s">
        <v>2315</v>
      </c>
      <c r="I820" t="s">
        <v>2830</v>
      </c>
    </row>
    <row r="821" spans="1:9">
      <c r="A821" t="s">
        <v>2831</v>
      </c>
      <c r="B821" t="s">
        <v>15</v>
      </c>
      <c r="C821">
        <v>415</v>
      </c>
      <c r="D821">
        <v>15668986</v>
      </c>
      <c r="E821" t="s">
        <v>10</v>
      </c>
      <c r="F821" t="s">
        <v>2832</v>
      </c>
      <c r="G821" t="s">
        <v>10</v>
      </c>
      <c r="H821" t="s">
        <v>184</v>
      </c>
      <c r="I821" t="s">
        <v>185</v>
      </c>
    </row>
    <row r="822" spans="1:9">
      <c r="A822" t="s">
        <v>2833</v>
      </c>
      <c r="B822" t="s">
        <v>15</v>
      </c>
      <c r="C822">
        <v>379</v>
      </c>
      <c r="D822">
        <v>15668987</v>
      </c>
      <c r="E822" t="s">
        <v>10</v>
      </c>
      <c r="F822" t="s">
        <v>2834</v>
      </c>
      <c r="G822" t="s">
        <v>10</v>
      </c>
      <c r="H822" t="s">
        <v>414</v>
      </c>
      <c r="I822" t="s">
        <v>178</v>
      </c>
    </row>
    <row r="823" spans="1:9">
      <c r="A823" t="s">
        <v>2835</v>
      </c>
      <c r="B823" t="s">
        <v>15</v>
      </c>
      <c r="C823">
        <v>188</v>
      </c>
      <c r="D823">
        <v>15668988</v>
      </c>
      <c r="E823" t="s">
        <v>10</v>
      </c>
      <c r="F823" t="s">
        <v>2836</v>
      </c>
      <c r="G823" t="s">
        <v>10</v>
      </c>
      <c r="H823" t="s">
        <v>2837</v>
      </c>
      <c r="I823" t="s">
        <v>178</v>
      </c>
    </row>
    <row r="824" spans="1:9">
      <c r="A824" t="s">
        <v>2838</v>
      </c>
      <c r="B824" t="s">
        <v>15</v>
      </c>
      <c r="C824">
        <v>172</v>
      </c>
      <c r="D824">
        <v>15668989</v>
      </c>
      <c r="E824" t="s">
        <v>10</v>
      </c>
      <c r="F824" t="s">
        <v>2839</v>
      </c>
      <c r="G824" t="s">
        <v>10</v>
      </c>
      <c r="H824" t="s">
        <v>10</v>
      </c>
      <c r="I824" t="s">
        <v>178</v>
      </c>
    </row>
    <row r="825" spans="1:9">
      <c r="A825" t="s">
        <v>2840</v>
      </c>
      <c r="B825" t="s">
        <v>15</v>
      </c>
      <c r="C825">
        <v>286</v>
      </c>
      <c r="D825">
        <v>15668990</v>
      </c>
      <c r="E825" t="s">
        <v>10</v>
      </c>
      <c r="F825" t="s">
        <v>2841</v>
      </c>
      <c r="G825" t="s">
        <v>10</v>
      </c>
      <c r="H825" t="s">
        <v>2842</v>
      </c>
      <c r="I825" t="s">
        <v>2843</v>
      </c>
    </row>
    <row r="826" spans="1:9">
      <c r="A826" t="s">
        <v>2844</v>
      </c>
      <c r="B826" t="s">
        <v>15</v>
      </c>
      <c r="C826">
        <v>221</v>
      </c>
      <c r="D826">
        <v>15668991</v>
      </c>
      <c r="E826" t="s">
        <v>10</v>
      </c>
      <c r="F826" t="s">
        <v>2845</v>
      </c>
      <c r="G826" t="s">
        <v>10</v>
      </c>
      <c r="H826" t="s">
        <v>2846</v>
      </c>
      <c r="I826" t="s">
        <v>178</v>
      </c>
    </row>
    <row r="827" spans="1:9">
      <c r="A827" t="s">
        <v>2847</v>
      </c>
      <c r="B827" t="s">
        <v>10</v>
      </c>
      <c r="C827">
        <v>347</v>
      </c>
      <c r="D827">
        <v>15668992</v>
      </c>
      <c r="E827" t="s">
        <v>10</v>
      </c>
      <c r="F827" t="s">
        <v>2848</v>
      </c>
      <c r="G827" t="s">
        <v>10</v>
      </c>
      <c r="H827" t="s">
        <v>2849</v>
      </c>
      <c r="I827" t="s">
        <v>2850</v>
      </c>
    </row>
    <row r="828" spans="1:9">
      <c r="A828" t="s">
        <v>2851</v>
      </c>
      <c r="B828" t="s">
        <v>15</v>
      </c>
      <c r="C828">
        <v>184</v>
      </c>
      <c r="D828">
        <v>15668993</v>
      </c>
      <c r="E828" t="s">
        <v>10</v>
      </c>
      <c r="F828" t="s">
        <v>2852</v>
      </c>
      <c r="G828" t="s">
        <v>10</v>
      </c>
      <c r="H828" t="s">
        <v>2853</v>
      </c>
      <c r="I828" t="s">
        <v>178</v>
      </c>
    </row>
    <row r="829" spans="1:9">
      <c r="A829" t="s">
        <v>2854</v>
      </c>
      <c r="B829" t="s">
        <v>15</v>
      </c>
      <c r="C829">
        <v>333</v>
      </c>
      <c r="D829">
        <v>15668994</v>
      </c>
      <c r="E829" t="s">
        <v>10</v>
      </c>
      <c r="F829" t="s">
        <v>2855</v>
      </c>
      <c r="G829" t="s">
        <v>10</v>
      </c>
      <c r="H829" t="s">
        <v>2856</v>
      </c>
      <c r="I829" t="s">
        <v>2857</v>
      </c>
    </row>
    <row r="830" spans="1:9">
      <c r="A830" t="s">
        <v>2858</v>
      </c>
      <c r="B830" t="s">
        <v>10</v>
      </c>
      <c r="C830">
        <v>138</v>
      </c>
      <c r="D830">
        <v>15668995</v>
      </c>
      <c r="E830" t="s">
        <v>10</v>
      </c>
      <c r="F830" t="s">
        <v>2859</v>
      </c>
      <c r="G830" t="s">
        <v>10</v>
      </c>
      <c r="I830" t="s">
        <v>178</v>
      </c>
    </row>
    <row r="831" spans="1:9">
      <c r="A831" t="s">
        <v>2860</v>
      </c>
      <c r="B831" t="s">
        <v>15</v>
      </c>
      <c r="C831">
        <v>167</v>
      </c>
      <c r="D831">
        <v>15668996</v>
      </c>
      <c r="E831" t="s">
        <v>10</v>
      </c>
      <c r="F831" t="s">
        <v>2861</v>
      </c>
      <c r="G831" t="s">
        <v>10</v>
      </c>
      <c r="H831" t="s">
        <v>2045</v>
      </c>
      <c r="I831" t="s">
        <v>178</v>
      </c>
    </row>
    <row r="832" spans="1:9">
      <c r="A832" t="s">
        <v>2862</v>
      </c>
      <c r="B832" t="s">
        <v>15</v>
      </c>
      <c r="C832">
        <v>225</v>
      </c>
      <c r="D832">
        <v>15668997</v>
      </c>
      <c r="E832" t="s">
        <v>10</v>
      </c>
      <c r="F832" t="s">
        <v>2863</v>
      </c>
      <c r="G832" t="s">
        <v>10</v>
      </c>
      <c r="H832" t="s">
        <v>2864</v>
      </c>
      <c r="I832" t="s">
        <v>178</v>
      </c>
    </row>
    <row r="833" spans="1:9">
      <c r="A833" t="s">
        <v>2865</v>
      </c>
      <c r="B833" t="s">
        <v>10</v>
      </c>
      <c r="C833">
        <v>439</v>
      </c>
      <c r="D833">
        <v>15668998</v>
      </c>
      <c r="E833" t="s">
        <v>10</v>
      </c>
      <c r="F833" t="s">
        <v>2866</v>
      </c>
      <c r="G833" t="s">
        <v>10</v>
      </c>
      <c r="H833" t="s">
        <v>419</v>
      </c>
      <c r="I833" t="s">
        <v>178</v>
      </c>
    </row>
    <row r="834" spans="1:9">
      <c r="A834" t="s">
        <v>2867</v>
      </c>
      <c r="B834" t="s">
        <v>10</v>
      </c>
      <c r="C834">
        <v>373</v>
      </c>
      <c r="D834">
        <v>15668999</v>
      </c>
      <c r="E834" t="s">
        <v>10</v>
      </c>
      <c r="F834" t="s">
        <v>2868</v>
      </c>
      <c r="G834" t="s">
        <v>10</v>
      </c>
      <c r="H834" t="s">
        <v>426</v>
      </c>
      <c r="I834" t="s">
        <v>178</v>
      </c>
    </row>
    <row r="835" spans="1:9">
      <c r="A835" t="s">
        <v>2869</v>
      </c>
      <c r="B835" t="s">
        <v>10</v>
      </c>
      <c r="C835">
        <v>249</v>
      </c>
      <c r="D835">
        <v>15669000</v>
      </c>
      <c r="E835" t="s">
        <v>10</v>
      </c>
      <c r="F835" t="s">
        <v>2870</v>
      </c>
      <c r="G835" t="s">
        <v>10</v>
      </c>
      <c r="H835" t="s">
        <v>2871</v>
      </c>
      <c r="I835" t="s">
        <v>2872</v>
      </c>
    </row>
    <row r="836" spans="1:9">
      <c r="A836" t="s">
        <v>2873</v>
      </c>
      <c r="B836" t="s">
        <v>10</v>
      </c>
      <c r="C836">
        <v>370</v>
      </c>
      <c r="D836">
        <v>15669001</v>
      </c>
      <c r="E836" t="s">
        <v>10</v>
      </c>
      <c r="F836" t="s">
        <v>2874</v>
      </c>
      <c r="G836" t="s">
        <v>10</v>
      </c>
      <c r="H836" t="s">
        <v>2875</v>
      </c>
      <c r="I836" t="s">
        <v>2876</v>
      </c>
    </row>
    <row r="837" spans="1:9">
      <c r="A837" t="s">
        <v>2877</v>
      </c>
      <c r="B837" t="s">
        <v>10</v>
      </c>
      <c r="C837">
        <v>308</v>
      </c>
      <c r="D837">
        <v>15669002</v>
      </c>
      <c r="E837" t="s">
        <v>10</v>
      </c>
      <c r="F837" t="s">
        <v>2878</v>
      </c>
      <c r="G837" t="s">
        <v>10</v>
      </c>
      <c r="H837" t="s">
        <v>2879</v>
      </c>
      <c r="I837" t="s">
        <v>178</v>
      </c>
    </row>
    <row r="838" spans="1:9">
      <c r="A838" t="s">
        <v>2880</v>
      </c>
      <c r="B838" t="s">
        <v>10</v>
      </c>
      <c r="C838">
        <v>297</v>
      </c>
      <c r="D838">
        <v>15669003</v>
      </c>
      <c r="E838" t="s">
        <v>10</v>
      </c>
      <c r="F838" t="s">
        <v>2881</v>
      </c>
      <c r="G838" t="s">
        <v>10</v>
      </c>
      <c r="H838" t="s">
        <v>10</v>
      </c>
      <c r="I838" t="s">
        <v>178</v>
      </c>
    </row>
    <row r="839" spans="1:9">
      <c r="A839" t="s">
        <v>2882</v>
      </c>
      <c r="B839" t="s">
        <v>10</v>
      </c>
      <c r="C839">
        <v>206</v>
      </c>
      <c r="D839">
        <v>15669004</v>
      </c>
      <c r="E839" t="s">
        <v>10</v>
      </c>
      <c r="F839" t="s">
        <v>2883</v>
      </c>
      <c r="G839" t="s">
        <v>10</v>
      </c>
      <c r="H839" t="s">
        <v>2884</v>
      </c>
      <c r="I839" t="s">
        <v>2885</v>
      </c>
    </row>
    <row r="840" spans="1:9">
      <c r="A840" t="s">
        <v>2886</v>
      </c>
      <c r="B840" t="s">
        <v>10</v>
      </c>
      <c r="C840">
        <v>203</v>
      </c>
      <c r="D840">
        <v>15669005</v>
      </c>
      <c r="E840" t="s">
        <v>10</v>
      </c>
      <c r="F840" t="s">
        <v>2887</v>
      </c>
      <c r="G840" t="s">
        <v>10</v>
      </c>
      <c r="H840" t="s">
        <v>2888</v>
      </c>
      <c r="I840" t="s">
        <v>178</v>
      </c>
    </row>
    <row r="841" spans="1:9">
      <c r="A841" t="s">
        <v>2889</v>
      </c>
      <c r="B841" t="s">
        <v>10</v>
      </c>
      <c r="C841">
        <v>109</v>
      </c>
      <c r="D841">
        <v>15669006</v>
      </c>
      <c r="E841" t="s">
        <v>10</v>
      </c>
      <c r="F841" t="s">
        <v>2890</v>
      </c>
      <c r="G841" t="s">
        <v>10</v>
      </c>
      <c r="H841" t="s">
        <v>414</v>
      </c>
      <c r="I841" t="s">
        <v>178</v>
      </c>
    </row>
    <row r="842" spans="1:9">
      <c r="A842" t="s">
        <v>2891</v>
      </c>
      <c r="B842" t="s">
        <v>10</v>
      </c>
      <c r="C842">
        <v>47</v>
      </c>
      <c r="D842">
        <v>15669007</v>
      </c>
      <c r="E842" t="s">
        <v>10</v>
      </c>
      <c r="F842" t="s">
        <v>2892</v>
      </c>
      <c r="G842" t="s">
        <v>10</v>
      </c>
      <c r="H842" t="s">
        <v>414</v>
      </c>
      <c r="I842" t="s">
        <v>178</v>
      </c>
    </row>
    <row r="843" spans="1:9">
      <c r="A843" t="s">
        <v>2893</v>
      </c>
      <c r="B843" t="s">
        <v>10</v>
      </c>
      <c r="C843">
        <v>56</v>
      </c>
      <c r="D843">
        <v>15669008</v>
      </c>
      <c r="E843" t="s">
        <v>10</v>
      </c>
      <c r="F843" t="s">
        <v>2894</v>
      </c>
      <c r="G843" t="s">
        <v>10</v>
      </c>
      <c r="H843" t="s">
        <v>414</v>
      </c>
      <c r="I843" t="s">
        <v>178</v>
      </c>
    </row>
    <row r="844" spans="1:9">
      <c r="A844" t="s">
        <v>2895</v>
      </c>
      <c r="B844" t="s">
        <v>10</v>
      </c>
      <c r="C844">
        <v>558</v>
      </c>
      <c r="D844">
        <v>15669009</v>
      </c>
      <c r="E844" t="s">
        <v>10</v>
      </c>
      <c r="F844" t="s">
        <v>2896</v>
      </c>
      <c r="G844" t="s">
        <v>10</v>
      </c>
      <c r="H844" t="s">
        <v>10</v>
      </c>
      <c r="I844" t="s">
        <v>2897</v>
      </c>
    </row>
    <row r="845" spans="1:9">
      <c r="A845" t="s">
        <v>2898</v>
      </c>
      <c r="B845" t="s">
        <v>15</v>
      </c>
      <c r="C845">
        <v>257</v>
      </c>
      <c r="D845">
        <v>15669010</v>
      </c>
      <c r="E845" t="s">
        <v>10</v>
      </c>
      <c r="F845" t="s">
        <v>2899</v>
      </c>
      <c r="G845" t="s">
        <v>10</v>
      </c>
      <c r="H845" t="s">
        <v>445</v>
      </c>
      <c r="I845" t="s">
        <v>446</v>
      </c>
    </row>
    <row r="846" spans="1:9">
      <c r="A846" t="s">
        <v>2900</v>
      </c>
      <c r="B846" t="s">
        <v>10</v>
      </c>
      <c r="C846">
        <v>298</v>
      </c>
      <c r="D846">
        <v>15669011</v>
      </c>
      <c r="E846" t="s">
        <v>2901</v>
      </c>
      <c r="F846" t="s">
        <v>2902</v>
      </c>
      <c r="G846" t="s">
        <v>10</v>
      </c>
      <c r="H846" t="s">
        <v>2903</v>
      </c>
      <c r="I846" t="s">
        <v>2904</v>
      </c>
    </row>
    <row r="847" spans="1:9">
      <c r="A847" t="s">
        <v>2905</v>
      </c>
      <c r="B847" t="s">
        <v>10</v>
      </c>
      <c r="C847">
        <v>231</v>
      </c>
      <c r="D847">
        <v>15669012</v>
      </c>
      <c r="E847" t="s">
        <v>10</v>
      </c>
      <c r="F847" t="s">
        <v>2906</v>
      </c>
      <c r="G847" t="s">
        <v>10</v>
      </c>
      <c r="H847" t="s">
        <v>1142</v>
      </c>
      <c r="I847" t="s">
        <v>1143</v>
      </c>
    </row>
    <row r="848" spans="1:9">
      <c r="A848" t="s">
        <v>2907</v>
      </c>
      <c r="B848" t="s">
        <v>15</v>
      </c>
      <c r="C848">
        <v>138</v>
      </c>
      <c r="D848">
        <v>15669013</v>
      </c>
      <c r="E848" t="s">
        <v>10</v>
      </c>
      <c r="F848" t="s">
        <v>2908</v>
      </c>
      <c r="G848" t="s">
        <v>10</v>
      </c>
      <c r="H848" t="s">
        <v>2909</v>
      </c>
      <c r="I848" t="s">
        <v>178</v>
      </c>
    </row>
    <row r="849" spans="1:9">
      <c r="A849" t="s">
        <v>2910</v>
      </c>
      <c r="B849" t="s">
        <v>15</v>
      </c>
      <c r="C849">
        <v>199</v>
      </c>
      <c r="D849">
        <v>15669014</v>
      </c>
      <c r="E849" t="s">
        <v>10</v>
      </c>
      <c r="F849" t="s">
        <v>2911</v>
      </c>
      <c r="G849" t="s">
        <v>10</v>
      </c>
      <c r="H849" t="s">
        <v>2912</v>
      </c>
      <c r="I849" t="s">
        <v>2913</v>
      </c>
    </row>
    <row r="850" spans="1:9">
      <c r="A850" t="s">
        <v>2914</v>
      </c>
      <c r="B850" t="s">
        <v>15</v>
      </c>
      <c r="C850">
        <v>66</v>
      </c>
      <c r="D850">
        <v>15669015</v>
      </c>
      <c r="E850" t="s">
        <v>10</v>
      </c>
      <c r="F850" t="s">
        <v>2915</v>
      </c>
      <c r="G850" t="s">
        <v>10</v>
      </c>
      <c r="H850" t="s">
        <v>10</v>
      </c>
      <c r="I850" t="s">
        <v>178</v>
      </c>
    </row>
    <row r="851" spans="1:9">
      <c r="A851" t="s">
        <v>2916</v>
      </c>
      <c r="B851" t="s">
        <v>15</v>
      </c>
      <c r="C851">
        <v>425</v>
      </c>
      <c r="D851">
        <v>15669016</v>
      </c>
      <c r="E851" t="s">
        <v>10</v>
      </c>
      <c r="F851" t="s">
        <v>2917</v>
      </c>
      <c r="G851" t="s">
        <v>10</v>
      </c>
      <c r="H851" t="s">
        <v>2918</v>
      </c>
      <c r="I851" t="s">
        <v>2919</v>
      </c>
    </row>
    <row r="852" spans="1:9">
      <c r="A852" t="s">
        <v>2920</v>
      </c>
      <c r="B852" t="s">
        <v>10</v>
      </c>
      <c r="C852">
        <v>252</v>
      </c>
      <c r="D852">
        <v>15669017</v>
      </c>
      <c r="E852" t="s">
        <v>10</v>
      </c>
      <c r="F852" t="s">
        <v>2921</v>
      </c>
      <c r="G852" t="s">
        <v>10</v>
      </c>
      <c r="H852" t="s">
        <v>2922</v>
      </c>
      <c r="I852" t="s">
        <v>178</v>
      </c>
    </row>
    <row r="853" spans="1:9">
      <c r="A853" t="s">
        <v>2923</v>
      </c>
      <c r="B853" t="s">
        <v>15</v>
      </c>
      <c r="C853">
        <v>432</v>
      </c>
      <c r="D853">
        <v>15669018</v>
      </c>
      <c r="E853" t="s">
        <v>10</v>
      </c>
      <c r="F853" t="s">
        <v>2924</v>
      </c>
      <c r="G853" t="s">
        <v>10</v>
      </c>
      <c r="H853" t="s">
        <v>2925</v>
      </c>
      <c r="I853" t="s">
        <v>178</v>
      </c>
    </row>
    <row r="854" spans="1:9">
      <c r="A854" t="s">
        <v>2926</v>
      </c>
      <c r="B854" t="s">
        <v>15</v>
      </c>
      <c r="C854">
        <v>1750</v>
      </c>
      <c r="D854">
        <v>15669019</v>
      </c>
      <c r="E854" t="s">
        <v>10</v>
      </c>
      <c r="F854" t="s">
        <v>2927</v>
      </c>
      <c r="G854" t="s">
        <v>10</v>
      </c>
      <c r="H854" t="s">
        <v>2928</v>
      </c>
      <c r="I854" t="s">
        <v>2929</v>
      </c>
    </row>
    <row r="855" spans="1:9">
      <c r="A855" t="s">
        <v>2930</v>
      </c>
      <c r="B855" t="s">
        <v>10</v>
      </c>
      <c r="C855">
        <v>142</v>
      </c>
      <c r="D855">
        <v>15669020</v>
      </c>
      <c r="E855" t="s">
        <v>10</v>
      </c>
      <c r="F855" t="s">
        <v>5588</v>
      </c>
      <c r="G855" s="1" t="s">
        <v>10</v>
      </c>
      <c r="H855" t="s">
        <v>2931</v>
      </c>
      <c r="I855" t="s">
        <v>178</v>
      </c>
    </row>
    <row r="856" spans="1:9">
      <c r="A856" t="s">
        <v>2932</v>
      </c>
      <c r="B856" t="s">
        <v>10</v>
      </c>
      <c r="C856">
        <v>277</v>
      </c>
      <c r="D856">
        <v>15669021</v>
      </c>
      <c r="E856" t="s">
        <v>10</v>
      </c>
      <c r="F856" t="s">
        <v>2933</v>
      </c>
      <c r="G856" t="s">
        <v>10</v>
      </c>
      <c r="H856" t="s">
        <v>10</v>
      </c>
      <c r="I856" t="s">
        <v>178</v>
      </c>
    </row>
    <row r="857" spans="1:9">
      <c r="A857" t="s">
        <v>2934</v>
      </c>
      <c r="B857" t="s">
        <v>10</v>
      </c>
      <c r="C857">
        <v>238</v>
      </c>
      <c r="D857">
        <v>15669022</v>
      </c>
      <c r="E857" t="s">
        <v>10</v>
      </c>
      <c r="F857" t="s">
        <v>2935</v>
      </c>
      <c r="G857" t="s">
        <v>10</v>
      </c>
      <c r="H857" t="s">
        <v>10</v>
      </c>
      <c r="I857" t="s">
        <v>178</v>
      </c>
    </row>
    <row r="858" spans="1:9">
      <c r="A858" t="s">
        <v>2936</v>
      </c>
      <c r="B858" t="s">
        <v>10</v>
      </c>
      <c r="C858">
        <v>377</v>
      </c>
      <c r="D858">
        <v>15669023</v>
      </c>
      <c r="E858" t="s">
        <v>10</v>
      </c>
      <c r="F858" t="s">
        <v>2937</v>
      </c>
      <c r="G858" t="s">
        <v>10</v>
      </c>
      <c r="H858" t="s">
        <v>2938</v>
      </c>
      <c r="I858" t="s">
        <v>178</v>
      </c>
    </row>
    <row r="859" spans="1:9">
      <c r="A859" t="s">
        <v>2939</v>
      </c>
      <c r="B859" t="s">
        <v>10</v>
      </c>
      <c r="C859">
        <v>130</v>
      </c>
      <c r="D859">
        <v>15669024</v>
      </c>
      <c r="E859" t="s">
        <v>10</v>
      </c>
      <c r="F859" t="s">
        <v>5589</v>
      </c>
      <c r="G859" s="1" t="s">
        <v>10</v>
      </c>
      <c r="H859" t="s">
        <v>2931</v>
      </c>
      <c r="I859" t="s">
        <v>178</v>
      </c>
    </row>
    <row r="860" spans="1:9">
      <c r="A860" t="s">
        <v>2940</v>
      </c>
      <c r="B860" t="s">
        <v>10</v>
      </c>
      <c r="C860">
        <v>339</v>
      </c>
      <c r="D860">
        <v>15669025</v>
      </c>
      <c r="E860" t="s">
        <v>10</v>
      </c>
      <c r="F860" t="s">
        <v>5591</v>
      </c>
      <c r="G860" s="1" t="s">
        <v>10</v>
      </c>
      <c r="H860" t="s">
        <v>5590</v>
      </c>
      <c r="I860" t="s">
        <v>178</v>
      </c>
    </row>
    <row r="861" spans="1:9">
      <c r="A861" t="s">
        <v>2941</v>
      </c>
      <c r="B861" t="s">
        <v>10</v>
      </c>
      <c r="C861">
        <v>119</v>
      </c>
      <c r="D861">
        <v>15669026</v>
      </c>
      <c r="E861" t="s">
        <v>10</v>
      </c>
      <c r="F861" t="s">
        <v>2942</v>
      </c>
      <c r="G861" t="s">
        <v>10</v>
      </c>
      <c r="H861" t="s">
        <v>2943</v>
      </c>
      <c r="I861" t="s">
        <v>178</v>
      </c>
    </row>
    <row r="862" spans="1:9">
      <c r="A862" t="s">
        <v>2944</v>
      </c>
      <c r="B862" t="s">
        <v>15</v>
      </c>
      <c r="C862">
        <v>249</v>
      </c>
      <c r="D862">
        <v>15669027</v>
      </c>
      <c r="E862" t="s">
        <v>10</v>
      </c>
      <c r="F862" t="s">
        <v>2945</v>
      </c>
      <c r="G862" t="s">
        <v>10</v>
      </c>
      <c r="H862" t="s">
        <v>2946</v>
      </c>
      <c r="I862" t="s">
        <v>2947</v>
      </c>
    </row>
    <row r="863" spans="1:9">
      <c r="A863" t="s">
        <v>2948</v>
      </c>
      <c r="B863" t="s">
        <v>15</v>
      </c>
      <c r="C863">
        <v>223</v>
      </c>
      <c r="D863">
        <v>15669028</v>
      </c>
      <c r="E863" t="s">
        <v>10</v>
      </c>
      <c r="F863" t="s">
        <v>2949</v>
      </c>
      <c r="G863" t="s">
        <v>10</v>
      </c>
      <c r="H863" t="s">
        <v>2118</v>
      </c>
      <c r="I863" t="s">
        <v>178</v>
      </c>
    </row>
    <row r="864" spans="1:9">
      <c r="A864" t="s">
        <v>2950</v>
      </c>
      <c r="B864" t="s">
        <v>10</v>
      </c>
      <c r="C864">
        <v>350</v>
      </c>
      <c r="D864">
        <v>15669029</v>
      </c>
      <c r="E864" t="s">
        <v>10</v>
      </c>
      <c r="F864" t="s">
        <v>2951</v>
      </c>
      <c r="G864" t="s">
        <v>10</v>
      </c>
      <c r="H864" t="s">
        <v>2952</v>
      </c>
      <c r="I864" t="s">
        <v>2953</v>
      </c>
    </row>
    <row r="865" spans="1:9">
      <c r="A865" t="s">
        <v>2954</v>
      </c>
      <c r="B865" t="s">
        <v>15</v>
      </c>
      <c r="C865">
        <v>330</v>
      </c>
      <c r="D865">
        <v>15669030</v>
      </c>
      <c r="E865" t="s">
        <v>10</v>
      </c>
      <c r="F865" t="s">
        <v>2955</v>
      </c>
      <c r="G865" t="s">
        <v>10</v>
      </c>
      <c r="H865" t="s">
        <v>2956</v>
      </c>
      <c r="I865" t="s">
        <v>178</v>
      </c>
    </row>
    <row r="866" spans="1:9">
      <c r="A866" t="s">
        <v>2957</v>
      </c>
      <c r="B866" t="s">
        <v>10</v>
      </c>
      <c r="C866">
        <v>415</v>
      </c>
      <c r="D866">
        <v>15669031</v>
      </c>
      <c r="E866" t="s">
        <v>10</v>
      </c>
      <c r="F866" t="s">
        <v>2958</v>
      </c>
      <c r="G866" t="s">
        <v>10</v>
      </c>
      <c r="H866" t="s">
        <v>2959</v>
      </c>
      <c r="I866" t="s">
        <v>178</v>
      </c>
    </row>
    <row r="867" spans="1:9">
      <c r="A867" t="s">
        <v>2960</v>
      </c>
      <c r="B867" t="s">
        <v>15</v>
      </c>
      <c r="C867">
        <v>447</v>
      </c>
      <c r="D867">
        <v>15669032</v>
      </c>
      <c r="E867" t="s">
        <v>10</v>
      </c>
      <c r="F867" t="s">
        <v>2961</v>
      </c>
      <c r="G867" t="s">
        <v>10</v>
      </c>
      <c r="H867" t="s">
        <v>433</v>
      </c>
      <c r="I867" t="s">
        <v>2962</v>
      </c>
    </row>
    <row r="868" spans="1:9">
      <c r="A868" t="s">
        <v>2963</v>
      </c>
      <c r="B868" t="s">
        <v>15</v>
      </c>
      <c r="C868">
        <v>164</v>
      </c>
      <c r="D868">
        <v>15669033</v>
      </c>
      <c r="E868" t="s">
        <v>10</v>
      </c>
      <c r="F868" t="s">
        <v>2964</v>
      </c>
      <c r="G868" t="s">
        <v>10</v>
      </c>
      <c r="H868" t="s">
        <v>567</v>
      </c>
      <c r="I868" t="s">
        <v>2965</v>
      </c>
    </row>
    <row r="869" spans="1:9">
      <c r="A869" t="s">
        <v>2966</v>
      </c>
      <c r="B869" t="s">
        <v>15</v>
      </c>
      <c r="C869">
        <v>200</v>
      </c>
      <c r="D869">
        <v>15669034</v>
      </c>
      <c r="E869" t="s">
        <v>10</v>
      </c>
      <c r="F869" t="s">
        <v>2967</v>
      </c>
      <c r="G869" t="s">
        <v>10</v>
      </c>
      <c r="H869" t="s">
        <v>2968</v>
      </c>
      <c r="I869" t="s">
        <v>2969</v>
      </c>
    </row>
    <row r="870" spans="1:9">
      <c r="A870" t="s">
        <v>2970</v>
      </c>
      <c r="B870" t="s">
        <v>15</v>
      </c>
      <c r="C870">
        <v>260</v>
      </c>
      <c r="D870">
        <v>15669035</v>
      </c>
      <c r="E870" t="s">
        <v>10</v>
      </c>
      <c r="F870" t="s">
        <v>2971</v>
      </c>
      <c r="G870" t="s">
        <v>10</v>
      </c>
      <c r="H870" t="s">
        <v>437</v>
      </c>
      <c r="I870" t="s">
        <v>2972</v>
      </c>
    </row>
    <row r="871" spans="1:9">
      <c r="A871" t="s">
        <v>2973</v>
      </c>
      <c r="B871" t="s">
        <v>15</v>
      </c>
      <c r="C871">
        <v>553</v>
      </c>
      <c r="D871">
        <v>15669036</v>
      </c>
      <c r="E871" t="s">
        <v>10</v>
      </c>
      <c r="F871" t="s">
        <v>2974</v>
      </c>
      <c r="G871" t="s">
        <v>10</v>
      </c>
      <c r="H871" t="s">
        <v>441</v>
      </c>
      <c r="I871" t="s">
        <v>2975</v>
      </c>
    </row>
    <row r="872" spans="1:9">
      <c r="A872" t="s">
        <v>2976</v>
      </c>
      <c r="B872" t="s">
        <v>15</v>
      </c>
      <c r="C872">
        <v>303</v>
      </c>
      <c r="D872">
        <v>15669037</v>
      </c>
      <c r="E872" t="s">
        <v>10</v>
      </c>
      <c r="F872" t="s">
        <v>2977</v>
      </c>
      <c r="G872" t="s">
        <v>10</v>
      </c>
      <c r="H872" t="s">
        <v>2978</v>
      </c>
      <c r="I872" t="s">
        <v>2979</v>
      </c>
    </row>
    <row r="873" spans="1:9">
      <c r="A873" t="s">
        <v>2980</v>
      </c>
      <c r="B873" t="s">
        <v>15</v>
      </c>
      <c r="C873">
        <v>230</v>
      </c>
      <c r="D873">
        <v>15669038</v>
      </c>
      <c r="E873" t="s">
        <v>10</v>
      </c>
      <c r="F873" t="s">
        <v>2981</v>
      </c>
      <c r="G873" t="s">
        <v>10</v>
      </c>
      <c r="H873" t="s">
        <v>2982</v>
      </c>
      <c r="I873" t="s">
        <v>2983</v>
      </c>
    </row>
    <row r="874" spans="1:9">
      <c r="A874" t="s">
        <v>2984</v>
      </c>
      <c r="B874" t="s">
        <v>15</v>
      </c>
      <c r="C874">
        <v>265</v>
      </c>
      <c r="D874">
        <v>15669039</v>
      </c>
      <c r="E874" t="s">
        <v>10</v>
      </c>
      <c r="F874" t="s">
        <v>2985</v>
      </c>
      <c r="G874" t="s">
        <v>10</v>
      </c>
      <c r="H874" t="s">
        <v>2986</v>
      </c>
      <c r="I874" t="s">
        <v>2987</v>
      </c>
    </row>
    <row r="875" spans="1:9">
      <c r="A875" t="s">
        <v>2988</v>
      </c>
      <c r="B875" t="s">
        <v>15</v>
      </c>
      <c r="C875">
        <v>103</v>
      </c>
      <c r="D875">
        <v>15669040</v>
      </c>
      <c r="E875" t="s">
        <v>10</v>
      </c>
      <c r="F875" t="s">
        <v>2989</v>
      </c>
      <c r="G875" t="s">
        <v>10</v>
      </c>
      <c r="H875" t="s">
        <v>2990</v>
      </c>
      <c r="I875" t="s">
        <v>2991</v>
      </c>
    </row>
    <row r="876" spans="1:9">
      <c r="A876" t="s">
        <v>2992</v>
      </c>
      <c r="B876" t="s">
        <v>15</v>
      </c>
      <c r="C876">
        <v>245</v>
      </c>
      <c r="D876">
        <v>15669041</v>
      </c>
      <c r="E876" t="s">
        <v>10</v>
      </c>
      <c r="F876" t="s">
        <v>2993</v>
      </c>
      <c r="G876" t="s">
        <v>10</v>
      </c>
      <c r="H876" t="s">
        <v>2994</v>
      </c>
      <c r="I876" t="s">
        <v>2995</v>
      </c>
    </row>
    <row r="877" spans="1:9">
      <c r="A877" t="s">
        <v>2996</v>
      </c>
      <c r="B877" t="s">
        <v>15</v>
      </c>
      <c r="C877">
        <v>68</v>
      </c>
      <c r="D877">
        <v>15669042</v>
      </c>
      <c r="E877" t="s">
        <v>2997</v>
      </c>
      <c r="F877" t="s">
        <v>2998</v>
      </c>
      <c r="G877" t="s">
        <v>10</v>
      </c>
      <c r="H877" t="s">
        <v>2999</v>
      </c>
      <c r="I877" t="s">
        <v>3000</v>
      </c>
    </row>
    <row r="878" spans="1:9">
      <c r="A878" t="s">
        <v>3001</v>
      </c>
      <c r="B878" t="s">
        <v>15</v>
      </c>
      <c r="C878">
        <v>84</v>
      </c>
      <c r="D878">
        <v>15669043</v>
      </c>
      <c r="E878" t="s">
        <v>10</v>
      </c>
      <c r="F878" t="s">
        <v>3002</v>
      </c>
      <c r="G878" t="s">
        <v>10</v>
      </c>
      <c r="H878" t="s">
        <v>3003</v>
      </c>
      <c r="I878" t="s">
        <v>3004</v>
      </c>
    </row>
    <row r="879" spans="1:9">
      <c r="A879" t="s">
        <v>3005</v>
      </c>
      <c r="B879" t="s">
        <v>15</v>
      </c>
      <c r="C879">
        <v>319</v>
      </c>
      <c r="D879">
        <v>161579524</v>
      </c>
      <c r="E879" t="s">
        <v>10</v>
      </c>
      <c r="F879" t="s">
        <v>3006</v>
      </c>
      <c r="G879" t="s">
        <v>10</v>
      </c>
      <c r="H879" t="s">
        <v>3007</v>
      </c>
      <c r="I879" t="s">
        <v>3008</v>
      </c>
    </row>
    <row r="880" spans="1:9">
      <c r="A880" t="s">
        <v>3009</v>
      </c>
      <c r="B880" t="s">
        <v>15</v>
      </c>
      <c r="C880">
        <v>228</v>
      </c>
      <c r="D880">
        <v>15669045</v>
      </c>
      <c r="E880" t="s">
        <v>10</v>
      </c>
      <c r="F880" t="s">
        <v>3010</v>
      </c>
      <c r="G880" t="s">
        <v>10</v>
      </c>
      <c r="H880" t="s">
        <v>678</v>
      </c>
      <c r="I880" t="s">
        <v>178</v>
      </c>
    </row>
    <row r="881" spans="1:9">
      <c r="A881" t="s">
        <v>3011</v>
      </c>
      <c r="B881" t="s">
        <v>10</v>
      </c>
      <c r="C881">
        <v>181</v>
      </c>
      <c r="D881">
        <v>15669046</v>
      </c>
      <c r="E881" t="s">
        <v>10</v>
      </c>
      <c r="F881" t="s">
        <v>3012</v>
      </c>
      <c r="G881" t="s">
        <v>10</v>
      </c>
      <c r="H881" t="s">
        <v>3013</v>
      </c>
      <c r="I881" t="s">
        <v>178</v>
      </c>
    </row>
    <row r="882" spans="1:9">
      <c r="A882" t="s">
        <v>3014</v>
      </c>
      <c r="B882" t="s">
        <v>10</v>
      </c>
      <c r="C882">
        <v>109</v>
      </c>
      <c r="D882">
        <v>15669047</v>
      </c>
      <c r="E882" t="s">
        <v>10</v>
      </c>
      <c r="F882" t="s">
        <v>5593</v>
      </c>
      <c r="G882" s="1" t="s">
        <v>10</v>
      </c>
      <c r="H882" t="s">
        <v>5592</v>
      </c>
      <c r="I882" t="s">
        <v>178</v>
      </c>
    </row>
    <row r="883" spans="1:9">
      <c r="A883" t="s">
        <v>3015</v>
      </c>
      <c r="B883" t="s">
        <v>10</v>
      </c>
      <c r="C883">
        <v>274</v>
      </c>
      <c r="D883">
        <v>15669048</v>
      </c>
      <c r="E883" t="s">
        <v>10</v>
      </c>
      <c r="F883" t="s">
        <v>3016</v>
      </c>
      <c r="G883" t="s">
        <v>10</v>
      </c>
      <c r="H883" t="s">
        <v>10</v>
      </c>
      <c r="I883" t="s">
        <v>178</v>
      </c>
    </row>
    <row r="884" spans="1:9">
      <c r="A884" t="s">
        <v>3017</v>
      </c>
      <c r="B884" t="s">
        <v>10</v>
      </c>
      <c r="C884">
        <v>113</v>
      </c>
      <c r="D884">
        <v>15669049</v>
      </c>
      <c r="E884" t="s">
        <v>10</v>
      </c>
      <c r="F884" t="s">
        <v>3018</v>
      </c>
      <c r="G884" t="s">
        <v>10</v>
      </c>
      <c r="H884" t="s">
        <v>3019</v>
      </c>
      <c r="I884" t="s">
        <v>178</v>
      </c>
    </row>
    <row r="885" spans="1:9">
      <c r="A885" t="s">
        <v>3020</v>
      </c>
      <c r="B885" t="s">
        <v>10</v>
      </c>
      <c r="C885">
        <v>164</v>
      </c>
      <c r="D885">
        <v>15669050</v>
      </c>
      <c r="E885" t="s">
        <v>10</v>
      </c>
      <c r="F885" t="s">
        <v>3021</v>
      </c>
      <c r="G885" t="s">
        <v>10</v>
      </c>
      <c r="H885" t="s">
        <v>3022</v>
      </c>
      <c r="I885" t="s">
        <v>178</v>
      </c>
    </row>
    <row r="886" spans="1:9">
      <c r="A886" t="s">
        <v>3023</v>
      </c>
      <c r="B886" t="s">
        <v>10</v>
      </c>
      <c r="C886">
        <v>327</v>
      </c>
      <c r="D886">
        <v>15669051</v>
      </c>
      <c r="E886" t="s">
        <v>10</v>
      </c>
      <c r="F886" t="s">
        <v>3024</v>
      </c>
      <c r="G886" t="s">
        <v>10</v>
      </c>
      <c r="H886" t="s">
        <v>3025</v>
      </c>
      <c r="I886" t="s">
        <v>3026</v>
      </c>
    </row>
    <row r="887" spans="1:9">
      <c r="A887" t="s">
        <v>3027</v>
      </c>
      <c r="B887" t="s">
        <v>10</v>
      </c>
      <c r="C887">
        <v>448</v>
      </c>
      <c r="D887">
        <v>15669052</v>
      </c>
      <c r="E887" t="s">
        <v>10</v>
      </c>
      <c r="F887" t="s">
        <v>3028</v>
      </c>
      <c r="G887" t="s">
        <v>10</v>
      </c>
      <c r="H887" t="s">
        <v>3029</v>
      </c>
      <c r="I887" t="s">
        <v>178</v>
      </c>
    </row>
    <row r="888" spans="1:9">
      <c r="A888" t="s">
        <v>3030</v>
      </c>
      <c r="B888" t="s">
        <v>10</v>
      </c>
      <c r="C888">
        <v>359</v>
      </c>
      <c r="D888">
        <v>15669053</v>
      </c>
      <c r="E888" t="s">
        <v>10</v>
      </c>
      <c r="F888" t="s">
        <v>3031</v>
      </c>
      <c r="G888" t="s">
        <v>10</v>
      </c>
      <c r="H888" t="s">
        <v>3032</v>
      </c>
      <c r="I888" t="s">
        <v>3033</v>
      </c>
    </row>
    <row r="889" spans="1:9">
      <c r="A889" t="s">
        <v>3034</v>
      </c>
      <c r="B889" t="s">
        <v>10</v>
      </c>
      <c r="C889">
        <v>295</v>
      </c>
      <c r="D889">
        <v>15669054</v>
      </c>
      <c r="E889" t="s">
        <v>10</v>
      </c>
      <c r="F889" t="s">
        <v>3035</v>
      </c>
      <c r="G889" t="s">
        <v>10</v>
      </c>
      <c r="H889" t="s">
        <v>2658</v>
      </c>
      <c r="I889" t="s">
        <v>3036</v>
      </c>
    </row>
    <row r="890" spans="1:9">
      <c r="A890" t="s">
        <v>3037</v>
      </c>
      <c r="B890" t="s">
        <v>10</v>
      </c>
      <c r="C890">
        <v>186</v>
      </c>
      <c r="D890">
        <v>15669055</v>
      </c>
      <c r="E890" t="s">
        <v>10</v>
      </c>
      <c r="F890" t="s">
        <v>3038</v>
      </c>
      <c r="G890" t="s">
        <v>10</v>
      </c>
      <c r="H890" t="s">
        <v>2662</v>
      </c>
      <c r="I890" t="s">
        <v>3039</v>
      </c>
    </row>
    <row r="891" spans="1:9">
      <c r="A891" t="s">
        <v>3040</v>
      </c>
      <c r="B891" t="s">
        <v>15</v>
      </c>
      <c r="C891">
        <v>449</v>
      </c>
      <c r="D891">
        <v>15669056</v>
      </c>
      <c r="E891" t="s">
        <v>10</v>
      </c>
      <c r="F891" t="s">
        <v>3041</v>
      </c>
      <c r="G891" t="s">
        <v>10</v>
      </c>
      <c r="H891" t="s">
        <v>3042</v>
      </c>
      <c r="I891" t="s">
        <v>178</v>
      </c>
    </row>
    <row r="892" spans="1:9">
      <c r="A892" t="s">
        <v>3043</v>
      </c>
      <c r="B892" t="s">
        <v>15</v>
      </c>
      <c r="C892">
        <v>129</v>
      </c>
      <c r="D892">
        <v>15669057</v>
      </c>
      <c r="E892" t="s">
        <v>10</v>
      </c>
      <c r="F892" t="s">
        <v>3044</v>
      </c>
      <c r="G892" t="s">
        <v>10</v>
      </c>
      <c r="H892" t="s">
        <v>3045</v>
      </c>
      <c r="I892" t="s">
        <v>3046</v>
      </c>
    </row>
    <row r="893" spans="1:9">
      <c r="A893" t="s">
        <v>3047</v>
      </c>
      <c r="B893" t="s">
        <v>10</v>
      </c>
      <c r="C893">
        <v>427</v>
      </c>
      <c r="D893">
        <v>15669058</v>
      </c>
      <c r="E893" t="s">
        <v>10</v>
      </c>
      <c r="F893" t="s">
        <v>3048</v>
      </c>
      <c r="G893" t="s">
        <v>10</v>
      </c>
      <c r="H893" t="s">
        <v>3049</v>
      </c>
      <c r="I893" t="s">
        <v>178</v>
      </c>
    </row>
    <row r="894" spans="1:9">
      <c r="A894" t="s">
        <v>3050</v>
      </c>
      <c r="B894" t="s">
        <v>10</v>
      </c>
      <c r="C894">
        <v>127</v>
      </c>
      <c r="D894">
        <v>15669059</v>
      </c>
      <c r="E894" t="s">
        <v>10</v>
      </c>
      <c r="F894" t="s">
        <v>3051</v>
      </c>
      <c r="G894" t="s">
        <v>10</v>
      </c>
      <c r="H894" t="s">
        <v>1654</v>
      </c>
      <c r="I894" t="s">
        <v>2357</v>
      </c>
    </row>
    <row r="895" spans="1:9">
      <c r="A895" t="s">
        <v>3052</v>
      </c>
      <c r="B895" t="s">
        <v>15</v>
      </c>
      <c r="C895">
        <v>352</v>
      </c>
      <c r="D895">
        <v>15669060</v>
      </c>
      <c r="E895" t="s">
        <v>3053</v>
      </c>
      <c r="F895" t="s">
        <v>3054</v>
      </c>
      <c r="G895" t="s">
        <v>10</v>
      </c>
      <c r="H895" t="s">
        <v>1067</v>
      </c>
      <c r="I895" t="s">
        <v>3055</v>
      </c>
    </row>
    <row r="896" spans="1:9">
      <c r="A896" t="s">
        <v>3056</v>
      </c>
      <c r="B896" t="s">
        <v>10</v>
      </c>
      <c r="C896">
        <v>620</v>
      </c>
      <c r="D896">
        <v>15669061</v>
      </c>
      <c r="E896" t="s">
        <v>10</v>
      </c>
      <c r="F896" t="s">
        <v>3057</v>
      </c>
      <c r="G896" t="s">
        <v>10</v>
      </c>
      <c r="H896" t="s">
        <v>2037</v>
      </c>
      <c r="I896" t="s">
        <v>271</v>
      </c>
    </row>
    <row r="897" spans="1:9">
      <c r="A897" t="s">
        <v>3058</v>
      </c>
      <c r="B897" t="s">
        <v>15</v>
      </c>
      <c r="C897">
        <v>317</v>
      </c>
      <c r="D897">
        <v>15669062</v>
      </c>
      <c r="E897" t="s">
        <v>10</v>
      </c>
      <c r="F897" t="s">
        <v>3059</v>
      </c>
      <c r="G897" t="s">
        <v>10</v>
      </c>
      <c r="H897" t="s">
        <v>3060</v>
      </c>
      <c r="I897" t="s">
        <v>178</v>
      </c>
    </row>
    <row r="898" spans="1:9">
      <c r="A898" t="s">
        <v>3061</v>
      </c>
      <c r="B898" t="s">
        <v>10</v>
      </c>
      <c r="C898">
        <v>405</v>
      </c>
      <c r="D898">
        <v>15669063</v>
      </c>
      <c r="E898" t="s">
        <v>10</v>
      </c>
      <c r="F898" t="s">
        <v>3062</v>
      </c>
      <c r="G898" t="s">
        <v>10</v>
      </c>
      <c r="H898" t="s">
        <v>449</v>
      </c>
      <c r="I898" t="s">
        <v>178</v>
      </c>
    </row>
    <row r="899" spans="1:9">
      <c r="A899" t="s">
        <v>3063</v>
      </c>
      <c r="B899" t="s">
        <v>15</v>
      </c>
      <c r="C899">
        <v>290</v>
      </c>
      <c r="D899">
        <v>15669064</v>
      </c>
      <c r="E899" t="s">
        <v>10</v>
      </c>
      <c r="F899" t="s">
        <v>3064</v>
      </c>
      <c r="G899" t="s">
        <v>10</v>
      </c>
      <c r="H899" t="s">
        <v>462</v>
      </c>
      <c r="I899" t="s">
        <v>463</v>
      </c>
    </row>
    <row r="900" spans="1:9">
      <c r="A900" t="s">
        <v>3065</v>
      </c>
      <c r="B900" t="s">
        <v>15</v>
      </c>
      <c r="C900">
        <v>93</v>
      </c>
      <c r="D900">
        <v>15669065</v>
      </c>
      <c r="E900" t="s">
        <v>10</v>
      </c>
      <c r="F900" t="s">
        <v>3066</v>
      </c>
      <c r="G900" t="s">
        <v>10</v>
      </c>
      <c r="H900" t="s">
        <v>10</v>
      </c>
      <c r="I900" t="s">
        <v>178</v>
      </c>
    </row>
    <row r="901" spans="1:9">
      <c r="A901" t="s">
        <v>3067</v>
      </c>
      <c r="B901" t="s">
        <v>15</v>
      </c>
      <c r="C901">
        <v>748</v>
      </c>
      <c r="D901">
        <v>15669066</v>
      </c>
      <c r="E901" t="s">
        <v>10</v>
      </c>
      <c r="F901" t="s">
        <v>3068</v>
      </c>
      <c r="G901" t="s">
        <v>10</v>
      </c>
      <c r="H901" t="s">
        <v>10</v>
      </c>
      <c r="I901" t="s">
        <v>178</v>
      </c>
    </row>
    <row r="902" spans="1:9">
      <c r="A902" t="s">
        <v>3069</v>
      </c>
      <c r="B902" t="s">
        <v>10</v>
      </c>
      <c r="C902">
        <v>351</v>
      </c>
      <c r="D902">
        <v>15669067</v>
      </c>
      <c r="E902" t="s">
        <v>10</v>
      </c>
      <c r="F902" t="s">
        <v>3070</v>
      </c>
      <c r="G902" t="s">
        <v>10</v>
      </c>
      <c r="H902" t="s">
        <v>456</v>
      </c>
      <c r="I902" t="s">
        <v>3071</v>
      </c>
    </row>
    <row r="903" spans="1:9">
      <c r="A903" t="s">
        <v>3072</v>
      </c>
      <c r="B903" t="s">
        <v>15</v>
      </c>
      <c r="C903">
        <v>414</v>
      </c>
      <c r="D903">
        <v>15669068</v>
      </c>
      <c r="E903" t="s">
        <v>10</v>
      </c>
      <c r="F903" t="s">
        <v>3073</v>
      </c>
      <c r="G903" t="s">
        <v>10</v>
      </c>
      <c r="H903" t="s">
        <v>449</v>
      </c>
      <c r="I903" t="s">
        <v>178</v>
      </c>
    </row>
    <row r="904" spans="1:9">
      <c r="A904" t="s">
        <v>3074</v>
      </c>
      <c r="B904" t="s">
        <v>15</v>
      </c>
      <c r="C904">
        <v>279</v>
      </c>
      <c r="D904">
        <v>15669069</v>
      </c>
      <c r="E904" t="s">
        <v>10</v>
      </c>
      <c r="F904" t="s">
        <v>3075</v>
      </c>
      <c r="G904" t="s">
        <v>10</v>
      </c>
      <c r="H904" t="s">
        <v>3076</v>
      </c>
      <c r="I904" t="s">
        <v>3077</v>
      </c>
    </row>
    <row r="905" spans="1:9">
      <c r="A905" t="s">
        <v>3078</v>
      </c>
      <c r="B905" t="s">
        <v>15</v>
      </c>
      <c r="C905">
        <v>308</v>
      </c>
      <c r="D905">
        <v>15669070</v>
      </c>
      <c r="E905" t="s">
        <v>10</v>
      </c>
      <c r="F905" t="s">
        <v>3079</v>
      </c>
      <c r="G905" t="s">
        <v>10</v>
      </c>
      <c r="H905" t="s">
        <v>3060</v>
      </c>
      <c r="I905" t="s">
        <v>178</v>
      </c>
    </row>
    <row r="906" spans="1:9">
      <c r="A906" t="s">
        <v>3080</v>
      </c>
      <c r="B906" t="s">
        <v>10</v>
      </c>
      <c r="C906">
        <v>305</v>
      </c>
      <c r="D906">
        <v>15669071</v>
      </c>
      <c r="E906" t="s">
        <v>10</v>
      </c>
      <c r="F906" t="s">
        <v>3081</v>
      </c>
      <c r="G906" t="s">
        <v>10</v>
      </c>
      <c r="H906" t="s">
        <v>3082</v>
      </c>
      <c r="I906" t="s">
        <v>3083</v>
      </c>
    </row>
    <row r="907" spans="1:9">
      <c r="A907" t="s">
        <v>3084</v>
      </c>
      <c r="B907" t="s">
        <v>15</v>
      </c>
      <c r="C907">
        <v>197</v>
      </c>
      <c r="D907">
        <v>15669072</v>
      </c>
      <c r="E907" t="s">
        <v>10</v>
      </c>
      <c r="F907" t="s">
        <v>3085</v>
      </c>
      <c r="G907" t="s">
        <v>10</v>
      </c>
      <c r="H907" t="s">
        <v>3086</v>
      </c>
      <c r="I907" t="s">
        <v>178</v>
      </c>
    </row>
    <row r="908" spans="1:9">
      <c r="A908" t="s">
        <v>3087</v>
      </c>
      <c r="B908" t="s">
        <v>15</v>
      </c>
      <c r="C908">
        <v>336</v>
      </c>
      <c r="D908">
        <v>15669073</v>
      </c>
      <c r="E908" t="s">
        <v>10</v>
      </c>
      <c r="F908" t="s">
        <v>3088</v>
      </c>
      <c r="G908" t="s">
        <v>10</v>
      </c>
      <c r="H908" t="s">
        <v>3089</v>
      </c>
      <c r="I908" t="s">
        <v>178</v>
      </c>
    </row>
    <row r="909" spans="1:9">
      <c r="A909" t="s">
        <v>3090</v>
      </c>
      <c r="B909" t="s">
        <v>15</v>
      </c>
      <c r="C909">
        <v>516</v>
      </c>
      <c r="D909">
        <v>15669074</v>
      </c>
      <c r="E909" t="s">
        <v>10</v>
      </c>
      <c r="F909" t="s">
        <v>3091</v>
      </c>
      <c r="G909" t="s">
        <v>10</v>
      </c>
      <c r="H909" t="s">
        <v>3092</v>
      </c>
      <c r="I909" t="s">
        <v>3093</v>
      </c>
    </row>
    <row r="910" spans="1:9">
      <c r="A910" t="s">
        <v>3094</v>
      </c>
      <c r="B910" t="s">
        <v>10</v>
      </c>
      <c r="C910">
        <v>1634</v>
      </c>
      <c r="D910">
        <v>15669075</v>
      </c>
      <c r="E910" t="s">
        <v>10</v>
      </c>
      <c r="F910" t="s">
        <v>3095</v>
      </c>
      <c r="G910" t="s">
        <v>10</v>
      </c>
      <c r="H910" t="s">
        <v>3096</v>
      </c>
      <c r="I910" t="s">
        <v>3097</v>
      </c>
    </row>
    <row r="911" spans="1:9">
      <c r="A911" t="s">
        <v>3098</v>
      </c>
      <c r="B911" t="s">
        <v>10</v>
      </c>
      <c r="C911">
        <v>620</v>
      </c>
      <c r="D911">
        <v>15669076</v>
      </c>
      <c r="E911" t="s">
        <v>10</v>
      </c>
      <c r="F911" t="s">
        <v>3099</v>
      </c>
      <c r="G911" t="s">
        <v>10</v>
      </c>
      <c r="H911" t="s">
        <v>2400</v>
      </c>
      <c r="I911" t="s">
        <v>3100</v>
      </c>
    </row>
    <row r="912" spans="1:9">
      <c r="A912" t="s">
        <v>3101</v>
      </c>
      <c r="B912" t="s">
        <v>10</v>
      </c>
      <c r="C912">
        <v>224</v>
      </c>
      <c r="D912">
        <v>15669077</v>
      </c>
      <c r="E912" t="s">
        <v>10</v>
      </c>
      <c r="F912" t="s">
        <v>3102</v>
      </c>
      <c r="G912" t="s">
        <v>10</v>
      </c>
      <c r="H912" t="s">
        <v>3103</v>
      </c>
      <c r="I912" t="s">
        <v>178</v>
      </c>
    </row>
    <row r="913" spans="1:9">
      <c r="A913" t="s">
        <v>3104</v>
      </c>
      <c r="B913" t="s">
        <v>10</v>
      </c>
      <c r="C913">
        <v>206</v>
      </c>
      <c r="D913">
        <v>15669078</v>
      </c>
      <c r="E913" t="s">
        <v>10</v>
      </c>
      <c r="F913" t="s">
        <v>3105</v>
      </c>
      <c r="G913" t="s">
        <v>10</v>
      </c>
      <c r="H913" t="s">
        <v>1203</v>
      </c>
      <c r="I913" t="s">
        <v>178</v>
      </c>
    </row>
    <row r="914" spans="1:9">
      <c r="A914" t="s">
        <v>3106</v>
      </c>
      <c r="B914" t="s">
        <v>15</v>
      </c>
      <c r="C914">
        <v>469</v>
      </c>
      <c r="D914">
        <v>15669079</v>
      </c>
      <c r="E914" t="s">
        <v>10</v>
      </c>
      <c r="F914" t="s">
        <v>3107</v>
      </c>
      <c r="G914" t="s">
        <v>10</v>
      </c>
      <c r="H914" t="s">
        <v>10</v>
      </c>
      <c r="I914" t="s">
        <v>178</v>
      </c>
    </row>
    <row r="915" spans="1:9">
      <c r="A915" t="s">
        <v>3108</v>
      </c>
      <c r="B915" t="s">
        <v>10</v>
      </c>
      <c r="C915">
        <v>137</v>
      </c>
      <c r="D915">
        <v>15669080</v>
      </c>
      <c r="E915" t="s">
        <v>10</v>
      </c>
      <c r="F915" t="s">
        <v>3109</v>
      </c>
      <c r="G915" t="s">
        <v>10</v>
      </c>
      <c r="H915" t="s">
        <v>3110</v>
      </c>
      <c r="I915" t="s">
        <v>178</v>
      </c>
    </row>
    <row r="916" spans="1:9">
      <c r="A916" t="s">
        <v>3111</v>
      </c>
      <c r="B916" t="s">
        <v>15</v>
      </c>
      <c r="C916">
        <v>217</v>
      </c>
      <c r="D916">
        <v>15669081</v>
      </c>
      <c r="E916" t="s">
        <v>10</v>
      </c>
      <c r="F916" t="s">
        <v>3112</v>
      </c>
      <c r="G916" t="s">
        <v>10</v>
      </c>
      <c r="H916" t="s">
        <v>3113</v>
      </c>
      <c r="I916" t="s">
        <v>3114</v>
      </c>
    </row>
    <row r="917" spans="1:9">
      <c r="A917" t="s">
        <v>3115</v>
      </c>
      <c r="B917" t="s">
        <v>15</v>
      </c>
      <c r="C917">
        <v>217</v>
      </c>
      <c r="D917">
        <v>15669082</v>
      </c>
      <c r="E917" t="s">
        <v>10</v>
      </c>
      <c r="F917" t="s">
        <v>3116</v>
      </c>
      <c r="G917" t="s">
        <v>10</v>
      </c>
      <c r="H917" t="s">
        <v>3113</v>
      </c>
      <c r="I917" t="s">
        <v>3114</v>
      </c>
    </row>
    <row r="918" spans="1:9">
      <c r="A918" t="s">
        <v>3117</v>
      </c>
      <c r="B918" t="s">
        <v>15</v>
      </c>
      <c r="C918">
        <v>223</v>
      </c>
      <c r="D918">
        <v>15669083</v>
      </c>
      <c r="E918" t="s">
        <v>10</v>
      </c>
      <c r="F918" t="s">
        <v>3118</v>
      </c>
      <c r="G918" t="s">
        <v>10</v>
      </c>
      <c r="H918" t="s">
        <v>3113</v>
      </c>
      <c r="I918" t="s">
        <v>3114</v>
      </c>
    </row>
    <row r="919" spans="1:9">
      <c r="A919" t="s">
        <v>3119</v>
      </c>
      <c r="B919" t="s">
        <v>15</v>
      </c>
      <c r="C919">
        <v>141</v>
      </c>
      <c r="D919">
        <v>15669084</v>
      </c>
      <c r="E919" t="s">
        <v>10</v>
      </c>
      <c r="F919" t="s">
        <v>3120</v>
      </c>
      <c r="G919" t="s">
        <v>10</v>
      </c>
      <c r="H919" t="s">
        <v>3121</v>
      </c>
      <c r="I919" t="s">
        <v>3122</v>
      </c>
    </row>
    <row r="920" spans="1:9">
      <c r="A920" t="s">
        <v>3123</v>
      </c>
      <c r="B920" t="s">
        <v>15</v>
      </c>
      <c r="C920">
        <v>342</v>
      </c>
      <c r="D920">
        <v>15669085</v>
      </c>
      <c r="E920" t="s">
        <v>10</v>
      </c>
      <c r="F920" t="s">
        <v>3124</v>
      </c>
      <c r="G920" t="s">
        <v>10</v>
      </c>
      <c r="H920" t="s">
        <v>3125</v>
      </c>
      <c r="I920" t="s">
        <v>3126</v>
      </c>
    </row>
    <row r="921" spans="1:9">
      <c r="A921" t="s">
        <v>3127</v>
      </c>
      <c r="B921" t="s">
        <v>15</v>
      </c>
      <c r="C921">
        <v>140</v>
      </c>
      <c r="D921">
        <v>15669086</v>
      </c>
      <c r="E921" t="s">
        <v>10</v>
      </c>
      <c r="F921" t="s">
        <v>3128</v>
      </c>
      <c r="G921" t="s">
        <v>10</v>
      </c>
      <c r="H921" t="s">
        <v>3125</v>
      </c>
      <c r="I921" t="s">
        <v>3129</v>
      </c>
    </row>
    <row r="922" spans="1:9">
      <c r="A922" t="s">
        <v>3130</v>
      </c>
      <c r="B922" t="s">
        <v>15</v>
      </c>
      <c r="C922">
        <v>139</v>
      </c>
      <c r="D922">
        <v>15669087</v>
      </c>
      <c r="E922" t="s">
        <v>10</v>
      </c>
      <c r="F922" t="s">
        <v>3131</v>
      </c>
      <c r="G922" t="s">
        <v>10</v>
      </c>
      <c r="H922" t="s">
        <v>3132</v>
      </c>
      <c r="I922" t="s">
        <v>178</v>
      </c>
    </row>
    <row r="923" spans="1:9">
      <c r="A923" t="s">
        <v>3133</v>
      </c>
      <c r="B923" t="s">
        <v>15</v>
      </c>
      <c r="C923">
        <v>154</v>
      </c>
      <c r="D923">
        <v>15669088</v>
      </c>
      <c r="E923" t="s">
        <v>10</v>
      </c>
      <c r="F923" t="s">
        <v>3134</v>
      </c>
      <c r="G923" t="s">
        <v>10</v>
      </c>
      <c r="H923" t="s">
        <v>3135</v>
      </c>
      <c r="I923" t="s">
        <v>3136</v>
      </c>
    </row>
    <row r="924" spans="1:9">
      <c r="A924" t="s">
        <v>3137</v>
      </c>
      <c r="B924" t="s">
        <v>15</v>
      </c>
      <c r="C924">
        <v>233</v>
      </c>
      <c r="D924">
        <v>15669089</v>
      </c>
      <c r="E924" t="s">
        <v>10</v>
      </c>
      <c r="F924" t="s">
        <v>3138</v>
      </c>
      <c r="G924" t="s">
        <v>10</v>
      </c>
      <c r="H924" t="s">
        <v>3139</v>
      </c>
      <c r="I924" t="s">
        <v>3140</v>
      </c>
    </row>
    <row r="925" spans="1:9">
      <c r="A925" t="s">
        <v>3141</v>
      </c>
      <c r="B925" t="s">
        <v>15</v>
      </c>
      <c r="C925">
        <v>551</v>
      </c>
      <c r="D925">
        <v>15669090</v>
      </c>
      <c r="E925" t="s">
        <v>10</v>
      </c>
      <c r="F925" t="s">
        <v>3142</v>
      </c>
      <c r="G925" t="s">
        <v>10</v>
      </c>
      <c r="H925" t="s">
        <v>3143</v>
      </c>
      <c r="I925" t="s">
        <v>2766</v>
      </c>
    </row>
    <row r="926" spans="1:9">
      <c r="A926" t="s">
        <v>3144</v>
      </c>
      <c r="B926" t="s">
        <v>15</v>
      </c>
      <c r="C926">
        <v>562</v>
      </c>
      <c r="D926">
        <v>15669091</v>
      </c>
      <c r="E926" t="s">
        <v>10</v>
      </c>
      <c r="F926" t="s">
        <v>3145</v>
      </c>
      <c r="G926" t="s">
        <v>10</v>
      </c>
      <c r="H926" t="s">
        <v>2762</v>
      </c>
      <c r="I926" t="s">
        <v>3146</v>
      </c>
    </row>
    <row r="927" spans="1:9">
      <c r="A927" t="s">
        <v>3147</v>
      </c>
      <c r="B927" t="s">
        <v>15</v>
      </c>
      <c r="C927">
        <v>238</v>
      </c>
      <c r="D927">
        <v>15669092</v>
      </c>
      <c r="E927" t="s">
        <v>10</v>
      </c>
      <c r="F927" t="s">
        <v>3148</v>
      </c>
      <c r="G927" t="s">
        <v>10</v>
      </c>
      <c r="H927" t="s">
        <v>3149</v>
      </c>
      <c r="I927" t="s">
        <v>178</v>
      </c>
    </row>
    <row r="928" spans="1:9">
      <c r="A928" t="s">
        <v>3150</v>
      </c>
      <c r="B928" t="s">
        <v>15</v>
      </c>
      <c r="C928">
        <v>643</v>
      </c>
      <c r="D928">
        <v>15669093</v>
      </c>
      <c r="E928" t="s">
        <v>10</v>
      </c>
      <c r="F928" t="s">
        <v>3151</v>
      </c>
      <c r="G928" t="s">
        <v>10</v>
      </c>
      <c r="H928" t="s">
        <v>10</v>
      </c>
      <c r="I928" t="s">
        <v>178</v>
      </c>
    </row>
    <row r="929" spans="1:9">
      <c r="A929" t="s">
        <v>3152</v>
      </c>
      <c r="B929" t="s">
        <v>15</v>
      </c>
      <c r="C929">
        <v>195</v>
      </c>
      <c r="D929">
        <v>15669094</v>
      </c>
      <c r="E929" t="s">
        <v>10</v>
      </c>
      <c r="F929" t="s">
        <v>3153</v>
      </c>
      <c r="G929" t="s">
        <v>10</v>
      </c>
      <c r="H929" t="s">
        <v>10</v>
      </c>
      <c r="I929" t="s">
        <v>178</v>
      </c>
    </row>
    <row r="930" spans="1:9">
      <c r="A930" t="s">
        <v>3154</v>
      </c>
      <c r="B930" t="s">
        <v>15</v>
      </c>
      <c r="C930">
        <v>111</v>
      </c>
      <c r="D930">
        <v>15669095</v>
      </c>
      <c r="E930" t="s">
        <v>10</v>
      </c>
      <c r="F930" t="s">
        <v>3155</v>
      </c>
      <c r="G930" t="s">
        <v>10</v>
      </c>
      <c r="H930" t="s">
        <v>3156</v>
      </c>
      <c r="I930" t="s">
        <v>178</v>
      </c>
    </row>
    <row r="931" spans="1:9">
      <c r="A931" t="s">
        <v>3157</v>
      </c>
      <c r="B931" t="s">
        <v>15</v>
      </c>
      <c r="C931">
        <v>366</v>
      </c>
      <c r="D931">
        <v>15669096</v>
      </c>
      <c r="E931" t="s">
        <v>10</v>
      </c>
      <c r="F931" t="s">
        <v>3158</v>
      </c>
      <c r="G931" t="s">
        <v>10</v>
      </c>
      <c r="H931" t="s">
        <v>2310</v>
      </c>
      <c r="I931" t="s">
        <v>178</v>
      </c>
    </row>
    <row r="932" spans="1:9">
      <c r="A932" t="s">
        <v>3159</v>
      </c>
      <c r="B932" t="s">
        <v>10</v>
      </c>
      <c r="C932">
        <v>286</v>
      </c>
      <c r="D932">
        <v>15669097</v>
      </c>
      <c r="E932" t="s">
        <v>10</v>
      </c>
      <c r="F932" t="s">
        <v>3160</v>
      </c>
      <c r="G932" t="s">
        <v>10</v>
      </c>
      <c r="H932" t="s">
        <v>3161</v>
      </c>
      <c r="I932" t="s">
        <v>3162</v>
      </c>
    </row>
    <row r="933" spans="1:9">
      <c r="A933" t="s">
        <v>3163</v>
      </c>
      <c r="B933" t="s">
        <v>15</v>
      </c>
      <c r="C933">
        <v>1232</v>
      </c>
      <c r="D933">
        <v>15669098</v>
      </c>
      <c r="E933" t="s">
        <v>10</v>
      </c>
      <c r="F933" t="s">
        <v>3164</v>
      </c>
      <c r="G933" t="s">
        <v>10</v>
      </c>
      <c r="H933" t="s">
        <v>3165</v>
      </c>
      <c r="I933" t="s">
        <v>3166</v>
      </c>
    </row>
    <row r="934" spans="1:9">
      <c r="A934" t="s">
        <v>3167</v>
      </c>
      <c r="B934" t="s">
        <v>15</v>
      </c>
      <c r="C934">
        <v>91</v>
      </c>
      <c r="D934">
        <v>15669099</v>
      </c>
      <c r="E934" t="s">
        <v>10</v>
      </c>
      <c r="F934" t="s">
        <v>3168</v>
      </c>
      <c r="G934" t="s">
        <v>10</v>
      </c>
      <c r="H934" t="s">
        <v>406</v>
      </c>
      <c r="I934" t="s">
        <v>178</v>
      </c>
    </row>
    <row r="935" spans="1:9">
      <c r="A935" t="s">
        <v>3169</v>
      </c>
      <c r="B935" t="s">
        <v>10</v>
      </c>
      <c r="C935">
        <v>174</v>
      </c>
      <c r="D935">
        <v>15669100</v>
      </c>
      <c r="E935" t="s">
        <v>10</v>
      </c>
      <c r="F935" t="s">
        <v>3170</v>
      </c>
      <c r="G935" t="s">
        <v>10</v>
      </c>
      <c r="H935" t="s">
        <v>3171</v>
      </c>
      <c r="I935" t="s">
        <v>3172</v>
      </c>
    </row>
    <row r="936" spans="1:9">
      <c r="A936" t="s">
        <v>3173</v>
      </c>
      <c r="B936" t="s">
        <v>10</v>
      </c>
      <c r="C936">
        <v>365</v>
      </c>
      <c r="D936">
        <v>15669101</v>
      </c>
      <c r="E936" t="s">
        <v>10</v>
      </c>
      <c r="F936" t="s">
        <v>3174</v>
      </c>
      <c r="G936" t="s">
        <v>10</v>
      </c>
      <c r="H936" t="s">
        <v>3175</v>
      </c>
      <c r="I936" t="s">
        <v>3176</v>
      </c>
    </row>
    <row r="937" spans="1:9">
      <c r="A937" t="s">
        <v>3177</v>
      </c>
      <c r="B937" t="s">
        <v>15</v>
      </c>
      <c r="C937">
        <v>243</v>
      </c>
      <c r="D937">
        <v>15669102</v>
      </c>
      <c r="E937" t="s">
        <v>10</v>
      </c>
      <c r="F937" t="s">
        <v>3178</v>
      </c>
      <c r="G937" t="s">
        <v>10</v>
      </c>
      <c r="H937" t="s">
        <v>2264</v>
      </c>
      <c r="I937" t="s">
        <v>178</v>
      </c>
    </row>
    <row r="938" spans="1:9">
      <c r="A938" t="s">
        <v>3179</v>
      </c>
      <c r="B938" t="s">
        <v>10</v>
      </c>
      <c r="C938">
        <v>403</v>
      </c>
      <c r="D938">
        <v>15669103</v>
      </c>
      <c r="E938" t="s">
        <v>10</v>
      </c>
      <c r="F938" t="s">
        <v>3180</v>
      </c>
      <c r="G938" t="s">
        <v>10</v>
      </c>
      <c r="H938" t="s">
        <v>3181</v>
      </c>
      <c r="I938" t="s">
        <v>3182</v>
      </c>
    </row>
    <row r="939" spans="1:9">
      <c r="A939" t="s">
        <v>3183</v>
      </c>
      <c r="B939" t="s">
        <v>10</v>
      </c>
      <c r="C939">
        <v>136</v>
      </c>
      <c r="D939">
        <v>15669104</v>
      </c>
      <c r="E939" t="s">
        <v>10</v>
      </c>
      <c r="F939" t="s">
        <v>3184</v>
      </c>
      <c r="G939" t="s">
        <v>10</v>
      </c>
      <c r="H939" t="s">
        <v>3185</v>
      </c>
      <c r="I939" t="s">
        <v>178</v>
      </c>
    </row>
    <row r="940" spans="1:9">
      <c r="A940" t="s">
        <v>3186</v>
      </c>
      <c r="B940" t="s">
        <v>10</v>
      </c>
      <c r="C940">
        <v>267</v>
      </c>
      <c r="D940">
        <v>15669105</v>
      </c>
      <c r="E940" t="s">
        <v>10</v>
      </c>
      <c r="F940" t="s">
        <v>3187</v>
      </c>
      <c r="G940" t="s">
        <v>10</v>
      </c>
      <c r="H940" t="s">
        <v>3188</v>
      </c>
      <c r="I940" t="s">
        <v>3189</v>
      </c>
    </row>
    <row r="941" spans="1:9">
      <c r="A941" t="s">
        <v>3190</v>
      </c>
      <c r="B941" t="s">
        <v>10</v>
      </c>
      <c r="C941">
        <v>89</v>
      </c>
      <c r="D941">
        <v>15669106</v>
      </c>
      <c r="E941" t="s">
        <v>10</v>
      </c>
      <c r="F941" t="s">
        <v>3191</v>
      </c>
      <c r="G941" t="s">
        <v>10</v>
      </c>
      <c r="H941" t="s">
        <v>3192</v>
      </c>
      <c r="I941" t="s">
        <v>178</v>
      </c>
    </row>
    <row r="942" spans="1:9">
      <c r="A942" t="s">
        <v>3193</v>
      </c>
      <c r="B942" t="s">
        <v>15</v>
      </c>
      <c r="C942">
        <v>574</v>
      </c>
      <c r="D942">
        <v>15669107</v>
      </c>
      <c r="E942" t="s">
        <v>3194</v>
      </c>
      <c r="F942" t="s">
        <v>3195</v>
      </c>
      <c r="G942" t="s">
        <v>10</v>
      </c>
      <c r="H942" t="s">
        <v>3196</v>
      </c>
      <c r="I942" t="s">
        <v>3197</v>
      </c>
    </row>
    <row r="943" spans="1:9">
      <c r="A943" t="s">
        <v>3198</v>
      </c>
      <c r="B943" t="s">
        <v>10</v>
      </c>
      <c r="C943">
        <v>266</v>
      </c>
      <c r="D943">
        <v>15669108</v>
      </c>
      <c r="E943" t="s">
        <v>10</v>
      </c>
      <c r="F943" t="s">
        <v>3199</v>
      </c>
      <c r="G943" t="s">
        <v>10</v>
      </c>
      <c r="H943" t="s">
        <v>3200</v>
      </c>
      <c r="I943" t="s">
        <v>3201</v>
      </c>
    </row>
    <row r="944" spans="1:9">
      <c r="A944" t="s">
        <v>3202</v>
      </c>
      <c r="B944" t="s">
        <v>10</v>
      </c>
      <c r="C944">
        <v>149</v>
      </c>
      <c r="D944">
        <v>15669109</v>
      </c>
      <c r="E944" t="s">
        <v>10</v>
      </c>
      <c r="F944" t="s">
        <v>3203</v>
      </c>
      <c r="G944" t="s">
        <v>10</v>
      </c>
      <c r="H944" t="s">
        <v>3204</v>
      </c>
      <c r="I944" t="s">
        <v>178</v>
      </c>
    </row>
    <row r="945" spans="1:9">
      <c r="A945" t="s">
        <v>3205</v>
      </c>
      <c r="B945" t="s">
        <v>10</v>
      </c>
      <c r="C945">
        <v>185</v>
      </c>
      <c r="D945">
        <v>15669110</v>
      </c>
      <c r="E945" t="s">
        <v>10</v>
      </c>
      <c r="F945" t="s">
        <v>3206</v>
      </c>
      <c r="G945" t="s">
        <v>10</v>
      </c>
      <c r="H945" t="s">
        <v>3207</v>
      </c>
      <c r="I945" t="s">
        <v>3208</v>
      </c>
    </row>
    <row r="946" spans="1:9">
      <c r="A946" t="s">
        <v>3209</v>
      </c>
      <c r="B946" t="s">
        <v>10</v>
      </c>
      <c r="C946">
        <v>300</v>
      </c>
      <c r="D946">
        <v>15669111</v>
      </c>
      <c r="E946" t="s">
        <v>10</v>
      </c>
      <c r="F946" t="s">
        <v>3210</v>
      </c>
      <c r="G946" t="s">
        <v>10</v>
      </c>
      <c r="H946" t="s">
        <v>3211</v>
      </c>
      <c r="I946" t="s">
        <v>178</v>
      </c>
    </row>
    <row r="947" spans="1:9">
      <c r="A947" t="s">
        <v>3212</v>
      </c>
      <c r="B947" t="s">
        <v>10</v>
      </c>
      <c r="C947">
        <v>138</v>
      </c>
      <c r="D947">
        <v>15669112</v>
      </c>
      <c r="E947" t="s">
        <v>10</v>
      </c>
      <c r="F947" t="s">
        <v>3213</v>
      </c>
      <c r="G947" t="s">
        <v>10</v>
      </c>
      <c r="H947" t="s">
        <v>2054</v>
      </c>
      <c r="I947" t="s">
        <v>178</v>
      </c>
    </row>
    <row r="948" spans="1:9">
      <c r="A948" t="s">
        <v>3214</v>
      </c>
      <c r="B948" t="s">
        <v>15</v>
      </c>
      <c r="C948">
        <v>297</v>
      </c>
      <c r="D948">
        <v>15669113</v>
      </c>
      <c r="E948" t="s">
        <v>10</v>
      </c>
      <c r="F948" t="s">
        <v>3215</v>
      </c>
      <c r="G948" t="s">
        <v>10</v>
      </c>
      <c r="H948" t="s">
        <v>10</v>
      </c>
      <c r="I948" t="s">
        <v>178</v>
      </c>
    </row>
    <row r="949" spans="1:9">
      <c r="A949" t="s">
        <v>3216</v>
      </c>
      <c r="B949" t="s">
        <v>10</v>
      </c>
      <c r="C949">
        <v>263</v>
      </c>
      <c r="D949">
        <v>15669114</v>
      </c>
      <c r="E949" t="s">
        <v>10</v>
      </c>
      <c r="F949" t="s">
        <v>3217</v>
      </c>
      <c r="G949" t="s">
        <v>10</v>
      </c>
      <c r="H949" t="s">
        <v>747</v>
      </c>
      <c r="I949" t="s">
        <v>3218</v>
      </c>
    </row>
    <row r="950" spans="1:9">
      <c r="A950" t="s">
        <v>3219</v>
      </c>
      <c r="B950" t="s">
        <v>10</v>
      </c>
      <c r="C950">
        <v>106</v>
      </c>
      <c r="D950">
        <v>15669115</v>
      </c>
      <c r="E950" t="s">
        <v>10</v>
      </c>
      <c r="F950" t="s">
        <v>3220</v>
      </c>
      <c r="G950" t="s">
        <v>10</v>
      </c>
      <c r="H950" t="s">
        <v>1380</v>
      </c>
      <c r="I950" t="s">
        <v>178</v>
      </c>
    </row>
    <row r="951" spans="1:9">
      <c r="A951" t="s">
        <v>3221</v>
      </c>
      <c r="B951" t="s">
        <v>15</v>
      </c>
      <c r="C951">
        <v>87</v>
      </c>
      <c r="D951">
        <v>15669116</v>
      </c>
      <c r="E951" t="s">
        <v>10</v>
      </c>
      <c r="F951" t="s">
        <v>3222</v>
      </c>
      <c r="G951" t="s">
        <v>10</v>
      </c>
      <c r="H951" t="s">
        <v>10</v>
      </c>
      <c r="I951" t="s">
        <v>178</v>
      </c>
    </row>
    <row r="952" spans="1:9">
      <c r="A952" t="s">
        <v>3223</v>
      </c>
      <c r="B952" t="s">
        <v>10</v>
      </c>
      <c r="C952">
        <v>249</v>
      </c>
      <c r="D952">
        <v>15669117</v>
      </c>
      <c r="E952" t="s">
        <v>10</v>
      </c>
      <c r="F952" t="s">
        <v>3224</v>
      </c>
      <c r="G952" t="s">
        <v>10</v>
      </c>
      <c r="H952" t="s">
        <v>3225</v>
      </c>
      <c r="I952" t="s">
        <v>178</v>
      </c>
    </row>
    <row r="953" spans="1:9">
      <c r="A953" t="s">
        <v>3226</v>
      </c>
      <c r="B953" t="s">
        <v>10</v>
      </c>
      <c r="C953">
        <v>197</v>
      </c>
      <c r="D953">
        <v>15669118</v>
      </c>
      <c r="E953" t="s">
        <v>10</v>
      </c>
      <c r="F953" t="s">
        <v>3227</v>
      </c>
      <c r="G953" t="s">
        <v>10</v>
      </c>
      <c r="H953" t="s">
        <v>318</v>
      </c>
      <c r="I953" t="s">
        <v>3228</v>
      </c>
    </row>
    <row r="954" spans="1:9">
      <c r="A954" t="s">
        <v>3229</v>
      </c>
      <c r="B954" t="s">
        <v>15</v>
      </c>
      <c r="C954">
        <v>462</v>
      </c>
      <c r="D954">
        <v>15669119</v>
      </c>
      <c r="E954" t="s">
        <v>10</v>
      </c>
      <c r="F954" t="s">
        <v>3230</v>
      </c>
      <c r="G954" t="s">
        <v>10</v>
      </c>
      <c r="H954" t="s">
        <v>3231</v>
      </c>
      <c r="I954" t="s">
        <v>3232</v>
      </c>
    </row>
    <row r="955" spans="1:9">
      <c r="A955" t="s">
        <v>3233</v>
      </c>
      <c r="B955" t="s">
        <v>15</v>
      </c>
      <c r="C955">
        <v>210</v>
      </c>
      <c r="D955">
        <v>15669120</v>
      </c>
      <c r="E955" t="s">
        <v>3234</v>
      </c>
      <c r="F955" t="s">
        <v>3235</v>
      </c>
      <c r="G955" t="s">
        <v>10</v>
      </c>
      <c r="H955" t="s">
        <v>3236</v>
      </c>
      <c r="I955" t="s">
        <v>3237</v>
      </c>
    </row>
    <row r="956" spans="1:9">
      <c r="A956" t="s">
        <v>3238</v>
      </c>
      <c r="B956" t="s">
        <v>15</v>
      </c>
      <c r="C956">
        <v>381</v>
      </c>
      <c r="D956">
        <v>15669121</v>
      </c>
      <c r="E956" t="s">
        <v>10</v>
      </c>
      <c r="F956" t="s">
        <v>3239</v>
      </c>
      <c r="G956" t="s">
        <v>10</v>
      </c>
      <c r="H956" t="s">
        <v>3240</v>
      </c>
      <c r="I956" t="s">
        <v>178</v>
      </c>
    </row>
    <row r="957" spans="1:9">
      <c r="A957" t="s">
        <v>3241</v>
      </c>
      <c r="B957" t="s">
        <v>15</v>
      </c>
      <c r="C957">
        <v>67</v>
      </c>
      <c r="D957">
        <v>15669122</v>
      </c>
      <c r="E957" t="s">
        <v>10</v>
      </c>
      <c r="F957" t="s">
        <v>3242</v>
      </c>
      <c r="G957" t="s">
        <v>10</v>
      </c>
      <c r="H957" t="s">
        <v>743</v>
      </c>
      <c r="I957" t="s">
        <v>3243</v>
      </c>
    </row>
    <row r="958" spans="1:9">
      <c r="A958" t="s">
        <v>3244</v>
      </c>
      <c r="B958" t="s">
        <v>15</v>
      </c>
      <c r="C958">
        <v>238</v>
      </c>
      <c r="D958">
        <v>15669123</v>
      </c>
      <c r="E958" t="s">
        <v>10</v>
      </c>
      <c r="F958" t="s">
        <v>3245</v>
      </c>
      <c r="G958" t="s">
        <v>10</v>
      </c>
      <c r="H958" t="s">
        <v>3246</v>
      </c>
      <c r="I958" t="s">
        <v>178</v>
      </c>
    </row>
    <row r="959" spans="1:9">
      <c r="A959" t="s">
        <v>3247</v>
      </c>
      <c r="B959" t="s">
        <v>15</v>
      </c>
      <c r="C959">
        <v>209</v>
      </c>
      <c r="D959">
        <v>15669124</v>
      </c>
      <c r="E959" t="s">
        <v>10</v>
      </c>
      <c r="F959" t="s">
        <v>3248</v>
      </c>
      <c r="G959" t="s">
        <v>10</v>
      </c>
      <c r="H959" t="s">
        <v>377</v>
      </c>
      <c r="I959" t="s">
        <v>1910</v>
      </c>
    </row>
    <row r="960" spans="1:9">
      <c r="A960" t="s">
        <v>3249</v>
      </c>
      <c r="B960" t="s">
        <v>15</v>
      </c>
      <c r="C960">
        <v>208</v>
      </c>
      <c r="D960">
        <v>15669125</v>
      </c>
      <c r="E960" t="s">
        <v>10</v>
      </c>
      <c r="F960" t="s">
        <v>3250</v>
      </c>
      <c r="G960" t="s">
        <v>10</v>
      </c>
      <c r="H960" t="s">
        <v>3251</v>
      </c>
      <c r="I960" t="s">
        <v>178</v>
      </c>
    </row>
    <row r="961" spans="1:9">
      <c r="A961" t="s">
        <v>3252</v>
      </c>
      <c r="B961" t="s">
        <v>15</v>
      </c>
      <c r="C961">
        <v>166</v>
      </c>
      <c r="D961">
        <v>15669126</v>
      </c>
      <c r="E961" t="s">
        <v>10</v>
      </c>
      <c r="F961" t="s">
        <v>3253</v>
      </c>
      <c r="G961" t="s">
        <v>10</v>
      </c>
      <c r="H961" t="s">
        <v>2264</v>
      </c>
      <c r="I961" t="s">
        <v>178</v>
      </c>
    </row>
    <row r="962" spans="1:9">
      <c r="A962" t="s">
        <v>3254</v>
      </c>
      <c r="B962" t="s">
        <v>15</v>
      </c>
      <c r="C962">
        <v>444</v>
      </c>
      <c r="D962">
        <v>15669127</v>
      </c>
      <c r="E962" t="s">
        <v>10</v>
      </c>
      <c r="F962" t="s">
        <v>3255</v>
      </c>
      <c r="G962" t="s">
        <v>10</v>
      </c>
      <c r="H962" t="s">
        <v>3256</v>
      </c>
      <c r="I962" t="s">
        <v>3257</v>
      </c>
    </row>
    <row r="963" spans="1:9">
      <c r="A963" t="s">
        <v>3258</v>
      </c>
      <c r="B963" t="s">
        <v>10</v>
      </c>
      <c r="C963">
        <v>250</v>
      </c>
      <c r="D963">
        <v>15669128</v>
      </c>
      <c r="E963" t="s">
        <v>10</v>
      </c>
      <c r="F963" t="s">
        <v>3259</v>
      </c>
      <c r="G963" t="s">
        <v>10</v>
      </c>
      <c r="H963" t="s">
        <v>3260</v>
      </c>
      <c r="I963" t="s">
        <v>178</v>
      </c>
    </row>
    <row r="964" spans="1:9">
      <c r="A964" t="s">
        <v>3261</v>
      </c>
      <c r="B964" t="s">
        <v>15</v>
      </c>
      <c r="C964">
        <v>276</v>
      </c>
      <c r="D964">
        <v>15669129</v>
      </c>
      <c r="E964" t="s">
        <v>10</v>
      </c>
      <c r="F964" t="s">
        <v>3262</v>
      </c>
      <c r="G964" t="s">
        <v>10</v>
      </c>
      <c r="H964" t="s">
        <v>2385</v>
      </c>
      <c r="I964" t="s">
        <v>178</v>
      </c>
    </row>
    <row r="965" spans="1:9">
      <c r="A965" t="s">
        <v>3263</v>
      </c>
      <c r="B965" t="s">
        <v>15</v>
      </c>
      <c r="C965">
        <v>318</v>
      </c>
      <c r="D965">
        <v>15669130</v>
      </c>
      <c r="E965" t="s">
        <v>10</v>
      </c>
      <c r="F965" t="s">
        <v>3264</v>
      </c>
      <c r="G965" t="s">
        <v>10</v>
      </c>
      <c r="H965" t="s">
        <v>3265</v>
      </c>
      <c r="I965" t="s">
        <v>3266</v>
      </c>
    </row>
    <row r="966" spans="1:9">
      <c r="A966" t="s">
        <v>3267</v>
      </c>
      <c r="B966" t="s">
        <v>15</v>
      </c>
      <c r="C966">
        <v>338</v>
      </c>
      <c r="D966">
        <v>15669131</v>
      </c>
      <c r="E966" t="s">
        <v>10</v>
      </c>
      <c r="F966" t="s">
        <v>3268</v>
      </c>
      <c r="G966" t="s">
        <v>10</v>
      </c>
      <c r="H966" t="s">
        <v>1092</v>
      </c>
      <c r="I966" t="s">
        <v>178</v>
      </c>
    </row>
    <row r="967" spans="1:9">
      <c r="A967" t="s">
        <v>3269</v>
      </c>
      <c r="B967" t="s">
        <v>15</v>
      </c>
      <c r="C967">
        <v>651</v>
      </c>
      <c r="D967">
        <v>15669132</v>
      </c>
      <c r="E967" t="s">
        <v>10</v>
      </c>
      <c r="F967" t="s">
        <v>3270</v>
      </c>
      <c r="G967" t="s">
        <v>10</v>
      </c>
      <c r="H967" t="s">
        <v>3271</v>
      </c>
      <c r="I967" t="s">
        <v>3272</v>
      </c>
    </row>
    <row r="968" spans="1:9">
      <c r="A968" t="s">
        <v>3273</v>
      </c>
      <c r="B968" t="s">
        <v>10</v>
      </c>
      <c r="C968">
        <v>417</v>
      </c>
      <c r="D968">
        <v>15669133</v>
      </c>
      <c r="E968" t="s">
        <v>10</v>
      </c>
      <c r="F968" t="s">
        <v>3274</v>
      </c>
      <c r="G968" t="s">
        <v>10</v>
      </c>
      <c r="H968" t="s">
        <v>10</v>
      </c>
      <c r="I968" t="s">
        <v>178</v>
      </c>
    </row>
    <row r="969" spans="1:9">
      <c r="A969" t="s">
        <v>3275</v>
      </c>
      <c r="B969" t="s">
        <v>15</v>
      </c>
      <c r="C969">
        <v>120</v>
      </c>
      <c r="D969">
        <v>15669134</v>
      </c>
      <c r="E969" t="s">
        <v>10</v>
      </c>
      <c r="F969" t="s">
        <v>3276</v>
      </c>
      <c r="G969" t="s">
        <v>10</v>
      </c>
      <c r="H969" t="s">
        <v>1380</v>
      </c>
      <c r="I969" t="s">
        <v>178</v>
      </c>
    </row>
    <row r="970" spans="1:9">
      <c r="A970" t="s">
        <v>3277</v>
      </c>
      <c r="B970" t="s">
        <v>10</v>
      </c>
      <c r="C970">
        <v>224</v>
      </c>
      <c r="D970">
        <v>15669135</v>
      </c>
      <c r="E970" t="s">
        <v>10</v>
      </c>
      <c r="F970" t="s">
        <v>3278</v>
      </c>
      <c r="G970" t="s">
        <v>10</v>
      </c>
      <c r="H970" t="s">
        <v>10</v>
      </c>
      <c r="I970" t="s">
        <v>178</v>
      </c>
    </row>
    <row r="971" spans="1:9">
      <c r="A971" t="s">
        <v>3279</v>
      </c>
      <c r="B971" t="s">
        <v>10</v>
      </c>
      <c r="C971">
        <v>374</v>
      </c>
      <c r="D971">
        <v>15669136</v>
      </c>
      <c r="E971" t="s">
        <v>10</v>
      </c>
      <c r="F971" t="s">
        <v>3280</v>
      </c>
      <c r="G971" t="s">
        <v>10</v>
      </c>
      <c r="H971" t="s">
        <v>3281</v>
      </c>
      <c r="I971" t="s">
        <v>3282</v>
      </c>
    </row>
    <row r="972" spans="1:9">
      <c r="A972" t="s">
        <v>3283</v>
      </c>
      <c r="B972" t="s">
        <v>10</v>
      </c>
      <c r="C972">
        <v>1039</v>
      </c>
      <c r="D972">
        <v>15669137</v>
      </c>
      <c r="E972" t="s">
        <v>3284</v>
      </c>
      <c r="F972" t="s">
        <v>3285</v>
      </c>
      <c r="G972" t="s">
        <v>10</v>
      </c>
      <c r="H972" t="s">
        <v>3286</v>
      </c>
      <c r="I972" t="s">
        <v>3287</v>
      </c>
    </row>
    <row r="973" spans="1:9">
      <c r="A973" t="s">
        <v>3288</v>
      </c>
      <c r="B973" t="s">
        <v>10</v>
      </c>
      <c r="C973">
        <v>191</v>
      </c>
      <c r="D973">
        <v>15669138</v>
      </c>
      <c r="E973" t="s">
        <v>10</v>
      </c>
      <c r="F973" t="s">
        <v>3289</v>
      </c>
      <c r="G973" t="s">
        <v>10</v>
      </c>
      <c r="H973" t="s">
        <v>10</v>
      </c>
      <c r="I973" t="s">
        <v>178</v>
      </c>
    </row>
    <row r="974" spans="1:9">
      <c r="A974" t="s">
        <v>3290</v>
      </c>
      <c r="B974" t="s">
        <v>10</v>
      </c>
      <c r="C974">
        <v>123</v>
      </c>
      <c r="D974">
        <v>15669139</v>
      </c>
      <c r="E974" t="s">
        <v>10</v>
      </c>
      <c r="F974" t="s">
        <v>3291</v>
      </c>
      <c r="G974" t="s">
        <v>10</v>
      </c>
      <c r="H974" t="s">
        <v>3292</v>
      </c>
      <c r="I974" t="s">
        <v>178</v>
      </c>
    </row>
    <row r="975" spans="1:9">
      <c r="A975" t="s">
        <v>3293</v>
      </c>
      <c r="B975" t="s">
        <v>10</v>
      </c>
      <c r="C975">
        <v>233</v>
      </c>
      <c r="D975">
        <v>15669140</v>
      </c>
      <c r="E975" t="s">
        <v>10</v>
      </c>
      <c r="F975" t="s">
        <v>3294</v>
      </c>
      <c r="G975" t="s">
        <v>10</v>
      </c>
      <c r="H975" t="s">
        <v>3295</v>
      </c>
      <c r="I975" t="s">
        <v>178</v>
      </c>
    </row>
    <row r="976" spans="1:9">
      <c r="A976" t="s">
        <v>3296</v>
      </c>
      <c r="B976" t="s">
        <v>10</v>
      </c>
      <c r="C976">
        <v>355</v>
      </c>
      <c r="D976">
        <v>15669141</v>
      </c>
      <c r="E976" t="s">
        <v>10</v>
      </c>
      <c r="F976" t="s">
        <v>3297</v>
      </c>
      <c r="G976" t="s">
        <v>10</v>
      </c>
      <c r="H976" t="s">
        <v>3298</v>
      </c>
      <c r="I976" t="s">
        <v>178</v>
      </c>
    </row>
    <row r="977" spans="1:9">
      <c r="A977" t="s">
        <v>3299</v>
      </c>
      <c r="B977" t="s">
        <v>10</v>
      </c>
      <c r="C977">
        <v>142</v>
      </c>
      <c r="D977">
        <v>15669142</v>
      </c>
      <c r="E977" t="s">
        <v>10</v>
      </c>
      <c r="F977" t="s">
        <v>3300</v>
      </c>
      <c r="G977" t="s">
        <v>10</v>
      </c>
      <c r="H977" t="s">
        <v>2341</v>
      </c>
      <c r="I977" t="s">
        <v>2342</v>
      </c>
    </row>
    <row r="978" spans="1:9">
      <c r="A978" t="s">
        <v>3301</v>
      </c>
      <c r="B978" t="s">
        <v>15</v>
      </c>
      <c r="C978">
        <v>100</v>
      </c>
      <c r="D978">
        <v>15669143</v>
      </c>
      <c r="E978" t="s">
        <v>10</v>
      </c>
      <c r="F978" t="s">
        <v>3302</v>
      </c>
      <c r="G978" t="s">
        <v>10</v>
      </c>
      <c r="H978" t="s">
        <v>3303</v>
      </c>
      <c r="I978" t="s">
        <v>3304</v>
      </c>
    </row>
    <row r="979" spans="1:9">
      <c r="A979" t="s">
        <v>3305</v>
      </c>
      <c r="B979" t="s">
        <v>10</v>
      </c>
      <c r="C979">
        <v>440</v>
      </c>
      <c r="D979">
        <v>15669144</v>
      </c>
      <c r="E979" t="s">
        <v>10</v>
      </c>
      <c r="F979" t="s">
        <v>3306</v>
      </c>
      <c r="G979" t="s">
        <v>10</v>
      </c>
      <c r="H979" t="s">
        <v>10</v>
      </c>
      <c r="I979" t="s">
        <v>2897</v>
      </c>
    </row>
    <row r="980" spans="1:9">
      <c r="A980" t="s">
        <v>3307</v>
      </c>
      <c r="B980" t="s">
        <v>15</v>
      </c>
      <c r="C980">
        <v>373</v>
      </c>
      <c r="D980">
        <v>15669145</v>
      </c>
      <c r="E980" t="s">
        <v>10</v>
      </c>
      <c r="F980" t="s">
        <v>3308</v>
      </c>
      <c r="G980" t="s">
        <v>10</v>
      </c>
      <c r="H980" t="s">
        <v>3309</v>
      </c>
      <c r="I980" t="s">
        <v>3310</v>
      </c>
    </row>
    <row r="981" spans="1:9">
      <c r="A981" t="s">
        <v>3311</v>
      </c>
      <c r="B981" t="s">
        <v>15</v>
      </c>
      <c r="C981">
        <v>260</v>
      </c>
      <c r="D981">
        <v>15669146</v>
      </c>
      <c r="E981" t="s">
        <v>10</v>
      </c>
      <c r="F981" t="s">
        <v>3312</v>
      </c>
      <c r="G981" t="s">
        <v>10</v>
      </c>
      <c r="H981" t="s">
        <v>10</v>
      </c>
      <c r="I981" t="s">
        <v>178</v>
      </c>
    </row>
    <row r="982" spans="1:9">
      <c r="A982" t="s">
        <v>3313</v>
      </c>
      <c r="B982" t="s">
        <v>15</v>
      </c>
      <c r="C982">
        <v>350</v>
      </c>
      <c r="D982">
        <v>15669147</v>
      </c>
      <c r="E982" t="s">
        <v>10</v>
      </c>
      <c r="F982" t="s">
        <v>3314</v>
      </c>
      <c r="G982" t="s">
        <v>10</v>
      </c>
      <c r="H982" t="s">
        <v>10</v>
      </c>
      <c r="I982" t="s">
        <v>178</v>
      </c>
    </row>
    <row r="983" spans="1:9">
      <c r="A983" t="s">
        <v>3315</v>
      </c>
      <c r="B983" t="s">
        <v>15</v>
      </c>
      <c r="C983">
        <v>426</v>
      </c>
      <c r="D983">
        <v>15669148</v>
      </c>
      <c r="E983" t="s">
        <v>10</v>
      </c>
      <c r="F983" t="s">
        <v>3316</v>
      </c>
      <c r="G983" t="s">
        <v>10</v>
      </c>
      <c r="H983" t="s">
        <v>10</v>
      </c>
      <c r="I983" t="s">
        <v>178</v>
      </c>
    </row>
    <row r="984" spans="1:9">
      <c r="A984" t="s">
        <v>3317</v>
      </c>
      <c r="B984" t="s">
        <v>10</v>
      </c>
      <c r="C984">
        <v>385</v>
      </c>
      <c r="D984">
        <v>15669149</v>
      </c>
      <c r="E984" t="s">
        <v>10</v>
      </c>
      <c r="F984" t="s">
        <v>3318</v>
      </c>
      <c r="G984" t="s">
        <v>10</v>
      </c>
      <c r="H984" t="s">
        <v>3319</v>
      </c>
      <c r="I984" t="s">
        <v>3320</v>
      </c>
    </row>
    <row r="985" spans="1:9">
      <c r="A985" t="s">
        <v>3321</v>
      </c>
      <c r="B985" t="s">
        <v>10</v>
      </c>
      <c r="C985">
        <v>217</v>
      </c>
      <c r="D985">
        <v>15669150</v>
      </c>
      <c r="E985" t="s">
        <v>10</v>
      </c>
      <c r="F985" t="s">
        <v>3322</v>
      </c>
      <c r="G985" t="s">
        <v>10</v>
      </c>
      <c r="H985" t="s">
        <v>3323</v>
      </c>
      <c r="I985" t="s">
        <v>3324</v>
      </c>
    </row>
    <row r="986" spans="1:9">
      <c r="A986" t="s">
        <v>3325</v>
      </c>
      <c r="B986" t="s">
        <v>15</v>
      </c>
      <c r="C986">
        <v>762</v>
      </c>
      <c r="D986">
        <v>15669151</v>
      </c>
      <c r="E986" t="s">
        <v>10</v>
      </c>
      <c r="F986" t="s">
        <v>3326</v>
      </c>
      <c r="G986" t="s">
        <v>10</v>
      </c>
      <c r="H986" t="s">
        <v>1386</v>
      </c>
      <c r="I986" t="s">
        <v>3327</v>
      </c>
    </row>
    <row r="987" spans="1:9">
      <c r="A987" t="s">
        <v>3328</v>
      </c>
      <c r="B987" t="s">
        <v>15</v>
      </c>
      <c r="C987">
        <v>128</v>
      </c>
      <c r="D987">
        <v>15669152</v>
      </c>
      <c r="E987" t="s">
        <v>10</v>
      </c>
      <c r="F987" t="s">
        <v>3329</v>
      </c>
      <c r="G987" t="s">
        <v>10</v>
      </c>
      <c r="H987" t="s">
        <v>3330</v>
      </c>
      <c r="I987" t="s">
        <v>178</v>
      </c>
    </row>
    <row r="988" spans="1:9">
      <c r="A988" t="s">
        <v>3331</v>
      </c>
      <c r="B988" t="s">
        <v>10</v>
      </c>
      <c r="C988">
        <v>563</v>
      </c>
      <c r="D988">
        <v>15669153</v>
      </c>
      <c r="E988" t="s">
        <v>10</v>
      </c>
      <c r="F988" t="s">
        <v>3332</v>
      </c>
      <c r="G988" t="s">
        <v>10</v>
      </c>
      <c r="H988" t="s">
        <v>3333</v>
      </c>
      <c r="I988" t="s">
        <v>3334</v>
      </c>
    </row>
    <row r="989" spans="1:9">
      <c r="A989" t="s">
        <v>3335</v>
      </c>
      <c r="B989" t="s">
        <v>10</v>
      </c>
      <c r="C989">
        <v>680</v>
      </c>
      <c r="D989">
        <v>15669154</v>
      </c>
      <c r="E989" t="s">
        <v>10</v>
      </c>
      <c r="F989" t="s">
        <v>3336</v>
      </c>
      <c r="G989" t="s">
        <v>10</v>
      </c>
      <c r="H989" t="s">
        <v>3337</v>
      </c>
      <c r="I989" t="s">
        <v>3338</v>
      </c>
    </row>
    <row r="990" spans="1:9">
      <c r="A990" t="s">
        <v>3339</v>
      </c>
      <c r="B990" t="s">
        <v>15</v>
      </c>
      <c r="C990">
        <v>253</v>
      </c>
      <c r="D990">
        <v>15669155</v>
      </c>
      <c r="E990" t="s">
        <v>10</v>
      </c>
      <c r="F990" t="s">
        <v>3340</v>
      </c>
      <c r="G990" t="s">
        <v>10</v>
      </c>
      <c r="H990" t="s">
        <v>3341</v>
      </c>
      <c r="I990" t="s">
        <v>3342</v>
      </c>
    </row>
    <row r="991" spans="1:9">
      <c r="A991" t="s">
        <v>3343</v>
      </c>
      <c r="B991" t="s">
        <v>15</v>
      </c>
      <c r="C991">
        <v>444</v>
      </c>
      <c r="D991">
        <v>15669156</v>
      </c>
      <c r="E991" t="s">
        <v>10</v>
      </c>
      <c r="F991" t="s">
        <v>3344</v>
      </c>
      <c r="G991" t="s">
        <v>10</v>
      </c>
      <c r="H991" t="s">
        <v>3042</v>
      </c>
      <c r="I991" t="s">
        <v>178</v>
      </c>
    </row>
    <row r="992" spans="1:9">
      <c r="A992" t="s">
        <v>3345</v>
      </c>
      <c r="B992" t="s">
        <v>10</v>
      </c>
      <c r="C992">
        <v>205</v>
      </c>
      <c r="D992">
        <v>15669157</v>
      </c>
      <c r="E992" t="s">
        <v>10</v>
      </c>
      <c r="F992" t="s">
        <v>3346</v>
      </c>
      <c r="G992" t="s">
        <v>10</v>
      </c>
      <c r="H992" t="s">
        <v>3347</v>
      </c>
      <c r="I992" t="s">
        <v>3348</v>
      </c>
    </row>
    <row r="993" spans="1:9">
      <c r="A993" t="s">
        <v>3349</v>
      </c>
      <c r="B993" t="s">
        <v>15</v>
      </c>
      <c r="C993">
        <v>273</v>
      </c>
      <c r="D993">
        <v>15669158</v>
      </c>
      <c r="E993" t="s">
        <v>10</v>
      </c>
      <c r="F993" t="s">
        <v>3350</v>
      </c>
      <c r="G993" t="s">
        <v>10</v>
      </c>
      <c r="H993" t="s">
        <v>411</v>
      </c>
      <c r="I993" t="s">
        <v>3351</v>
      </c>
    </row>
    <row r="994" spans="1:9">
      <c r="A994" t="s">
        <v>3352</v>
      </c>
      <c r="B994" t="s">
        <v>10</v>
      </c>
      <c r="C994">
        <v>270</v>
      </c>
      <c r="D994">
        <v>15669159</v>
      </c>
      <c r="E994" t="s">
        <v>10</v>
      </c>
      <c r="F994" t="s">
        <v>3353</v>
      </c>
      <c r="G994" t="s">
        <v>10</v>
      </c>
      <c r="H994" t="s">
        <v>3354</v>
      </c>
      <c r="I994" t="s">
        <v>178</v>
      </c>
    </row>
    <row r="995" spans="1:9">
      <c r="A995" t="s">
        <v>3355</v>
      </c>
      <c r="B995" t="s">
        <v>10</v>
      </c>
      <c r="C995">
        <v>143</v>
      </c>
      <c r="D995">
        <v>15669160</v>
      </c>
      <c r="E995" t="s">
        <v>10</v>
      </c>
      <c r="F995" t="s">
        <v>3356</v>
      </c>
      <c r="G995" t="s">
        <v>10</v>
      </c>
      <c r="H995" t="s">
        <v>3357</v>
      </c>
      <c r="I995" t="s">
        <v>3358</v>
      </c>
    </row>
    <row r="996" spans="1:9">
      <c r="A996" t="s">
        <v>3359</v>
      </c>
      <c r="B996" t="s">
        <v>15</v>
      </c>
      <c r="C996">
        <v>365</v>
      </c>
      <c r="D996">
        <v>15669161</v>
      </c>
      <c r="E996" t="s">
        <v>10</v>
      </c>
      <c r="F996" t="s">
        <v>3360</v>
      </c>
      <c r="G996" t="s">
        <v>10</v>
      </c>
      <c r="H996" t="s">
        <v>3361</v>
      </c>
      <c r="I996" t="s">
        <v>178</v>
      </c>
    </row>
    <row r="997" spans="1:9">
      <c r="A997" t="s">
        <v>3362</v>
      </c>
      <c r="B997" t="s">
        <v>15</v>
      </c>
      <c r="C997">
        <v>228</v>
      </c>
      <c r="D997">
        <v>15669162</v>
      </c>
      <c r="E997" t="s">
        <v>10</v>
      </c>
      <c r="F997" t="s">
        <v>3363</v>
      </c>
      <c r="G997" t="s">
        <v>10</v>
      </c>
      <c r="H997" t="s">
        <v>3364</v>
      </c>
      <c r="I997" t="s">
        <v>178</v>
      </c>
    </row>
    <row r="998" spans="1:9">
      <c r="A998" t="s">
        <v>3365</v>
      </c>
      <c r="B998" t="s">
        <v>10</v>
      </c>
      <c r="C998">
        <v>411</v>
      </c>
      <c r="D998">
        <v>15669163</v>
      </c>
      <c r="E998" t="s">
        <v>10</v>
      </c>
      <c r="F998" t="s">
        <v>3366</v>
      </c>
      <c r="G998" t="s">
        <v>10</v>
      </c>
      <c r="H998" t="s">
        <v>3367</v>
      </c>
      <c r="I998" t="s">
        <v>178</v>
      </c>
    </row>
    <row r="999" spans="1:9">
      <c r="A999" t="s">
        <v>3368</v>
      </c>
      <c r="B999" t="s">
        <v>10</v>
      </c>
      <c r="C999">
        <v>149</v>
      </c>
      <c r="D999">
        <v>15669164</v>
      </c>
      <c r="E999" t="s">
        <v>10</v>
      </c>
      <c r="F999" t="s">
        <v>3369</v>
      </c>
      <c r="G999" t="s">
        <v>10</v>
      </c>
      <c r="H999" t="s">
        <v>3370</v>
      </c>
      <c r="I999" t="s">
        <v>178</v>
      </c>
    </row>
    <row r="1000" spans="1:9">
      <c r="A1000" t="s">
        <v>3371</v>
      </c>
      <c r="B1000" t="s">
        <v>10</v>
      </c>
      <c r="C1000">
        <v>68</v>
      </c>
      <c r="D1000">
        <v>15669165</v>
      </c>
      <c r="E1000" t="s">
        <v>10</v>
      </c>
      <c r="F1000" t="s">
        <v>3372</v>
      </c>
      <c r="G1000" t="s">
        <v>10</v>
      </c>
      <c r="H1000" t="s">
        <v>3373</v>
      </c>
      <c r="I1000" t="s">
        <v>178</v>
      </c>
    </row>
    <row r="1001" spans="1:9">
      <c r="A1001" t="s">
        <v>3374</v>
      </c>
      <c r="B1001" t="s">
        <v>15</v>
      </c>
      <c r="C1001">
        <v>366</v>
      </c>
      <c r="D1001">
        <v>15669166</v>
      </c>
      <c r="E1001" t="s">
        <v>10</v>
      </c>
      <c r="F1001" t="s">
        <v>3375</v>
      </c>
      <c r="G1001" t="s">
        <v>10</v>
      </c>
      <c r="H1001" t="s">
        <v>10</v>
      </c>
      <c r="I1001" t="s">
        <v>178</v>
      </c>
    </row>
    <row r="1002" spans="1:9">
      <c r="A1002" t="s">
        <v>3376</v>
      </c>
      <c r="B1002" t="s">
        <v>15</v>
      </c>
      <c r="C1002">
        <v>469</v>
      </c>
      <c r="D1002">
        <v>15669167</v>
      </c>
      <c r="E1002" t="s">
        <v>10</v>
      </c>
      <c r="F1002" t="s">
        <v>3377</v>
      </c>
      <c r="G1002" t="s">
        <v>10</v>
      </c>
      <c r="H1002" t="s">
        <v>2925</v>
      </c>
      <c r="I1002" t="s">
        <v>178</v>
      </c>
    </row>
    <row r="1003" spans="1:9">
      <c r="A1003" t="s">
        <v>3378</v>
      </c>
      <c r="B1003" t="s">
        <v>15</v>
      </c>
      <c r="C1003">
        <v>147</v>
      </c>
      <c r="D1003">
        <v>15669168</v>
      </c>
      <c r="E1003" t="s">
        <v>10</v>
      </c>
      <c r="F1003" t="s">
        <v>3379</v>
      </c>
      <c r="G1003" t="s">
        <v>10</v>
      </c>
      <c r="H1003" t="s">
        <v>10</v>
      </c>
      <c r="I1003" t="s">
        <v>178</v>
      </c>
    </row>
    <row r="1004" spans="1:9">
      <c r="A1004" t="s">
        <v>3380</v>
      </c>
      <c r="B1004" t="s">
        <v>10</v>
      </c>
      <c r="C1004">
        <v>197</v>
      </c>
      <c r="D1004">
        <v>15669169</v>
      </c>
      <c r="E1004" t="s">
        <v>10</v>
      </c>
      <c r="F1004" t="s">
        <v>3381</v>
      </c>
      <c r="G1004" t="s">
        <v>10</v>
      </c>
      <c r="H1004" t="s">
        <v>10</v>
      </c>
      <c r="I1004" t="s">
        <v>178</v>
      </c>
    </row>
    <row r="1005" spans="1:9">
      <c r="A1005" t="s">
        <v>3382</v>
      </c>
      <c r="B1005" t="s">
        <v>10</v>
      </c>
      <c r="C1005">
        <v>222</v>
      </c>
      <c r="D1005">
        <v>15669170</v>
      </c>
      <c r="E1005" t="s">
        <v>10</v>
      </c>
      <c r="F1005" t="s">
        <v>3383</v>
      </c>
      <c r="G1005" t="s">
        <v>10</v>
      </c>
      <c r="H1005" t="s">
        <v>3384</v>
      </c>
      <c r="I1005" t="s">
        <v>3385</v>
      </c>
    </row>
    <row r="1006" spans="1:9">
      <c r="A1006" t="s">
        <v>3386</v>
      </c>
      <c r="B1006" t="s">
        <v>10</v>
      </c>
      <c r="C1006">
        <v>204</v>
      </c>
      <c r="D1006">
        <v>15669171</v>
      </c>
      <c r="E1006" t="s">
        <v>10</v>
      </c>
      <c r="F1006" t="s">
        <v>3387</v>
      </c>
      <c r="G1006" t="s">
        <v>10</v>
      </c>
      <c r="H1006" t="s">
        <v>3388</v>
      </c>
      <c r="I1006" t="s">
        <v>178</v>
      </c>
    </row>
    <row r="1007" spans="1:9">
      <c r="A1007" t="s">
        <v>3389</v>
      </c>
      <c r="B1007" t="s">
        <v>10</v>
      </c>
      <c r="C1007">
        <v>222</v>
      </c>
      <c r="D1007">
        <v>15669172</v>
      </c>
      <c r="E1007" t="s">
        <v>3390</v>
      </c>
      <c r="F1007" t="s">
        <v>3391</v>
      </c>
      <c r="G1007" t="s">
        <v>10</v>
      </c>
      <c r="H1007" t="s">
        <v>3392</v>
      </c>
      <c r="I1007" t="s">
        <v>3393</v>
      </c>
    </row>
    <row r="1008" spans="1:9">
      <c r="A1008" t="s">
        <v>3394</v>
      </c>
      <c r="B1008" t="s">
        <v>10</v>
      </c>
      <c r="C1008">
        <v>194</v>
      </c>
      <c r="D1008">
        <v>15669173</v>
      </c>
      <c r="E1008" t="s">
        <v>10</v>
      </c>
      <c r="F1008" t="s">
        <v>3395</v>
      </c>
      <c r="G1008" t="s">
        <v>10</v>
      </c>
      <c r="H1008" t="s">
        <v>3396</v>
      </c>
      <c r="I1008" t="s">
        <v>3397</v>
      </c>
    </row>
    <row r="1009" spans="1:9">
      <c r="A1009" t="s">
        <v>3398</v>
      </c>
      <c r="B1009" t="s">
        <v>15</v>
      </c>
      <c r="C1009">
        <v>222</v>
      </c>
      <c r="D1009">
        <v>15669174</v>
      </c>
      <c r="E1009" t="s">
        <v>10</v>
      </c>
      <c r="F1009" t="s">
        <v>3399</v>
      </c>
      <c r="G1009" t="s">
        <v>10</v>
      </c>
      <c r="H1009" t="s">
        <v>10</v>
      </c>
      <c r="I1009" t="s">
        <v>3400</v>
      </c>
    </row>
    <row r="1010" spans="1:9">
      <c r="A1010" t="s">
        <v>3401</v>
      </c>
      <c r="B1010" t="s">
        <v>10</v>
      </c>
      <c r="C1010">
        <v>303</v>
      </c>
      <c r="D1010">
        <v>15669175</v>
      </c>
      <c r="E1010" t="s">
        <v>10</v>
      </c>
      <c r="F1010" t="s">
        <v>3402</v>
      </c>
      <c r="G1010" t="s">
        <v>10</v>
      </c>
      <c r="H1010" t="s">
        <v>3403</v>
      </c>
      <c r="I1010" t="s">
        <v>2078</v>
      </c>
    </row>
    <row r="1011" spans="1:9">
      <c r="A1011" t="s">
        <v>3404</v>
      </c>
      <c r="B1011" t="s">
        <v>10</v>
      </c>
      <c r="C1011">
        <v>76</v>
      </c>
      <c r="D1011">
        <v>15669176</v>
      </c>
      <c r="E1011" t="s">
        <v>10</v>
      </c>
      <c r="F1011" t="s">
        <v>3405</v>
      </c>
      <c r="G1011" t="s">
        <v>10</v>
      </c>
      <c r="H1011" t="s">
        <v>10</v>
      </c>
      <c r="I1011" t="s">
        <v>178</v>
      </c>
    </row>
    <row r="1012" spans="1:9">
      <c r="A1012" t="s">
        <v>3406</v>
      </c>
      <c r="B1012" t="s">
        <v>15</v>
      </c>
      <c r="C1012">
        <v>116</v>
      </c>
      <c r="D1012">
        <v>15669177</v>
      </c>
      <c r="E1012" t="s">
        <v>10</v>
      </c>
      <c r="F1012" t="s">
        <v>3407</v>
      </c>
      <c r="G1012" t="s">
        <v>10</v>
      </c>
      <c r="H1012" t="s">
        <v>10</v>
      </c>
      <c r="I1012" t="s">
        <v>3408</v>
      </c>
    </row>
    <row r="1013" spans="1:9">
      <c r="A1013" t="s">
        <v>3409</v>
      </c>
      <c r="B1013" t="s">
        <v>15</v>
      </c>
      <c r="C1013">
        <v>329</v>
      </c>
      <c r="D1013">
        <v>15669178</v>
      </c>
      <c r="E1013" t="s">
        <v>10</v>
      </c>
      <c r="F1013" t="s">
        <v>3410</v>
      </c>
      <c r="G1013" t="s">
        <v>10</v>
      </c>
      <c r="H1013" t="s">
        <v>3411</v>
      </c>
      <c r="I1013" t="s">
        <v>178</v>
      </c>
    </row>
    <row r="1014" spans="1:9">
      <c r="A1014" t="s">
        <v>3412</v>
      </c>
      <c r="B1014" t="s">
        <v>10</v>
      </c>
      <c r="C1014">
        <v>114</v>
      </c>
      <c r="D1014">
        <v>15669179</v>
      </c>
      <c r="E1014" t="s">
        <v>10</v>
      </c>
      <c r="F1014" t="s">
        <v>3413</v>
      </c>
      <c r="G1014" t="s">
        <v>10</v>
      </c>
      <c r="H1014" t="s">
        <v>3414</v>
      </c>
      <c r="I1014" t="s">
        <v>178</v>
      </c>
    </row>
    <row r="1015" spans="1:9">
      <c r="A1015" t="s">
        <v>3415</v>
      </c>
      <c r="B1015" t="s">
        <v>10</v>
      </c>
      <c r="C1015">
        <v>75</v>
      </c>
      <c r="D1015">
        <v>15669180</v>
      </c>
      <c r="E1015" t="s">
        <v>10</v>
      </c>
      <c r="F1015" t="s">
        <v>3416</v>
      </c>
      <c r="G1015" t="s">
        <v>10</v>
      </c>
      <c r="H1015" t="s">
        <v>3417</v>
      </c>
      <c r="I1015" t="s">
        <v>178</v>
      </c>
    </row>
    <row r="1016" spans="1:9">
      <c r="A1016" t="s">
        <v>3418</v>
      </c>
      <c r="B1016" t="s">
        <v>15</v>
      </c>
      <c r="C1016">
        <v>144</v>
      </c>
      <c r="D1016">
        <v>15669181</v>
      </c>
      <c r="E1016" t="s">
        <v>10</v>
      </c>
      <c r="F1016" t="s">
        <v>3419</v>
      </c>
      <c r="G1016" t="s">
        <v>10</v>
      </c>
      <c r="H1016" t="s">
        <v>10</v>
      </c>
      <c r="I1016" t="s">
        <v>178</v>
      </c>
    </row>
    <row r="1017" spans="1:9">
      <c r="A1017" t="s">
        <v>3420</v>
      </c>
      <c r="B1017" t="s">
        <v>15</v>
      </c>
      <c r="C1017">
        <v>177</v>
      </c>
      <c r="D1017">
        <v>15669182</v>
      </c>
      <c r="E1017" t="s">
        <v>10</v>
      </c>
      <c r="F1017" t="s">
        <v>3421</v>
      </c>
      <c r="G1017" t="s">
        <v>10</v>
      </c>
      <c r="H1017" t="s">
        <v>10</v>
      </c>
      <c r="I1017" t="s">
        <v>178</v>
      </c>
    </row>
    <row r="1018" spans="1:9">
      <c r="A1018" t="s">
        <v>3422</v>
      </c>
      <c r="B1018" t="s">
        <v>10</v>
      </c>
      <c r="C1018">
        <v>358</v>
      </c>
      <c r="D1018">
        <v>15669183</v>
      </c>
      <c r="E1018" t="s">
        <v>10</v>
      </c>
      <c r="F1018" t="s">
        <v>3423</v>
      </c>
      <c r="G1018" t="s">
        <v>10</v>
      </c>
      <c r="H1018" t="s">
        <v>3424</v>
      </c>
      <c r="I1018" t="s">
        <v>3425</v>
      </c>
    </row>
    <row r="1019" spans="1:9">
      <c r="A1019" t="s">
        <v>3426</v>
      </c>
      <c r="B1019" t="s">
        <v>10</v>
      </c>
      <c r="C1019">
        <v>240</v>
      </c>
      <c r="D1019">
        <v>15669184</v>
      </c>
      <c r="E1019" t="s">
        <v>10</v>
      </c>
      <c r="F1019" t="s">
        <v>3427</v>
      </c>
      <c r="G1019" t="s">
        <v>10</v>
      </c>
      <c r="H1019" t="s">
        <v>3428</v>
      </c>
      <c r="I1019" t="s">
        <v>3429</v>
      </c>
    </row>
    <row r="1020" spans="1:9">
      <c r="A1020" t="s">
        <v>3430</v>
      </c>
      <c r="B1020" t="s">
        <v>10</v>
      </c>
      <c r="C1020">
        <v>227</v>
      </c>
      <c r="D1020">
        <v>15669185</v>
      </c>
      <c r="E1020" t="s">
        <v>10</v>
      </c>
      <c r="F1020" t="s">
        <v>3431</v>
      </c>
      <c r="G1020" t="s">
        <v>10</v>
      </c>
      <c r="H1020" t="s">
        <v>10</v>
      </c>
      <c r="I1020" t="s">
        <v>3432</v>
      </c>
    </row>
    <row r="1021" spans="1:9">
      <c r="A1021" t="s">
        <v>3433</v>
      </c>
      <c r="B1021" t="s">
        <v>15</v>
      </c>
      <c r="C1021">
        <v>451</v>
      </c>
      <c r="D1021">
        <v>15669186</v>
      </c>
      <c r="E1021" t="s">
        <v>10</v>
      </c>
      <c r="F1021" t="s">
        <v>3434</v>
      </c>
      <c r="G1021" t="s">
        <v>10</v>
      </c>
      <c r="H1021" t="s">
        <v>985</v>
      </c>
      <c r="I1021" t="s">
        <v>178</v>
      </c>
    </row>
    <row r="1022" spans="1:9">
      <c r="A1022" t="s">
        <v>3435</v>
      </c>
      <c r="B1022" t="s">
        <v>10</v>
      </c>
      <c r="C1022">
        <v>241</v>
      </c>
      <c r="D1022">
        <v>15669187</v>
      </c>
      <c r="E1022" t="s">
        <v>10</v>
      </c>
      <c r="F1022" t="s">
        <v>3436</v>
      </c>
      <c r="G1022" t="s">
        <v>10</v>
      </c>
      <c r="H1022" t="s">
        <v>10</v>
      </c>
      <c r="I1022" t="s">
        <v>178</v>
      </c>
    </row>
    <row r="1023" spans="1:9">
      <c r="A1023" t="s">
        <v>3437</v>
      </c>
      <c r="B1023" t="s">
        <v>10</v>
      </c>
      <c r="C1023">
        <v>542</v>
      </c>
      <c r="D1023">
        <v>15669188</v>
      </c>
      <c r="E1023" t="s">
        <v>10</v>
      </c>
      <c r="F1023" t="s">
        <v>3438</v>
      </c>
      <c r="G1023" t="s">
        <v>10</v>
      </c>
      <c r="H1023" t="s">
        <v>3439</v>
      </c>
      <c r="I1023" t="s">
        <v>3440</v>
      </c>
    </row>
    <row r="1024" spans="1:9">
      <c r="A1024" t="s">
        <v>3441</v>
      </c>
      <c r="B1024" t="s">
        <v>15</v>
      </c>
      <c r="C1024">
        <v>416</v>
      </c>
      <c r="D1024">
        <v>15669189</v>
      </c>
      <c r="E1024" t="s">
        <v>3442</v>
      </c>
      <c r="F1024" t="s">
        <v>3443</v>
      </c>
      <c r="G1024" t="s">
        <v>10</v>
      </c>
      <c r="H1024" t="s">
        <v>3444</v>
      </c>
      <c r="I1024" t="s">
        <v>3445</v>
      </c>
    </row>
    <row r="1025" spans="1:9">
      <c r="A1025" t="s">
        <v>3446</v>
      </c>
      <c r="B1025" t="s">
        <v>15</v>
      </c>
      <c r="C1025">
        <v>290</v>
      </c>
      <c r="D1025">
        <v>15669190</v>
      </c>
      <c r="E1025" t="s">
        <v>10</v>
      </c>
      <c r="F1025" t="s">
        <v>3447</v>
      </c>
      <c r="G1025" t="s">
        <v>10</v>
      </c>
      <c r="H1025" t="s">
        <v>2255</v>
      </c>
      <c r="I1025" t="s">
        <v>2256</v>
      </c>
    </row>
    <row r="1026" spans="1:9">
      <c r="A1026" t="s">
        <v>3448</v>
      </c>
      <c r="B1026" t="s">
        <v>15</v>
      </c>
      <c r="C1026">
        <v>309</v>
      </c>
      <c r="D1026">
        <v>15669191</v>
      </c>
      <c r="E1026" t="s">
        <v>10</v>
      </c>
      <c r="F1026" t="s">
        <v>3449</v>
      </c>
      <c r="G1026" t="s">
        <v>10</v>
      </c>
      <c r="H1026" t="s">
        <v>3450</v>
      </c>
      <c r="I1026" t="s">
        <v>178</v>
      </c>
    </row>
    <row r="1027" spans="1:9">
      <c r="A1027" t="s">
        <v>3451</v>
      </c>
      <c r="B1027" t="s">
        <v>15</v>
      </c>
      <c r="C1027">
        <v>420</v>
      </c>
      <c r="D1027">
        <v>15669192</v>
      </c>
      <c r="E1027" t="s">
        <v>10</v>
      </c>
      <c r="F1027" t="s">
        <v>3452</v>
      </c>
      <c r="G1027" t="s">
        <v>10</v>
      </c>
      <c r="H1027" t="s">
        <v>1852</v>
      </c>
      <c r="I1027" t="s">
        <v>3453</v>
      </c>
    </row>
    <row r="1028" spans="1:9">
      <c r="A1028" t="s">
        <v>3454</v>
      </c>
      <c r="B1028" t="s">
        <v>15</v>
      </c>
      <c r="C1028">
        <v>214</v>
      </c>
      <c r="D1028">
        <v>15669193</v>
      </c>
      <c r="E1028" t="s">
        <v>10</v>
      </c>
      <c r="F1028" t="s">
        <v>3455</v>
      </c>
      <c r="G1028" t="s">
        <v>10</v>
      </c>
      <c r="H1028" t="s">
        <v>2054</v>
      </c>
      <c r="I1028" t="s">
        <v>178</v>
      </c>
    </row>
    <row r="1029" spans="1:9">
      <c r="A1029" t="s">
        <v>3456</v>
      </c>
      <c r="B1029" t="s">
        <v>15</v>
      </c>
      <c r="C1029">
        <v>131</v>
      </c>
      <c r="D1029">
        <v>15669194</v>
      </c>
      <c r="E1029" t="s">
        <v>10</v>
      </c>
      <c r="F1029" t="s">
        <v>3457</v>
      </c>
      <c r="G1029" t="s">
        <v>10</v>
      </c>
      <c r="H1029" t="s">
        <v>10</v>
      </c>
      <c r="I1029" t="s">
        <v>178</v>
      </c>
    </row>
    <row r="1030" spans="1:9">
      <c r="A1030" t="s">
        <v>3458</v>
      </c>
      <c r="B1030" t="s">
        <v>15</v>
      </c>
      <c r="C1030">
        <v>359</v>
      </c>
      <c r="D1030">
        <v>15669195</v>
      </c>
      <c r="E1030" t="s">
        <v>10</v>
      </c>
      <c r="F1030" t="s">
        <v>3459</v>
      </c>
      <c r="G1030" t="s">
        <v>10</v>
      </c>
      <c r="H1030" t="s">
        <v>414</v>
      </c>
      <c r="I1030" t="s">
        <v>178</v>
      </c>
    </row>
    <row r="1031" spans="1:9">
      <c r="A1031" t="s">
        <v>3460</v>
      </c>
      <c r="B1031" t="s">
        <v>15</v>
      </c>
      <c r="C1031">
        <v>878</v>
      </c>
      <c r="D1031">
        <v>15669196</v>
      </c>
      <c r="E1031" t="s">
        <v>3461</v>
      </c>
      <c r="F1031" t="s">
        <v>3462</v>
      </c>
      <c r="G1031" t="s">
        <v>10</v>
      </c>
      <c r="H1031" t="s">
        <v>3463</v>
      </c>
      <c r="I1031" t="s">
        <v>3464</v>
      </c>
    </row>
    <row r="1032" spans="1:9">
      <c r="A1032" t="s">
        <v>3465</v>
      </c>
      <c r="B1032" t="s">
        <v>10</v>
      </c>
      <c r="C1032">
        <v>288</v>
      </c>
      <c r="D1032">
        <v>15669197</v>
      </c>
      <c r="E1032" t="s">
        <v>10</v>
      </c>
      <c r="F1032" t="s">
        <v>3466</v>
      </c>
      <c r="G1032" t="s">
        <v>10</v>
      </c>
      <c r="H1032" t="s">
        <v>3467</v>
      </c>
      <c r="I1032" t="s">
        <v>3468</v>
      </c>
    </row>
    <row r="1033" spans="1:9">
      <c r="A1033" t="s">
        <v>3469</v>
      </c>
      <c r="B1033" t="s">
        <v>10</v>
      </c>
      <c r="C1033">
        <v>236</v>
      </c>
      <c r="D1033">
        <v>15669198</v>
      </c>
      <c r="E1033" t="s">
        <v>10</v>
      </c>
      <c r="F1033" t="s">
        <v>3470</v>
      </c>
      <c r="G1033" t="s">
        <v>10</v>
      </c>
      <c r="H1033" t="s">
        <v>3471</v>
      </c>
      <c r="I1033" t="s">
        <v>3472</v>
      </c>
    </row>
    <row r="1034" spans="1:9">
      <c r="A1034" t="s">
        <v>3473</v>
      </c>
      <c r="B1034" t="s">
        <v>10</v>
      </c>
      <c r="C1034">
        <v>377</v>
      </c>
      <c r="D1034">
        <v>15669199</v>
      </c>
      <c r="E1034" t="s">
        <v>10</v>
      </c>
      <c r="F1034" t="s">
        <v>3474</v>
      </c>
      <c r="G1034" t="s">
        <v>10</v>
      </c>
      <c r="H1034" t="s">
        <v>414</v>
      </c>
      <c r="I1034" t="s">
        <v>178</v>
      </c>
    </row>
    <row r="1035" spans="1:9">
      <c r="A1035" t="s">
        <v>3475</v>
      </c>
      <c r="B1035" t="s">
        <v>10</v>
      </c>
      <c r="C1035">
        <v>130</v>
      </c>
      <c r="D1035">
        <v>15669200</v>
      </c>
      <c r="E1035" t="s">
        <v>10</v>
      </c>
      <c r="F1035" t="s">
        <v>3476</v>
      </c>
      <c r="G1035" t="s">
        <v>10</v>
      </c>
      <c r="H1035" t="s">
        <v>3471</v>
      </c>
      <c r="I1035" t="s">
        <v>3477</v>
      </c>
    </row>
    <row r="1036" spans="1:9">
      <c r="A1036" t="s">
        <v>3478</v>
      </c>
      <c r="B1036" t="s">
        <v>10</v>
      </c>
      <c r="C1036">
        <v>252</v>
      </c>
      <c r="D1036">
        <v>15669201</v>
      </c>
      <c r="E1036" t="s">
        <v>10</v>
      </c>
      <c r="F1036" t="s">
        <v>3479</v>
      </c>
      <c r="G1036" t="s">
        <v>10</v>
      </c>
      <c r="H1036" t="s">
        <v>3480</v>
      </c>
      <c r="I1036" t="s">
        <v>3481</v>
      </c>
    </row>
    <row r="1037" spans="1:9">
      <c r="A1037" t="s">
        <v>3482</v>
      </c>
      <c r="B1037" t="s">
        <v>10</v>
      </c>
      <c r="C1037">
        <v>281</v>
      </c>
      <c r="D1037">
        <v>15669202</v>
      </c>
      <c r="E1037" t="s">
        <v>10</v>
      </c>
      <c r="F1037" t="s">
        <v>3483</v>
      </c>
      <c r="G1037" t="s">
        <v>10</v>
      </c>
      <c r="H1037" t="s">
        <v>3484</v>
      </c>
      <c r="I1037" t="s">
        <v>3485</v>
      </c>
    </row>
    <row r="1038" spans="1:9">
      <c r="A1038" t="s">
        <v>3486</v>
      </c>
      <c r="B1038" t="s">
        <v>10</v>
      </c>
      <c r="C1038">
        <v>315</v>
      </c>
      <c r="D1038">
        <v>15669203</v>
      </c>
      <c r="E1038" t="s">
        <v>10</v>
      </c>
      <c r="F1038" t="s">
        <v>3487</v>
      </c>
      <c r="G1038" t="s">
        <v>10</v>
      </c>
      <c r="H1038" t="s">
        <v>3488</v>
      </c>
      <c r="I1038" t="s">
        <v>3485</v>
      </c>
    </row>
    <row r="1039" spans="1:9">
      <c r="A1039" t="s">
        <v>3489</v>
      </c>
      <c r="B1039" t="s">
        <v>10</v>
      </c>
      <c r="C1039">
        <v>389</v>
      </c>
      <c r="D1039">
        <v>15669204</v>
      </c>
      <c r="E1039" t="s">
        <v>10</v>
      </c>
      <c r="F1039" t="s">
        <v>3490</v>
      </c>
      <c r="G1039" t="s">
        <v>10</v>
      </c>
      <c r="H1039" t="s">
        <v>3491</v>
      </c>
      <c r="I1039" t="s">
        <v>3492</v>
      </c>
    </row>
    <row r="1040" spans="1:9">
      <c r="A1040" t="s">
        <v>3493</v>
      </c>
      <c r="B1040" t="s">
        <v>15</v>
      </c>
      <c r="C1040">
        <v>294</v>
      </c>
      <c r="D1040">
        <v>15669205</v>
      </c>
      <c r="E1040" t="s">
        <v>10</v>
      </c>
      <c r="F1040" t="s">
        <v>3494</v>
      </c>
      <c r="G1040" t="s">
        <v>10</v>
      </c>
      <c r="H1040" t="s">
        <v>1808</v>
      </c>
      <c r="I1040" t="s">
        <v>178</v>
      </c>
    </row>
    <row r="1041" spans="1:9">
      <c r="A1041" t="s">
        <v>3495</v>
      </c>
      <c r="B1041" t="s">
        <v>15</v>
      </c>
      <c r="C1041">
        <v>203</v>
      </c>
      <c r="D1041">
        <v>15669206</v>
      </c>
      <c r="E1041" t="s">
        <v>10</v>
      </c>
      <c r="F1041" t="s">
        <v>3496</v>
      </c>
      <c r="G1041" t="s">
        <v>10</v>
      </c>
      <c r="H1041" t="s">
        <v>10</v>
      </c>
      <c r="I1041" t="s">
        <v>178</v>
      </c>
    </row>
    <row r="1042" spans="1:9">
      <c r="A1042" t="s">
        <v>3497</v>
      </c>
      <c r="B1042" t="s">
        <v>10</v>
      </c>
      <c r="C1042">
        <v>524</v>
      </c>
      <c r="D1042">
        <v>15669207</v>
      </c>
      <c r="E1042" t="s">
        <v>10</v>
      </c>
      <c r="F1042" t="s">
        <v>3498</v>
      </c>
      <c r="G1042" t="s">
        <v>10</v>
      </c>
      <c r="H1042" t="s">
        <v>3499</v>
      </c>
      <c r="I1042" t="s">
        <v>3500</v>
      </c>
    </row>
    <row r="1043" spans="1:9">
      <c r="A1043" t="s">
        <v>3501</v>
      </c>
      <c r="B1043" t="s">
        <v>15</v>
      </c>
      <c r="C1043">
        <v>354</v>
      </c>
      <c r="D1043">
        <v>15669208</v>
      </c>
      <c r="E1043" t="s">
        <v>10</v>
      </c>
      <c r="F1043" t="s">
        <v>3502</v>
      </c>
      <c r="G1043" t="s">
        <v>10</v>
      </c>
      <c r="H1043" t="s">
        <v>3503</v>
      </c>
      <c r="I1043" t="s">
        <v>3504</v>
      </c>
    </row>
    <row r="1044" spans="1:9">
      <c r="A1044" t="s">
        <v>3505</v>
      </c>
      <c r="B1044" t="s">
        <v>15</v>
      </c>
      <c r="C1044">
        <v>259</v>
      </c>
      <c r="D1044">
        <v>15669209</v>
      </c>
      <c r="E1044" t="s">
        <v>10</v>
      </c>
      <c r="F1044" t="s">
        <v>3506</v>
      </c>
      <c r="G1044" t="s">
        <v>10</v>
      </c>
      <c r="H1044" t="s">
        <v>3507</v>
      </c>
      <c r="I1044" t="s">
        <v>178</v>
      </c>
    </row>
    <row r="1045" spans="1:9">
      <c r="A1045" t="s">
        <v>3508</v>
      </c>
      <c r="B1045" t="s">
        <v>10</v>
      </c>
      <c r="C1045">
        <v>163</v>
      </c>
      <c r="D1045">
        <v>15669210</v>
      </c>
      <c r="E1045" t="s">
        <v>10</v>
      </c>
      <c r="F1045" t="s">
        <v>3509</v>
      </c>
      <c r="G1045" t="s">
        <v>10</v>
      </c>
      <c r="H1045" t="s">
        <v>10</v>
      </c>
      <c r="I1045" t="s">
        <v>178</v>
      </c>
    </row>
    <row r="1046" spans="1:9">
      <c r="A1046" t="s">
        <v>3510</v>
      </c>
      <c r="B1046" t="s">
        <v>10</v>
      </c>
      <c r="C1046">
        <v>569</v>
      </c>
      <c r="D1046">
        <v>15669211</v>
      </c>
      <c r="E1046" t="s">
        <v>10</v>
      </c>
      <c r="F1046" t="s">
        <v>3511</v>
      </c>
      <c r="G1046" t="s">
        <v>10</v>
      </c>
      <c r="H1046" t="s">
        <v>3512</v>
      </c>
      <c r="I1046" t="s">
        <v>3513</v>
      </c>
    </row>
    <row r="1047" spans="1:9">
      <c r="A1047" t="s">
        <v>3514</v>
      </c>
      <c r="B1047" t="s">
        <v>15</v>
      </c>
      <c r="C1047">
        <v>262</v>
      </c>
      <c r="D1047">
        <v>15669212</v>
      </c>
      <c r="E1047" t="s">
        <v>10</v>
      </c>
      <c r="F1047" t="s">
        <v>3515</v>
      </c>
      <c r="G1047" t="s">
        <v>10</v>
      </c>
      <c r="H1047" t="s">
        <v>3516</v>
      </c>
      <c r="I1047" t="s">
        <v>2820</v>
      </c>
    </row>
    <row r="1048" spans="1:9">
      <c r="A1048" t="s">
        <v>3517</v>
      </c>
      <c r="B1048" t="s">
        <v>15</v>
      </c>
      <c r="C1048">
        <v>403</v>
      </c>
      <c r="D1048">
        <v>15669213</v>
      </c>
      <c r="E1048" t="s">
        <v>10</v>
      </c>
      <c r="F1048" t="s">
        <v>3518</v>
      </c>
      <c r="G1048" t="s">
        <v>10</v>
      </c>
      <c r="H1048" t="s">
        <v>3519</v>
      </c>
      <c r="I1048" t="s">
        <v>178</v>
      </c>
    </row>
    <row r="1049" spans="1:9">
      <c r="A1049" t="s">
        <v>3520</v>
      </c>
      <c r="B1049" t="s">
        <v>10</v>
      </c>
      <c r="C1049">
        <v>388</v>
      </c>
      <c r="D1049">
        <v>15669214</v>
      </c>
      <c r="E1049" t="s">
        <v>10</v>
      </c>
      <c r="F1049" t="s">
        <v>3521</v>
      </c>
      <c r="G1049" t="s">
        <v>10</v>
      </c>
      <c r="H1049" t="s">
        <v>3522</v>
      </c>
      <c r="I1049" t="s">
        <v>178</v>
      </c>
    </row>
    <row r="1050" spans="1:9">
      <c r="A1050" t="s">
        <v>3523</v>
      </c>
      <c r="B1050" t="s">
        <v>10</v>
      </c>
      <c r="C1050">
        <v>426</v>
      </c>
      <c r="D1050">
        <v>161579523</v>
      </c>
      <c r="E1050" t="s">
        <v>10</v>
      </c>
      <c r="F1050" t="s">
        <v>3524</v>
      </c>
      <c r="G1050" t="s">
        <v>10</v>
      </c>
      <c r="H1050" t="s">
        <v>3525</v>
      </c>
      <c r="I1050" t="s">
        <v>3526</v>
      </c>
    </row>
    <row r="1051" spans="1:9">
      <c r="A1051" t="s">
        <v>3527</v>
      </c>
      <c r="B1051" t="s">
        <v>15</v>
      </c>
      <c r="C1051">
        <v>377</v>
      </c>
      <c r="D1051">
        <v>15669216</v>
      </c>
      <c r="E1051" t="s">
        <v>10</v>
      </c>
      <c r="F1051" t="s">
        <v>3528</v>
      </c>
      <c r="G1051" t="s">
        <v>10</v>
      </c>
      <c r="H1051" t="s">
        <v>1919</v>
      </c>
      <c r="I1051" t="s">
        <v>3529</v>
      </c>
    </row>
    <row r="1052" spans="1:9">
      <c r="A1052" t="s">
        <v>3530</v>
      </c>
      <c r="B1052" t="s">
        <v>15</v>
      </c>
      <c r="C1052">
        <v>686</v>
      </c>
      <c r="D1052">
        <v>15669217</v>
      </c>
      <c r="E1052" t="s">
        <v>10</v>
      </c>
      <c r="F1052" t="s">
        <v>3531</v>
      </c>
      <c r="G1052" t="s">
        <v>10</v>
      </c>
      <c r="H1052" t="s">
        <v>3532</v>
      </c>
      <c r="I1052" t="s">
        <v>3533</v>
      </c>
    </row>
    <row r="1053" spans="1:9">
      <c r="A1053" t="s">
        <v>3534</v>
      </c>
      <c r="B1053" t="s">
        <v>15</v>
      </c>
      <c r="C1053">
        <v>275</v>
      </c>
      <c r="D1053">
        <v>15669218</v>
      </c>
      <c r="E1053" t="s">
        <v>3535</v>
      </c>
      <c r="F1053" t="s">
        <v>3536</v>
      </c>
      <c r="G1053" t="s">
        <v>10</v>
      </c>
      <c r="H1053" t="s">
        <v>3537</v>
      </c>
      <c r="I1053" t="s">
        <v>3538</v>
      </c>
    </row>
    <row r="1054" spans="1:9">
      <c r="A1054" t="s">
        <v>3539</v>
      </c>
      <c r="B1054" t="s">
        <v>15</v>
      </c>
      <c r="C1054">
        <v>147</v>
      </c>
      <c r="D1054">
        <v>15669219</v>
      </c>
      <c r="E1054" t="s">
        <v>10</v>
      </c>
      <c r="F1054" t="s">
        <v>3540</v>
      </c>
      <c r="G1054" t="s">
        <v>10</v>
      </c>
      <c r="H1054" t="s">
        <v>3541</v>
      </c>
      <c r="I1054" t="s">
        <v>3542</v>
      </c>
    </row>
    <row r="1055" spans="1:9">
      <c r="A1055" t="s">
        <v>3543</v>
      </c>
      <c r="B1055" t="s">
        <v>15</v>
      </c>
      <c r="C1055">
        <v>308</v>
      </c>
      <c r="D1055">
        <v>15669220</v>
      </c>
      <c r="E1055" t="s">
        <v>10</v>
      </c>
      <c r="F1055" t="s">
        <v>3544</v>
      </c>
      <c r="G1055" t="s">
        <v>10</v>
      </c>
      <c r="H1055" t="s">
        <v>3545</v>
      </c>
      <c r="I1055" t="s">
        <v>178</v>
      </c>
    </row>
    <row r="1056" spans="1:9">
      <c r="A1056" t="s">
        <v>3546</v>
      </c>
      <c r="B1056" t="s">
        <v>15</v>
      </c>
      <c r="C1056">
        <v>366</v>
      </c>
      <c r="D1056">
        <v>15669221</v>
      </c>
      <c r="E1056" t="s">
        <v>10</v>
      </c>
      <c r="F1056" t="s">
        <v>3547</v>
      </c>
      <c r="G1056" t="s">
        <v>10</v>
      </c>
      <c r="H1056" t="s">
        <v>3548</v>
      </c>
      <c r="I1056" t="s">
        <v>178</v>
      </c>
    </row>
    <row r="1057" spans="1:9">
      <c r="A1057" t="s">
        <v>3549</v>
      </c>
      <c r="B1057" t="s">
        <v>15</v>
      </c>
      <c r="C1057">
        <v>317</v>
      </c>
      <c r="D1057">
        <v>15669222</v>
      </c>
      <c r="E1057" t="s">
        <v>10</v>
      </c>
      <c r="F1057" t="s">
        <v>3550</v>
      </c>
      <c r="G1057" t="s">
        <v>10</v>
      </c>
      <c r="H1057" t="s">
        <v>3551</v>
      </c>
      <c r="I1057" t="s">
        <v>3552</v>
      </c>
    </row>
    <row r="1058" spans="1:9">
      <c r="A1058" t="s">
        <v>3553</v>
      </c>
      <c r="B1058" t="s">
        <v>15</v>
      </c>
      <c r="C1058">
        <v>87</v>
      </c>
      <c r="D1058">
        <v>15669223</v>
      </c>
      <c r="E1058" t="s">
        <v>10</v>
      </c>
      <c r="F1058" t="s">
        <v>3554</v>
      </c>
      <c r="G1058" t="s">
        <v>10</v>
      </c>
      <c r="H1058" t="s">
        <v>3555</v>
      </c>
      <c r="I1058" t="s">
        <v>3556</v>
      </c>
    </row>
    <row r="1059" spans="1:9">
      <c r="A1059" t="s">
        <v>3557</v>
      </c>
      <c r="B1059" t="s">
        <v>10</v>
      </c>
      <c r="C1059">
        <v>277</v>
      </c>
      <c r="D1059">
        <v>15669224</v>
      </c>
      <c r="E1059" t="s">
        <v>10</v>
      </c>
      <c r="F1059" t="s">
        <v>3558</v>
      </c>
      <c r="G1059" t="s">
        <v>10</v>
      </c>
      <c r="H1059" t="s">
        <v>3559</v>
      </c>
      <c r="I1059" t="s">
        <v>3560</v>
      </c>
    </row>
    <row r="1060" spans="1:9">
      <c r="A1060" t="s">
        <v>3561</v>
      </c>
      <c r="B1060" t="s">
        <v>15</v>
      </c>
      <c r="C1060">
        <v>233</v>
      </c>
      <c r="D1060">
        <v>15669225</v>
      </c>
      <c r="E1060" t="s">
        <v>10</v>
      </c>
      <c r="F1060" t="s">
        <v>3562</v>
      </c>
      <c r="G1060" t="s">
        <v>10</v>
      </c>
      <c r="H1060" t="s">
        <v>3563</v>
      </c>
      <c r="I1060" t="s">
        <v>178</v>
      </c>
    </row>
    <row r="1061" spans="1:9">
      <c r="A1061" t="s">
        <v>3564</v>
      </c>
      <c r="B1061" t="s">
        <v>15</v>
      </c>
      <c r="C1061">
        <v>404</v>
      </c>
      <c r="D1061">
        <v>15669226</v>
      </c>
      <c r="E1061" t="s">
        <v>10</v>
      </c>
      <c r="F1061" t="s">
        <v>3565</v>
      </c>
      <c r="G1061" t="s">
        <v>10</v>
      </c>
      <c r="H1061" t="s">
        <v>3566</v>
      </c>
      <c r="I1061" t="s">
        <v>3567</v>
      </c>
    </row>
    <row r="1062" spans="1:9">
      <c r="A1062" t="s">
        <v>3568</v>
      </c>
      <c r="B1062" t="s">
        <v>15</v>
      </c>
      <c r="C1062">
        <v>284</v>
      </c>
      <c r="D1062">
        <v>15669227</v>
      </c>
      <c r="E1062" t="s">
        <v>10</v>
      </c>
      <c r="F1062" t="s">
        <v>3569</v>
      </c>
      <c r="G1062" t="s">
        <v>10</v>
      </c>
      <c r="H1062" t="s">
        <v>3570</v>
      </c>
      <c r="I1062" t="s">
        <v>3571</v>
      </c>
    </row>
    <row r="1063" spans="1:9">
      <c r="A1063" t="s">
        <v>3572</v>
      </c>
      <c r="B1063" t="s">
        <v>15</v>
      </c>
      <c r="C1063">
        <v>78</v>
      </c>
      <c r="D1063">
        <v>15669228</v>
      </c>
      <c r="E1063" t="s">
        <v>3573</v>
      </c>
      <c r="F1063" t="s">
        <v>3574</v>
      </c>
      <c r="G1063" t="s">
        <v>10</v>
      </c>
      <c r="H1063" t="s">
        <v>3575</v>
      </c>
      <c r="I1063" t="s">
        <v>3576</v>
      </c>
    </row>
    <row r="1064" spans="1:9">
      <c r="A1064" t="s">
        <v>3577</v>
      </c>
      <c r="B1064" t="s">
        <v>15</v>
      </c>
      <c r="C1064">
        <v>498</v>
      </c>
      <c r="D1064">
        <v>15669229</v>
      </c>
      <c r="E1064" t="s">
        <v>10</v>
      </c>
      <c r="F1064" t="s">
        <v>3578</v>
      </c>
      <c r="G1064" t="s">
        <v>10</v>
      </c>
      <c r="H1064" t="s">
        <v>3579</v>
      </c>
      <c r="I1064" t="s">
        <v>3580</v>
      </c>
    </row>
    <row r="1065" spans="1:9">
      <c r="A1065" t="s">
        <v>3581</v>
      </c>
      <c r="B1065" t="s">
        <v>15</v>
      </c>
      <c r="C1065">
        <v>636</v>
      </c>
      <c r="D1065">
        <v>15669230</v>
      </c>
      <c r="E1065" t="s">
        <v>10</v>
      </c>
      <c r="F1065" t="s">
        <v>3582</v>
      </c>
      <c r="G1065" t="s">
        <v>10</v>
      </c>
      <c r="H1065" t="s">
        <v>3579</v>
      </c>
      <c r="I1065" t="s">
        <v>3583</v>
      </c>
    </row>
    <row r="1066" spans="1:9">
      <c r="A1066" t="s">
        <v>3584</v>
      </c>
      <c r="B1066" t="s">
        <v>15</v>
      </c>
      <c r="C1066">
        <v>1341</v>
      </c>
      <c r="D1066">
        <v>15669231</v>
      </c>
      <c r="E1066" t="s">
        <v>10</v>
      </c>
      <c r="F1066" t="s">
        <v>3585</v>
      </c>
      <c r="G1066" t="s">
        <v>10</v>
      </c>
      <c r="H1066" t="s">
        <v>3586</v>
      </c>
      <c r="I1066" t="s">
        <v>3587</v>
      </c>
    </row>
    <row r="1067" spans="1:9">
      <c r="A1067" t="s">
        <v>3588</v>
      </c>
      <c r="B1067" t="s">
        <v>15</v>
      </c>
      <c r="C1067">
        <v>859</v>
      </c>
      <c r="D1067">
        <v>15669232</v>
      </c>
      <c r="E1067" t="s">
        <v>10</v>
      </c>
      <c r="F1067" t="s">
        <v>3589</v>
      </c>
      <c r="G1067" t="s">
        <v>10</v>
      </c>
      <c r="H1067" t="s">
        <v>3586</v>
      </c>
      <c r="I1067" t="s">
        <v>3590</v>
      </c>
    </row>
    <row r="1068" spans="1:9">
      <c r="A1068" t="s">
        <v>3591</v>
      </c>
      <c r="B1068" t="s">
        <v>15</v>
      </c>
      <c r="C1068">
        <v>110</v>
      </c>
      <c r="D1068">
        <v>15669233</v>
      </c>
      <c r="E1068" t="s">
        <v>10</v>
      </c>
      <c r="F1068" t="s">
        <v>3592</v>
      </c>
      <c r="G1068" t="s">
        <v>10</v>
      </c>
      <c r="H1068" t="s">
        <v>3593</v>
      </c>
      <c r="I1068" t="s">
        <v>3594</v>
      </c>
    </row>
    <row r="1069" spans="1:9">
      <c r="A1069" t="s">
        <v>3595</v>
      </c>
      <c r="B1069" t="s">
        <v>15</v>
      </c>
      <c r="C1069">
        <v>183</v>
      </c>
      <c r="D1069">
        <v>15669234</v>
      </c>
      <c r="E1069" t="s">
        <v>3596</v>
      </c>
      <c r="F1069" t="s">
        <v>3597</v>
      </c>
      <c r="G1069" t="s">
        <v>10</v>
      </c>
      <c r="H1069" t="s">
        <v>3598</v>
      </c>
      <c r="I1069" t="s">
        <v>3599</v>
      </c>
    </row>
    <row r="1070" spans="1:9">
      <c r="A1070" t="s">
        <v>3600</v>
      </c>
      <c r="B1070" t="s">
        <v>15</v>
      </c>
      <c r="C1070">
        <v>148</v>
      </c>
      <c r="D1070">
        <v>15669235</v>
      </c>
      <c r="E1070" t="s">
        <v>3601</v>
      </c>
      <c r="F1070" t="s">
        <v>3602</v>
      </c>
      <c r="G1070" t="s">
        <v>10</v>
      </c>
      <c r="H1070" t="s">
        <v>3603</v>
      </c>
      <c r="I1070" t="s">
        <v>3604</v>
      </c>
    </row>
    <row r="1071" spans="1:9">
      <c r="A1071" t="s">
        <v>3605</v>
      </c>
      <c r="B1071" t="s">
        <v>15</v>
      </c>
      <c r="C1071">
        <v>191</v>
      </c>
      <c r="D1071">
        <v>15669236</v>
      </c>
      <c r="E1071" t="s">
        <v>10</v>
      </c>
      <c r="F1071" t="s">
        <v>3606</v>
      </c>
      <c r="G1071" t="s">
        <v>10</v>
      </c>
      <c r="H1071" t="s">
        <v>3607</v>
      </c>
      <c r="I1071" t="s">
        <v>3608</v>
      </c>
    </row>
    <row r="1072" spans="1:9">
      <c r="A1072" t="s">
        <v>3609</v>
      </c>
      <c r="B1072" t="s">
        <v>15</v>
      </c>
      <c r="C1072">
        <v>726</v>
      </c>
      <c r="D1072">
        <v>15669237</v>
      </c>
      <c r="E1072" t="s">
        <v>10</v>
      </c>
      <c r="F1072" t="s">
        <v>3610</v>
      </c>
      <c r="G1072" t="s">
        <v>10</v>
      </c>
      <c r="H1072" t="s">
        <v>3611</v>
      </c>
      <c r="I1072" t="s">
        <v>3612</v>
      </c>
    </row>
    <row r="1073" spans="1:9">
      <c r="A1073" t="s">
        <v>3613</v>
      </c>
      <c r="B1073" t="s">
        <v>15</v>
      </c>
      <c r="C1073">
        <v>161</v>
      </c>
      <c r="D1073">
        <v>15669238</v>
      </c>
      <c r="E1073" t="s">
        <v>10</v>
      </c>
      <c r="F1073" t="s">
        <v>3614</v>
      </c>
      <c r="G1073" t="s">
        <v>10</v>
      </c>
      <c r="H1073" t="s">
        <v>10</v>
      </c>
      <c r="I1073" t="s">
        <v>178</v>
      </c>
    </row>
    <row r="1074" spans="1:9">
      <c r="A1074" t="s">
        <v>3615</v>
      </c>
      <c r="B1074" t="s">
        <v>15</v>
      </c>
      <c r="C1074">
        <v>177</v>
      </c>
      <c r="D1074">
        <v>15669239</v>
      </c>
      <c r="E1074" t="s">
        <v>10</v>
      </c>
      <c r="F1074" t="s">
        <v>3616</v>
      </c>
      <c r="G1074" t="s">
        <v>10</v>
      </c>
      <c r="H1074" t="s">
        <v>3617</v>
      </c>
      <c r="I1074" t="s">
        <v>3618</v>
      </c>
    </row>
    <row r="1075" spans="1:9">
      <c r="A1075" t="s">
        <v>3619</v>
      </c>
      <c r="B1075" t="s">
        <v>10</v>
      </c>
      <c r="C1075">
        <v>513</v>
      </c>
      <c r="D1075">
        <v>15669240</v>
      </c>
      <c r="E1075" t="s">
        <v>10</v>
      </c>
      <c r="F1075" t="s">
        <v>3620</v>
      </c>
      <c r="G1075" t="s">
        <v>10</v>
      </c>
      <c r="H1075" t="s">
        <v>3621</v>
      </c>
      <c r="I1075" t="s">
        <v>3622</v>
      </c>
    </row>
    <row r="1076" spans="1:9">
      <c r="A1076" t="s">
        <v>3623</v>
      </c>
      <c r="B1076" t="s">
        <v>10</v>
      </c>
      <c r="C1076">
        <v>100</v>
      </c>
      <c r="D1076">
        <v>15669241</v>
      </c>
      <c r="E1076" t="s">
        <v>10</v>
      </c>
      <c r="F1076" t="s">
        <v>3624</v>
      </c>
      <c r="G1076" t="s">
        <v>10</v>
      </c>
      <c r="H1076" t="s">
        <v>3625</v>
      </c>
      <c r="I1076" t="s">
        <v>178</v>
      </c>
    </row>
    <row r="1077" spans="1:9">
      <c r="A1077" t="s">
        <v>3626</v>
      </c>
      <c r="B1077" t="s">
        <v>10</v>
      </c>
      <c r="C1077">
        <v>163</v>
      </c>
      <c r="D1077">
        <v>15669242</v>
      </c>
      <c r="E1077" t="s">
        <v>10</v>
      </c>
      <c r="F1077" t="s">
        <v>3627</v>
      </c>
      <c r="G1077" t="s">
        <v>10</v>
      </c>
      <c r="H1077" t="s">
        <v>3628</v>
      </c>
      <c r="I1077" t="s">
        <v>178</v>
      </c>
    </row>
    <row r="1078" spans="1:9">
      <c r="A1078" t="s">
        <v>3629</v>
      </c>
      <c r="B1078" t="s">
        <v>15</v>
      </c>
      <c r="C1078">
        <v>895</v>
      </c>
      <c r="D1078">
        <v>15669243</v>
      </c>
      <c r="E1078" t="s">
        <v>10</v>
      </c>
      <c r="F1078" t="s">
        <v>3630</v>
      </c>
      <c r="G1078" t="s">
        <v>10</v>
      </c>
      <c r="H1078" t="s">
        <v>3631</v>
      </c>
      <c r="I1078" t="s">
        <v>3632</v>
      </c>
    </row>
    <row r="1079" spans="1:9">
      <c r="A1079" t="s">
        <v>3633</v>
      </c>
      <c r="B1079" t="s">
        <v>15</v>
      </c>
      <c r="C1079">
        <v>326</v>
      </c>
      <c r="D1079">
        <v>15669244</v>
      </c>
      <c r="E1079" t="s">
        <v>10</v>
      </c>
      <c r="F1079" t="s">
        <v>3634</v>
      </c>
      <c r="G1079" t="s">
        <v>10</v>
      </c>
      <c r="H1079" t="s">
        <v>911</v>
      </c>
      <c r="I1079" t="s">
        <v>3635</v>
      </c>
    </row>
    <row r="1080" spans="1:9">
      <c r="A1080" t="s">
        <v>3636</v>
      </c>
      <c r="B1080" t="s">
        <v>15</v>
      </c>
      <c r="C1080">
        <v>516</v>
      </c>
      <c r="D1080">
        <v>15669245</v>
      </c>
      <c r="E1080" t="s">
        <v>10</v>
      </c>
      <c r="F1080" t="s">
        <v>3637</v>
      </c>
      <c r="G1080" t="s">
        <v>10</v>
      </c>
      <c r="H1080" t="s">
        <v>3638</v>
      </c>
      <c r="I1080" t="s">
        <v>3639</v>
      </c>
    </row>
    <row r="1081" spans="1:9">
      <c r="A1081" t="s">
        <v>3640</v>
      </c>
      <c r="B1081" t="s">
        <v>15</v>
      </c>
      <c r="C1081">
        <v>290</v>
      </c>
      <c r="D1081">
        <v>15669246</v>
      </c>
      <c r="E1081" t="s">
        <v>10</v>
      </c>
      <c r="F1081" t="s">
        <v>3641</v>
      </c>
      <c r="G1081" t="s">
        <v>10</v>
      </c>
      <c r="H1081" t="s">
        <v>2018</v>
      </c>
      <c r="I1081" t="s">
        <v>3642</v>
      </c>
    </row>
    <row r="1082" spans="1:9">
      <c r="A1082" t="s">
        <v>3643</v>
      </c>
      <c r="B1082" s="1" t="s">
        <v>15</v>
      </c>
      <c r="C1082">
        <v>609</v>
      </c>
      <c r="D1082">
        <v>15669247</v>
      </c>
      <c r="E1082" t="s">
        <v>10</v>
      </c>
      <c r="F1082" t="s">
        <v>3644</v>
      </c>
      <c r="G1082" t="s">
        <v>10</v>
      </c>
      <c r="H1082" t="s">
        <v>3621</v>
      </c>
      <c r="I1082" t="s">
        <v>3622</v>
      </c>
    </row>
    <row r="1083" spans="1:9">
      <c r="A1083" t="s">
        <v>3645</v>
      </c>
      <c r="B1083" t="s">
        <v>15</v>
      </c>
      <c r="C1083">
        <v>406</v>
      </c>
      <c r="D1083">
        <v>15669248</v>
      </c>
      <c r="E1083" t="s">
        <v>10</v>
      </c>
      <c r="F1083" t="s">
        <v>3646</v>
      </c>
      <c r="G1083" t="s">
        <v>10</v>
      </c>
      <c r="H1083" t="s">
        <v>3647</v>
      </c>
      <c r="I1083" t="s">
        <v>3648</v>
      </c>
    </row>
    <row r="1084" spans="1:9">
      <c r="A1084" t="s">
        <v>5318</v>
      </c>
      <c r="B1084" s="1" t="s">
        <v>15</v>
      </c>
      <c r="C1084">
        <v>537</v>
      </c>
      <c r="D1084">
        <v>15669249</v>
      </c>
      <c r="E1084" t="s">
        <v>10</v>
      </c>
      <c r="F1084" t="s">
        <v>3649</v>
      </c>
      <c r="G1084" t="s">
        <v>10</v>
      </c>
      <c r="H1084" t="s">
        <v>10</v>
      </c>
      <c r="I1084" t="s">
        <v>178</v>
      </c>
    </row>
    <row r="1085" spans="1:9">
      <c r="A1085" t="s">
        <v>5319</v>
      </c>
      <c r="B1085" s="1" t="s">
        <v>10</v>
      </c>
      <c r="C1085">
        <v>333</v>
      </c>
      <c r="D1085">
        <v>15669250</v>
      </c>
      <c r="E1085" t="s">
        <v>10</v>
      </c>
      <c r="F1085" t="s">
        <v>3650</v>
      </c>
      <c r="G1085" t="s">
        <v>10</v>
      </c>
      <c r="H1085" t="s">
        <v>3651</v>
      </c>
      <c r="I1085" t="s">
        <v>3652</v>
      </c>
    </row>
    <row r="1086" spans="1:9">
      <c r="A1086" t="s">
        <v>5320</v>
      </c>
      <c r="B1086" s="1" t="s">
        <v>10</v>
      </c>
      <c r="C1086">
        <v>484</v>
      </c>
      <c r="D1086">
        <v>15669251</v>
      </c>
      <c r="E1086" t="s">
        <v>10</v>
      </c>
      <c r="F1086" t="s">
        <v>3653</v>
      </c>
      <c r="G1086" t="s">
        <v>10</v>
      </c>
      <c r="H1086" t="s">
        <v>3654</v>
      </c>
      <c r="I1086" t="s">
        <v>3655</v>
      </c>
    </row>
    <row r="1087" spans="1:9">
      <c r="A1087" t="s">
        <v>5321</v>
      </c>
      <c r="B1087" s="1" t="s">
        <v>10</v>
      </c>
      <c r="C1087">
        <v>243</v>
      </c>
      <c r="D1087">
        <v>15669252</v>
      </c>
      <c r="E1087" t="s">
        <v>10</v>
      </c>
      <c r="F1087" t="s">
        <v>3656</v>
      </c>
      <c r="G1087" t="s">
        <v>10</v>
      </c>
      <c r="H1087" t="s">
        <v>3657</v>
      </c>
      <c r="I1087" t="s">
        <v>3658</v>
      </c>
    </row>
    <row r="1088" spans="1:9">
      <c r="A1088" t="s">
        <v>5317</v>
      </c>
      <c r="B1088" s="1" t="s">
        <v>10</v>
      </c>
      <c r="C1088">
        <v>214</v>
      </c>
      <c r="D1088">
        <v>15669253</v>
      </c>
      <c r="E1088" t="s">
        <v>10</v>
      </c>
      <c r="F1088" t="s">
        <v>3659</v>
      </c>
      <c r="G1088" t="s">
        <v>10</v>
      </c>
      <c r="H1088" t="s">
        <v>3660</v>
      </c>
      <c r="I1088" t="s">
        <v>3661</v>
      </c>
    </row>
    <row r="1089" spans="1:9">
      <c r="A1089" t="s">
        <v>5316</v>
      </c>
      <c r="B1089" s="1" t="s">
        <v>10</v>
      </c>
      <c r="C1089">
        <v>337</v>
      </c>
      <c r="D1089">
        <v>15669254</v>
      </c>
      <c r="E1089" t="s">
        <v>10</v>
      </c>
      <c r="F1089" t="s">
        <v>3662</v>
      </c>
      <c r="G1089" t="s">
        <v>10</v>
      </c>
      <c r="H1089" t="s">
        <v>3663</v>
      </c>
      <c r="I1089" t="s">
        <v>3664</v>
      </c>
    </row>
    <row r="1090" spans="1:9">
      <c r="A1090" t="s">
        <v>5315</v>
      </c>
      <c r="B1090" s="1" t="s">
        <v>10</v>
      </c>
      <c r="C1090">
        <v>386</v>
      </c>
      <c r="D1090">
        <v>15669255</v>
      </c>
      <c r="E1090" t="s">
        <v>10</v>
      </c>
      <c r="F1090" t="s">
        <v>3665</v>
      </c>
      <c r="G1090" t="s">
        <v>10</v>
      </c>
      <c r="H1090" t="s">
        <v>3666</v>
      </c>
      <c r="I1090" t="s">
        <v>3667</v>
      </c>
    </row>
    <row r="1091" spans="1:9">
      <c r="A1091" t="s">
        <v>5314</v>
      </c>
      <c r="B1091" s="1" t="s">
        <v>10</v>
      </c>
      <c r="C1091">
        <v>507</v>
      </c>
      <c r="D1091">
        <v>15669256</v>
      </c>
      <c r="E1091" t="s">
        <v>10</v>
      </c>
      <c r="F1091" t="s">
        <v>3668</v>
      </c>
      <c r="G1091" t="s">
        <v>10</v>
      </c>
      <c r="H1091" t="s">
        <v>3669</v>
      </c>
      <c r="I1091" t="s">
        <v>3670</v>
      </c>
    </row>
    <row r="1092" spans="1:9">
      <c r="A1092" t="s">
        <v>5313</v>
      </c>
      <c r="B1092" s="1" t="s">
        <v>10</v>
      </c>
      <c r="C1092">
        <v>392</v>
      </c>
      <c r="D1092">
        <v>15669257</v>
      </c>
      <c r="E1092" t="s">
        <v>10</v>
      </c>
      <c r="F1092" t="s">
        <v>3671</v>
      </c>
      <c r="G1092" t="s">
        <v>10</v>
      </c>
      <c r="H1092" t="s">
        <v>3647</v>
      </c>
      <c r="I1092" t="s">
        <v>3672</v>
      </c>
    </row>
    <row r="1093" spans="1:9">
      <c r="A1093" t="s">
        <v>5312</v>
      </c>
      <c r="B1093" s="1" t="s">
        <v>10</v>
      </c>
      <c r="C1093">
        <v>157</v>
      </c>
      <c r="D1093">
        <v>15669258</v>
      </c>
      <c r="E1093" t="s">
        <v>10</v>
      </c>
      <c r="F1093" t="s">
        <v>3673</v>
      </c>
      <c r="G1093" t="s">
        <v>10</v>
      </c>
      <c r="H1093" t="s">
        <v>10</v>
      </c>
      <c r="I1093" t="s">
        <v>178</v>
      </c>
    </row>
    <row r="1094" spans="1:9">
      <c r="A1094" t="s">
        <v>5311</v>
      </c>
      <c r="B1094" s="1" t="s">
        <v>10</v>
      </c>
      <c r="C1094">
        <v>313</v>
      </c>
      <c r="D1094">
        <v>15669259</v>
      </c>
      <c r="E1094" t="s">
        <v>10</v>
      </c>
      <c r="F1094" t="s">
        <v>3674</v>
      </c>
      <c r="G1094" t="s">
        <v>10</v>
      </c>
      <c r="H1094" t="s">
        <v>10</v>
      </c>
      <c r="I1094" t="s">
        <v>178</v>
      </c>
    </row>
    <row r="1095" spans="1:9">
      <c r="A1095" t="s">
        <v>5309</v>
      </c>
      <c r="B1095" s="1" t="s">
        <v>10</v>
      </c>
      <c r="C1095">
        <v>116</v>
      </c>
      <c r="D1095">
        <v>15669260</v>
      </c>
      <c r="E1095" t="s">
        <v>10</v>
      </c>
      <c r="F1095" t="s">
        <v>3675</v>
      </c>
      <c r="G1095" t="s">
        <v>10</v>
      </c>
      <c r="H1095" t="s">
        <v>10</v>
      </c>
      <c r="I1095" t="s">
        <v>178</v>
      </c>
    </row>
    <row r="1096" spans="1:9">
      <c r="A1096" t="s">
        <v>5310</v>
      </c>
      <c r="B1096" s="1" t="s">
        <v>10</v>
      </c>
      <c r="C1096">
        <v>270</v>
      </c>
      <c r="D1096">
        <v>15669261</v>
      </c>
      <c r="E1096" t="s">
        <v>10</v>
      </c>
      <c r="F1096" t="s">
        <v>3676</v>
      </c>
      <c r="G1096" t="s">
        <v>10</v>
      </c>
      <c r="H1096" t="s">
        <v>3677</v>
      </c>
      <c r="I1096" t="s">
        <v>178</v>
      </c>
    </row>
    <row r="1097" spans="1:9">
      <c r="A1097" t="s">
        <v>5308</v>
      </c>
      <c r="B1097" s="1" t="s">
        <v>10</v>
      </c>
      <c r="C1097">
        <v>112</v>
      </c>
      <c r="D1097">
        <v>15669262</v>
      </c>
      <c r="E1097" t="s">
        <v>10</v>
      </c>
      <c r="F1097" t="s">
        <v>3678</v>
      </c>
      <c r="G1097" t="s">
        <v>10</v>
      </c>
      <c r="H1097" t="s">
        <v>10</v>
      </c>
      <c r="I1097" t="s">
        <v>178</v>
      </c>
    </row>
    <row r="1098" spans="1:9">
      <c r="A1098" t="s">
        <v>5307</v>
      </c>
      <c r="B1098" s="1" t="s">
        <v>10</v>
      </c>
      <c r="C1098">
        <v>474</v>
      </c>
      <c r="D1098">
        <v>15669263</v>
      </c>
      <c r="E1098" t="s">
        <v>10</v>
      </c>
      <c r="F1098" t="s">
        <v>3679</v>
      </c>
      <c r="G1098" t="s">
        <v>10</v>
      </c>
      <c r="H1098" t="s">
        <v>3680</v>
      </c>
      <c r="I1098" t="s">
        <v>3681</v>
      </c>
    </row>
    <row r="1099" spans="1:9">
      <c r="A1099" t="s">
        <v>5306</v>
      </c>
      <c r="B1099" s="1" t="s">
        <v>10</v>
      </c>
      <c r="C1099">
        <v>337</v>
      </c>
      <c r="D1099">
        <v>15669264</v>
      </c>
      <c r="E1099" t="s">
        <v>10</v>
      </c>
      <c r="F1099" t="s">
        <v>3682</v>
      </c>
      <c r="G1099" t="s">
        <v>10</v>
      </c>
      <c r="H1099" t="s">
        <v>414</v>
      </c>
      <c r="I1099" t="s">
        <v>178</v>
      </c>
    </row>
    <row r="1100" spans="1:9">
      <c r="A1100" t="s">
        <v>5305</v>
      </c>
      <c r="B1100" s="1" t="s">
        <v>10</v>
      </c>
      <c r="C1100">
        <v>521</v>
      </c>
      <c r="D1100">
        <v>15669265</v>
      </c>
      <c r="E1100" t="s">
        <v>10</v>
      </c>
      <c r="F1100" t="s">
        <v>3683</v>
      </c>
      <c r="G1100" t="s">
        <v>10</v>
      </c>
      <c r="H1100" t="s">
        <v>3684</v>
      </c>
      <c r="I1100" t="s">
        <v>3685</v>
      </c>
    </row>
    <row r="1101" spans="1:9">
      <c r="A1101" t="s">
        <v>5304</v>
      </c>
      <c r="B1101" s="1" t="s">
        <v>10</v>
      </c>
      <c r="C1101">
        <v>234</v>
      </c>
      <c r="D1101">
        <v>15669266</v>
      </c>
      <c r="E1101" t="s">
        <v>10</v>
      </c>
      <c r="F1101" t="s">
        <v>3686</v>
      </c>
      <c r="G1101" t="s">
        <v>10</v>
      </c>
      <c r="H1101" t="s">
        <v>3687</v>
      </c>
      <c r="I1101" t="s">
        <v>178</v>
      </c>
    </row>
    <row r="1102" spans="1:9">
      <c r="A1102" t="s">
        <v>5303</v>
      </c>
      <c r="B1102" s="1" t="s">
        <v>10</v>
      </c>
      <c r="C1102">
        <v>397</v>
      </c>
      <c r="D1102">
        <v>15669267</v>
      </c>
      <c r="E1102" t="s">
        <v>10</v>
      </c>
      <c r="F1102" t="s">
        <v>3688</v>
      </c>
      <c r="G1102" t="s">
        <v>10</v>
      </c>
      <c r="H1102" t="s">
        <v>3689</v>
      </c>
      <c r="I1102" t="s">
        <v>178</v>
      </c>
    </row>
    <row r="1103" spans="1:9">
      <c r="A1103" t="s">
        <v>5302</v>
      </c>
      <c r="B1103" s="1" t="s">
        <v>10</v>
      </c>
      <c r="C1103">
        <v>135</v>
      </c>
      <c r="D1103">
        <v>15669268</v>
      </c>
      <c r="E1103" t="s">
        <v>10</v>
      </c>
      <c r="F1103" t="s">
        <v>3690</v>
      </c>
      <c r="G1103" t="s">
        <v>10</v>
      </c>
      <c r="H1103" t="s">
        <v>10</v>
      </c>
      <c r="I1103" t="s">
        <v>178</v>
      </c>
    </row>
    <row r="1104" spans="1:9">
      <c r="A1104" t="s">
        <v>5301</v>
      </c>
      <c r="B1104" s="1" t="s">
        <v>15</v>
      </c>
      <c r="C1104">
        <v>138</v>
      </c>
      <c r="D1104">
        <v>15669269</v>
      </c>
      <c r="E1104" t="s">
        <v>10</v>
      </c>
      <c r="F1104" t="s">
        <v>3691</v>
      </c>
      <c r="G1104" t="s">
        <v>10</v>
      </c>
      <c r="H1104" t="s">
        <v>3692</v>
      </c>
      <c r="I1104" t="s">
        <v>178</v>
      </c>
    </row>
    <row r="1105" spans="1:9">
      <c r="A1105" t="s">
        <v>5300</v>
      </c>
      <c r="B1105" s="1" t="s">
        <v>15</v>
      </c>
      <c r="C1105">
        <v>120</v>
      </c>
      <c r="D1105">
        <v>15669270</v>
      </c>
      <c r="E1105" t="s">
        <v>10</v>
      </c>
      <c r="F1105" t="s">
        <v>3693</v>
      </c>
      <c r="G1105" t="s">
        <v>10</v>
      </c>
      <c r="H1105" t="s">
        <v>3694</v>
      </c>
      <c r="I1105" t="s">
        <v>178</v>
      </c>
    </row>
    <row r="1106" spans="1:9">
      <c r="A1106" t="s">
        <v>5299</v>
      </c>
      <c r="B1106" s="1" t="s">
        <v>15</v>
      </c>
      <c r="C1106">
        <v>193</v>
      </c>
      <c r="D1106">
        <v>15669271</v>
      </c>
      <c r="E1106" t="s">
        <v>10</v>
      </c>
      <c r="F1106" t="s">
        <v>3695</v>
      </c>
      <c r="G1106" t="s">
        <v>10</v>
      </c>
      <c r="H1106" t="s">
        <v>2620</v>
      </c>
      <c r="I1106" t="s">
        <v>2621</v>
      </c>
    </row>
    <row r="1107" spans="1:9">
      <c r="A1107" t="s">
        <v>5298</v>
      </c>
      <c r="B1107" s="1" t="s">
        <v>15</v>
      </c>
      <c r="C1107">
        <v>282</v>
      </c>
      <c r="D1107">
        <v>15669272</v>
      </c>
      <c r="E1107" t="s">
        <v>3696</v>
      </c>
      <c r="F1107" t="s">
        <v>3697</v>
      </c>
      <c r="G1107" t="s">
        <v>10</v>
      </c>
      <c r="H1107" t="s">
        <v>3698</v>
      </c>
      <c r="I1107" t="s">
        <v>3699</v>
      </c>
    </row>
    <row r="1108" spans="1:9">
      <c r="A1108" t="s">
        <v>5297</v>
      </c>
      <c r="B1108" s="1" t="s">
        <v>15</v>
      </c>
      <c r="C1108">
        <v>509</v>
      </c>
      <c r="D1108">
        <v>15669273</v>
      </c>
      <c r="E1108" t="s">
        <v>10</v>
      </c>
      <c r="F1108" t="s">
        <v>3700</v>
      </c>
      <c r="G1108" t="s">
        <v>10</v>
      </c>
      <c r="H1108" t="s">
        <v>10</v>
      </c>
      <c r="I1108" t="s">
        <v>178</v>
      </c>
    </row>
    <row r="1109" spans="1:9">
      <c r="A1109" t="s">
        <v>5296</v>
      </c>
      <c r="B1109" s="1" t="s">
        <v>15</v>
      </c>
      <c r="C1109">
        <v>340</v>
      </c>
      <c r="D1109">
        <v>15669274</v>
      </c>
      <c r="E1109" t="s">
        <v>10</v>
      </c>
      <c r="F1109" t="s">
        <v>3701</v>
      </c>
      <c r="G1109" t="s">
        <v>10</v>
      </c>
      <c r="H1109" t="s">
        <v>3702</v>
      </c>
      <c r="I1109" t="s">
        <v>178</v>
      </c>
    </row>
    <row r="1110" spans="1:9">
      <c r="A1110" t="s">
        <v>5295</v>
      </c>
      <c r="B1110" s="1" t="s">
        <v>15</v>
      </c>
      <c r="C1110">
        <v>312</v>
      </c>
      <c r="D1110">
        <v>15669275</v>
      </c>
      <c r="E1110" t="s">
        <v>10</v>
      </c>
      <c r="F1110" t="s">
        <v>3703</v>
      </c>
      <c r="G1110" t="s">
        <v>10</v>
      </c>
      <c r="H1110" t="s">
        <v>3704</v>
      </c>
      <c r="I1110" t="s">
        <v>3705</v>
      </c>
    </row>
    <row r="1111" spans="1:9">
      <c r="A1111" t="s">
        <v>3706</v>
      </c>
      <c r="B1111" t="s">
        <v>10</v>
      </c>
      <c r="C1111">
        <v>279</v>
      </c>
      <c r="D1111">
        <v>15669276</v>
      </c>
      <c r="E1111" t="s">
        <v>3707</v>
      </c>
      <c r="F1111" t="s">
        <v>3708</v>
      </c>
      <c r="G1111" t="s">
        <v>10</v>
      </c>
      <c r="H1111" t="s">
        <v>3709</v>
      </c>
      <c r="I1111" t="s">
        <v>5322</v>
      </c>
    </row>
    <row r="1112" spans="1:9">
      <c r="A1112" t="s">
        <v>3710</v>
      </c>
      <c r="B1112" t="s">
        <v>10</v>
      </c>
      <c r="C1112">
        <v>268</v>
      </c>
      <c r="D1112">
        <v>15669277</v>
      </c>
      <c r="E1112" t="s">
        <v>10</v>
      </c>
      <c r="F1112" t="s">
        <v>3711</v>
      </c>
      <c r="G1112" t="s">
        <v>10</v>
      </c>
      <c r="H1112" t="s">
        <v>3712</v>
      </c>
      <c r="I1112" t="s">
        <v>5323</v>
      </c>
    </row>
    <row r="1113" spans="1:9">
      <c r="A1113" t="s">
        <v>3713</v>
      </c>
      <c r="B1113" t="s">
        <v>10</v>
      </c>
      <c r="C1113">
        <v>95</v>
      </c>
      <c r="D1113">
        <v>15669278</v>
      </c>
      <c r="E1113" t="s">
        <v>10</v>
      </c>
      <c r="F1113" t="s">
        <v>3714</v>
      </c>
      <c r="G1113" t="s">
        <v>10</v>
      </c>
      <c r="H1113" t="s">
        <v>3715</v>
      </c>
      <c r="I1113" t="s">
        <v>5324</v>
      </c>
    </row>
    <row r="1114" spans="1:9">
      <c r="A1114" t="s">
        <v>3716</v>
      </c>
      <c r="B1114" t="s">
        <v>10</v>
      </c>
      <c r="C1114">
        <v>233</v>
      </c>
      <c r="D1114">
        <v>15669279</v>
      </c>
      <c r="E1114" t="s">
        <v>10</v>
      </c>
      <c r="F1114" t="s">
        <v>3717</v>
      </c>
      <c r="G1114" t="s">
        <v>10</v>
      </c>
      <c r="H1114" t="s">
        <v>3718</v>
      </c>
      <c r="I1114" t="s">
        <v>5325</v>
      </c>
    </row>
    <row r="1115" spans="1:9">
      <c r="A1115" t="s">
        <v>3719</v>
      </c>
      <c r="B1115" t="s">
        <v>15</v>
      </c>
      <c r="C1115">
        <v>214</v>
      </c>
      <c r="D1115">
        <v>15669280</v>
      </c>
      <c r="E1115" t="s">
        <v>10</v>
      </c>
      <c r="F1115" t="s">
        <v>3720</v>
      </c>
      <c r="G1115" t="s">
        <v>10</v>
      </c>
      <c r="H1115" t="s">
        <v>3721</v>
      </c>
      <c r="I1115" t="s">
        <v>5326</v>
      </c>
    </row>
    <row r="1116" spans="1:9">
      <c r="A1116" t="s">
        <v>3722</v>
      </c>
      <c r="B1116" t="s">
        <v>15</v>
      </c>
      <c r="C1116">
        <v>300</v>
      </c>
      <c r="D1116">
        <v>15669281</v>
      </c>
      <c r="E1116" t="s">
        <v>10</v>
      </c>
      <c r="F1116" t="s">
        <v>3723</v>
      </c>
      <c r="G1116" t="s">
        <v>10</v>
      </c>
      <c r="H1116" t="s">
        <v>2842</v>
      </c>
      <c r="I1116" t="s">
        <v>5327</v>
      </c>
    </row>
    <row r="1117" spans="1:9">
      <c r="A1117" t="s">
        <v>3724</v>
      </c>
      <c r="B1117" t="s">
        <v>10</v>
      </c>
      <c r="C1117">
        <v>385</v>
      </c>
      <c r="D1117">
        <v>15669282</v>
      </c>
      <c r="E1117" t="s">
        <v>10</v>
      </c>
      <c r="F1117" t="s">
        <v>3725</v>
      </c>
      <c r="G1117" t="s">
        <v>10</v>
      </c>
      <c r="H1117" t="s">
        <v>3726</v>
      </c>
      <c r="I1117" t="s">
        <v>5328</v>
      </c>
    </row>
    <row r="1118" spans="1:9">
      <c r="A1118" t="s">
        <v>3727</v>
      </c>
      <c r="B1118" t="s">
        <v>10</v>
      </c>
      <c r="C1118">
        <v>423</v>
      </c>
      <c r="D1118">
        <v>15669283</v>
      </c>
      <c r="E1118" t="s">
        <v>10</v>
      </c>
      <c r="F1118" t="s">
        <v>3728</v>
      </c>
      <c r="G1118" t="s">
        <v>10</v>
      </c>
      <c r="H1118" t="s">
        <v>3211</v>
      </c>
      <c r="I1118" t="s">
        <v>5328</v>
      </c>
    </row>
    <row r="1119" spans="1:9">
      <c r="A1119" t="s">
        <v>3729</v>
      </c>
      <c r="B1119" t="s">
        <v>10</v>
      </c>
      <c r="C1119">
        <v>341</v>
      </c>
      <c r="D1119">
        <v>161579522</v>
      </c>
      <c r="E1119" t="s">
        <v>3730</v>
      </c>
      <c r="F1119" t="s">
        <v>3731</v>
      </c>
      <c r="G1119" t="s">
        <v>10</v>
      </c>
      <c r="H1119" t="s">
        <v>3732</v>
      </c>
      <c r="I1119" t="s">
        <v>5329</v>
      </c>
    </row>
    <row r="1120" spans="1:9">
      <c r="A1120" t="s">
        <v>3733</v>
      </c>
      <c r="B1120" t="s">
        <v>10</v>
      </c>
      <c r="C1120">
        <v>438</v>
      </c>
      <c r="D1120">
        <v>15669285</v>
      </c>
      <c r="E1120" t="s">
        <v>10</v>
      </c>
      <c r="F1120" t="s">
        <v>3734</v>
      </c>
      <c r="G1120" t="s">
        <v>10</v>
      </c>
      <c r="H1120" t="s">
        <v>3735</v>
      </c>
      <c r="I1120" t="s">
        <v>5330</v>
      </c>
    </row>
    <row r="1121" spans="1:9">
      <c r="A1121" t="s">
        <v>3736</v>
      </c>
      <c r="B1121" t="s">
        <v>10</v>
      </c>
      <c r="C1121">
        <v>254</v>
      </c>
      <c r="D1121">
        <v>15669286</v>
      </c>
      <c r="E1121" t="s">
        <v>10</v>
      </c>
      <c r="F1121" t="s">
        <v>3737</v>
      </c>
      <c r="G1121" t="s">
        <v>10</v>
      </c>
      <c r="H1121" t="s">
        <v>10</v>
      </c>
      <c r="I1121" t="s">
        <v>5331</v>
      </c>
    </row>
    <row r="1122" spans="1:9">
      <c r="A1122" t="s">
        <v>3738</v>
      </c>
      <c r="B1122" t="s">
        <v>10</v>
      </c>
      <c r="C1122">
        <v>235</v>
      </c>
      <c r="D1122">
        <v>15669287</v>
      </c>
      <c r="E1122" t="s">
        <v>10</v>
      </c>
      <c r="F1122" t="s">
        <v>3739</v>
      </c>
      <c r="G1122" t="s">
        <v>10</v>
      </c>
      <c r="H1122" t="s">
        <v>3740</v>
      </c>
      <c r="I1122" t="s">
        <v>5328</v>
      </c>
    </row>
    <row r="1123" spans="1:9">
      <c r="A1123" t="s">
        <v>3741</v>
      </c>
      <c r="B1123" t="s">
        <v>15</v>
      </c>
      <c r="C1123">
        <v>448</v>
      </c>
      <c r="D1123">
        <v>15669288</v>
      </c>
      <c r="E1123" t="s">
        <v>10</v>
      </c>
      <c r="F1123" t="s">
        <v>3742</v>
      </c>
      <c r="G1123" t="s">
        <v>10</v>
      </c>
      <c r="H1123" t="s">
        <v>1503</v>
      </c>
      <c r="I1123" t="s">
        <v>5332</v>
      </c>
    </row>
    <row r="1124" spans="1:9">
      <c r="A1124" t="s">
        <v>3743</v>
      </c>
      <c r="B1124" t="s">
        <v>15</v>
      </c>
      <c r="C1124">
        <v>408</v>
      </c>
      <c r="D1124">
        <v>15669289</v>
      </c>
      <c r="E1124" t="s">
        <v>10</v>
      </c>
      <c r="F1124" t="s">
        <v>3744</v>
      </c>
      <c r="G1124" t="s">
        <v>10</v>
      </c>
      <c r="H1124" t="s">
        <v>3745</v>
      </c>
      <c r="I1124" t="s">
        <v>5333</v>
      </c>
    </row>
    <row r="1125" spans="1:9">
      <c r="A1125" t="s">
        <v>3746</v>
      </c>
      <c r="B1125" t="s">
        <v>15</v>
      </c>
      <c r="C1125">
        <v>161</v>
      </c>
      <c r="D1125">
        <v>15669290</v>
      </c>
      <c r="E1125" t="s">
        <v>10</v>
      </c>
      <c r="F1125" t="s">
        <v>3747</v>
      </c>
      <c r="G1125" t="s">
        <v>10</v>
      </c>
      <c r="H1125" t="s">
        <v>1595</v>
      </c>
      <c r="I1125" t="s">
        <v>5334</v>
      </c>
    </row>
    <row r="1126" spans="1:9">
      <c r="A1126" t="s">
        <v>3748</v>
      </c>
      <c r="B1126" t="s">
        <v>10</v>
      </c>
      <c r="C1126">
        <v>88</v>
      </c>
      <c r="D1126">
        <v>15669291</v>
      </c>
      <c r="E1126" t="s">
        <v>10</v>
      </c>
      <c r="F1126" t="s">
        <v>3749</v>
      </c>
      <c r="G1126" t="s">
        <v>10</v>
      </c>
      <c r="H1126" t="s">
        <v>406</v>
      </c>
      <c r="I1126" t="s">
        <v>5328</v>
      </c>
    </row>
    <row r="1127" spans="1:9">
      <c r="A1127" t="s">
        <v>3750</v>
      </c>
      <c r="B1127" t="s">
        <v>10</v>
      </c>
      <c r="C1127">
        <v>300</v>
      </c>
      <c r="D1127">
        <v>15669292</v>
      </c>
      <c r="E1127" t="s">
        <v>10</v>
      </c>
      <c r="F1127" t="s">
        <v>3751</v>
      </c>
      <c r="G1127" t="s">
        <v>10</v>
      </c>
      <c r="H1127" t="s">
        <v>3752</v>
      </c>
      <c r="I1127" t="s">
        <v>5335</v>
      </c>
    </row>
    <row r="1128" spans="1:9">
      <c r="A1128" t="s">
        <v>3753</v>
      </c>
      <c r="B1128" t="s">
        <v>10</v>
      </c>
      <c r="C1128">
        <v>218</v>
      </c>
      <c r="D1128">
        <v>15669293</v>
      </c>
      <c r="E1128" t="s">
        <v>10</v>
      </c>
      <c r="F1128" t="s">
        <v>3754</v>
      </c>
      <c r="G1128" t="s">
        <v>10</v>
      </c>
      <c r="H1128" t="s">
        <v>641</v>
      </c>
      <c r="I1128" t="s">
        <v>5336</v>
      </c>
    </row>
    <row r="1129" spans="1:9">
      <c r="A1129" t="s">
        <v>3755</v>
      </c>
      <c r="B1129" t="s">
        <v>10</v>
      </c>
      <c r="C1129">
        <v>185</v>
      </c>
      <c r="D1129">
        <v>15669294</v>
      </c>
      <c r="E1129" t="s">
        <v>10</v>
      </c>
      <c r="F1129" t="s">
        <v>3756</v>
      </c>
      <c r="G1129" t="s">
        <v>10</v>
      </c>
      <c r="H1129" t="s">
        <v>3757</v>
      </c>
      <c r="I1129" t="s">
        <v>5328</v>
      </c>
    </row>
    <row r="1130" spans="1:9">
      <c r="A1130" t="s">
        <v>3758</v>
      </c>
      <c r="B1130" t="s">
        <v>10</v>
      </c>
      <c r="C1130">
        <v>149</v>
      </c>
      <c r="D1130">
        <v>15669295</v>
      </c>
      <c r="E1130" t="s">
        <v>10</v>
      </c>
      <c r="F1130" t="s">
        <v>3759</v>
      </c>
      <c r="G1130" t="s">
        <v>10</v>
      </c>
      <c r="H1130" t="s">
        <v>10</v>
      </c>
      <c r="I1130" t="s">
        <v>5337</v>
      </c>
    </row>
    <row r="1131" spans="1:9">
      <c r="A1131" t="s">
        <v>3760</v>
      </c>
      <c r="B1131" t="s">
        <v>10</v>
      </c>
      <c r="C1131">
        <v>548</v>
      </c>
      <c r="D1131">
        <v>15669296</v>
      </c>
      <c r="E1131" t="s">
        <v>3761</v>
      </c>
      <c r="F1131" t="s">
        <v>3762</v>
      </c>
      <c r="G1131" t="s">
        <v>10</v>
      </c>
      <c r="H1131" t="s">
        <v>3763</v>
      </c>
      <c r="I1131" t="s">
        <v>5338</v>
      </c>
    </row>
    <row r="1132" spans="1:9">
      <c r="A1132" t="s">
        <v>3764</v>
      </c>
      <c r="B1132" t="s">
        <v>15</v>
      </c>
      <c r="C1132">
        <v>176</v>
      </c>
      <c r="D1132">
        <v>15669297</v>
      </c>
      <c r="E1132" t="s">
        <v>10</v>
      </c>
      <c r="F1132" t="s">
        <v>3765</v>
      </c>
      <c r="G1132" t="s">
        <v>10</v>
      </c>
      <c r="H1132" t="s">
        <v>3766</v>
      </c>
      <c r="I1132" t="s">
        <v>5339</v>
      </c>
    </row>
    <row r="1133" spans="1:9">
      <c r="A1133" t="s">
        <v>3767</v>
      </c>
      <c r="B1133" t="s">
        <v>10</v>
      </c>
      <c r="C1133">
        <v>486</v>
      </c>
      <c r="D1133">
        <v>15669298</v>
      </c>
      <c r="E1133" t="s">
        <v>10</v>
      </c>
      <c r="F1133" t="s">
        <v>3768</v>
      </c>
      <c r="G1133" t="s">
        <v>10</v>
      </c>
      <c r="H1133" t="s">
        <v>3769</v>
      </c>
      <c r="I1133" t="s">
        <v>5328</v>
      </c>
    </row>
    <row r="1134" spans="1:9">
      <c r="A1134" t="s">
        <v>3770</v>
      </c>
      <c r="B1134" t="s">
        <v>10</v>
      </c>
      <c r="C1134">
        <v>449</v>
      </c>
      <c r="D1134">
        <v>15669299</v>
      </c>
      <c r="E1134" t="s">
        <v>10</v>
      </c>
      <c r="F1134" t="s">
        <v>3771</v>
      </c>
      <c r="G1134" t="s">
        <v>10</v>
      </c>
      <c r="H1134" t="s">
        <v>3772</v>
      </c>
      <c r="I1134" t="s">
        <v>5340</v>
      </c>
    </row>
    <row r="1135" spans="1:9">
      <c r="A1135" t="s">
        <v>3773</v>
      </c>
      <c r="B1135" t="s">
        <v>10</v>
      </c>
      <c r="C1135">
        <v>301</v>
      </c>
      <c r="D1135">
        <v>15669300</v>
      </c>
      <c r="E1135" t="s">
        <v>10</v>
      </c>
      <c r="F1135" t="s">
        <v>3774</v>
      </c>
      <c r="G1135" t="s">
        <v>10</v>
      </c>
      <c r="H1135" t="s">
        <v>3775</v>
      </c>
      <c r="I1135" t="s">
        <v>5341</v>
      </c>
    </row>
    <row r="1136" spans="1:9">
      <c r="A1136" t="s">
        <v>3776</v>
      </c>
      <c r="B1136" t="s">
        <v>10</v>
      </c>
      <c r="C1136">
        <v>192</v>
      </c>
      <c r="D1136">
        <v>15669301</v>
      </c>
      <c r="E1136" t="s">
        <v>10</v>
      </c>
      <c r="F1136" t="s">
        <v>3777</v>
      </c>
      <c r="G1136" t="s">
        <v>10</v>
      </c>
      <c r="H1136" t="s">
        <v>10</v>
      </c>
      <c r="I1136" t="s">
        <v>5337</v>
      </c>
    </row>
    <row r="1137" spans="1:9">
      <c r="A1137" t="s">
        <v>3778</v>
      </c>
      <c r="B1137" t="s">
        <v>10</v>
      </c>
      <c r="C1137">
        <v>261</v>
      </c>
      <c r="D1137">
        <v>15669302</v>
      </c>
      <c r="E1137" t="s">
        <v>10</v>
      </c>
      <c r="F1137" t="s">
        <v>3779</v>
      </c>
      <c r="G1137" t="s">
        <v>10</v>
      </c>
      <c r="H1137" t="s">
        <v>3780</v>
      </c>
      <c r="I1137" t="s">
        <v>5328</v>
      </c>
    </row>
    <row r="1138" spans="1:9">
      <c r="A1138" t="s">
        <v>3781</v>
      </c>
      <c r="B1138" t="s">
        <v>10</v>
      </c>
      <c r="C1138">
        <v>544</v>
      </c>
      <c r="D1138">
        <v>15669303</v>
      </c>
      <c r="E1138" t="s">
        <v>10</v>
      </c>
      <c r="F1138" t="s">
        <v>3782</v>
      </c>
      <c r="G1138" t="s">
        <v>10</v>
      </c>
      <c r="H1138" t="s">
        <v>3638</v>
      </c>
      <c r="I1138" t="s">
        <v>5342</v>
      </c>
    </row>
    <row r="1139" spans="1:9">
      <c r="A1139" t="s">
        <v>3783</v>
      </c>
      <c r="B1139" t="s">
        <v>15</v>
      </c>
      <c r="C1139">
        <v>196</v>
      </c>
      <c r="D1139">
        <v>15669304</v>
      </c>
      <c r="E1139" t="s">
        <v>10</v>
      </c>
      <c r="F1139" t="s">
        <v>3784</v>
      </c>
      <c r="G1139" t="s">
        <v>10</v>
      </c>
      <c r="H1139" t="s">
        <v>3785</v>
      </c>
      <c r="I1139" t="s">
        <v>5328</v>
      </c>
    </row>
    <row r="1140" spans="1:9">
      <c r="A1140" t="s">
        <v>3786</v>
      </c>
      <c r="B1140" t="s">
        <v>15</v>
      </c>
      <c r="C1140">
        <v>89</v>
      </c>
      <c r="D1140">
        <v>15669305</v>
      </c>
      <c r="E1140" t="s">
        <v>10</v>
      </c>
      <c r="F1140" t="s">
        <v>3787</v>
      </c>
      <c r="G1140" t="s">
        <v>10</v>
      </c>
      <c r="H1140" t="s">
        <v>3192</v>
      </c>
      <c r="I1140" t="s">
        <v>5328</v>
      </c>
    </row>
    <row r="1141" spans="1:9">
      <c r="A1141" t="s">
        <v>3788</v>
      </c>
      <c r="B1141" t="s">
        <v>15</v>
      </c>
      <c r="C1141">
        <v>295</v>
      </c>
      <c r="D1141">
        <v>15669306</v>
      </c>
      <c r="E1141" t="s">
        <v>3789</v>
      </c>
      <c r="F1141" t="s">
        <v>3790</v>
      </c>
      <c r="G1141" t="s">
        <v>10</v>
      </c>
      <c r="H1141" t="s">
        <v>3791</v>
      </c>
      <c r="I1141" t="s">
        <v>5343</v>
      </c>
    </row>
    <row r="1142" spans="1:9">
      <c r="A1142" t="s">
        <v>3792</v>
      </c>
      <c r="B1142" t="s">
        <v>15</v>
      </c>
      <c r="C1142">
        <v>279</v>
      </c>
      <c r="D1142">
        <v>15669307</v>
      </c>
      <c r="E1142" t="s">
        <v>10</v>
      </c>
      <c r="F1142" t="s">
        <v>3793</v>
      </c>
      <c r="G1142" t="s">
        <v>10</v>
      </c>
      <c r="H1142" t="s">
        <v>1215</v>
      </c>
      <c r="I1142" t="s">
        <v>5328</v>
      </c>
    </row>
    <row r="1143" spans="1:9">
      <c r="A1143" t="s">
        <v>3794</v>
      </c>
      <c r="B1143" t="s">
        <v>10</v>
      </c>
      <c r="C1143">
        <v>94</v>
      </c>
      <c r="D1143">
        <v>15669308</v>
      </c>
      <c r="E1143" t="s">
        <v>10</v>
      </c>
      <c r="F1143" t="s">
        <v>3795</v>
      </c>
      <c r="G1143" t="s">
        <v>10</v>
      </c>
      <c r="H1143" t="s">
        <v>3185</v>
      </c>
      <c r="I1143" t="s">
        <v>5344</v>
      </c>
    </row>
    <row r="1144" spans="1:9">
      <c r="A1144" t="s">
        <v>3796</v>
      </c>
      <c r="B1144" t="s">
        <v>10</v>
      </c>
      <c r="C1144">
        <v>77</v>
      </c>
      <c r="D1144">
        <v>15669309</v>
      </c>
      <c r="E1144" t="s">
        <v>10</v>
      </c>
      <c r="F1144" t="s">
        <v>3797</v>
      </c>
      <c r="G1144" t="s">
        <v>10</v>
      </c>
      <c r="H1144" t="s">
        <v>3798</v>
      </c>
      <c r="I1144" t="s">
        <v>5328</v>
      </c>
    </row>
    <row r="1145" spans="1:9">
      <c r="A1145" t="s">
        <v>3799</v>
      </c>
      <c r="B1145" t="s">
        <v>15</v>
      </c>
      <c r="C1145">
        <v>205</v>
      </c>
      <c r="D1145">
        <v>15669310</v>
      </c>
      <c r="E1145" t="s">
        <v>10</v>
      </c>
      <c r="F1145" t="s">
        <v>3800</v>
      </c>
      <c r="G1145" t="s">
        <v>10</v>
      </c>
      <c r="H1145" t="s">
        <v>2310</v>
      </c>
      <c r="I1145" t="s">
        <v>5328</v>
      </c>
    </row>
    <row r="1146" spans="1:9">
      <c r="A1146" t="s">
        <v>3801</v>
      </c>
      <c r="B1146" t="s">
        <v>15</v>
      </c>
      <c r="C1146">
        <v>1195</v>
      </c>
      <c r="D1146">
        <v>15669311</v>
      </c>
      <c r="E1146" t="s">
        <v>10</v>
      </c>
      <c r="F1146" t="s">
        <v>3802</v>
      </c>
      <c r="G1146" t="s">
        <v>10</v>
      </c>
      <c r="H1146" t="s">
        <v>3803</v>
      </c>
      <c r="I1146" t="s">
        <v>5345</v>
      </c>
    </row>
    <row r="1147" spans="1:9">
      <c r="A1147" t="s">
        <v>3804</v>
      </c>
      <c r="B1147" t="s">
        <v>10</v>
      </c>
      <c r="C1147">
        <v>60</v>
      </c>
      <c r="D1147">
        <v>15669312</v>
      </c>
      <c r="E1147" t="s">
        <v>10</v>
      </c>
      <c r="F1147" t="s">
        <v>3805</v>
      </c>
      <c r="G1147" t="s">
        <v>10</v>
      </c>
      <c r="H1147" t="s">
        <v>10</v>
      </c>
      <c r="I1147" t="s">
        <v>5337</v>
      </c>
    </row>
    <row r="1148" spans="1:9">
      <c r="A1148" t="s">
        <v>3806</v>
      </c>
      <c r="B1148" t="s">
        <v>15</v>
      </c>
      <c r="C1148">
        <v>402</v>
      </c>
      <c r="D1148">
        <v>15669313</v>
      </c>
      <c r="E1148" t="s">
        <v>10</v>
      </c>
      <c r="F1148" t="s">
        <v>3807</v>
      </c>
      <c r="G1148" t="s">
        <v>10</v>
      </c>
      <c r="H1148" t="s">
        <v>3808</v>
      </c>
      <c r="I1148" t="s">
        <v>5346</v>
      </c>
    </row>
    <row r="1149" spans="1:9">
      <c r="A1149" t="s">
        <v>3809</v>
      </c>
      <c r="B1149" t="s">
        <v>15</v>
      </c>
      <c r="C1149">
        <v>280</v>
      </c>
      <c r="D1149">
        <v>15669314</v>
      </c>
      <c r="E1149" t="s">
        <v>10</v>
      </c>
      <c r="F1149" t="s">
        <v>3810</v>
      </c>
      <c r="G1149" t="s">
        <v>10</v>
      </c>
      <c r="H1149" t="s">
        <v>3811</v>
      </c>
      <c r="I1149" t="s">
        <v>5328</v>
      </c>
    </row>
    <row r="1150" spans="1:9">
      <c r="A1150" t="s">
        <v>3812</v>
      </c>
      <c r="B1150" t="s">
        <v>10</v>
      </c>
      <c r="C1150">
        <v>308</v>
      </c>
      <c r="D1150">
        <v>15669315</v>
      </c>
      <c r="E1150" t="s">
        <v>10</v>
      </c>
      <c r="F1150" t="s">
        <v>3813</v>
      </c>
      <c r="G1150" t="s">
        <v>10</v>
      </c>
      <c r="H1150" t="s">
        <v>10</v>
      </c>
      <c r="I1150" t="s">
        <v>5337</v>
      </c>
    </row>
    <row r="1151" spans="1:9">
      <c r="A1151" t="s">
        <v>3814</v>
      </c>
      <c r="B1151" t="s">
        <v>10</v>
      </c>
      <c r="C1151">
        <v>95</v>
      </c>
      <c r="D1151">
        <v>15669316</v>
      </c>
      <c r="E1151" t="s">
        <v>10</v>
      </c>
      <c r="F1151" t="s">
        <v>3815</v>
      </c>
      <c r="G1151" t="s">
        <v>10</v>
      </c>
      <c r="H1151" t="s">
        <v>3816</v>
      </c>
      <c r="I1151" t="s">
        <v>5328</v>
      </c>
    </row>
    <row r="1152" spans="1:9">
      <c r="A1152" t="s">
        <v>3817</v>
      </c>
      <c r="B1152" t="s">
        <v>10</v>
      </c>
      <c r="C1152">
        <v>535</v>
      </c>
      <c r="D1152">
        <v>15669317</v>
      </c>
      <c r="E1152" t="s">
        <v>10</v>
      </c>
      <c r="F1152" t="s">
        <v>3818</v>
      </c>
      <c r="G1152" t="s">
        <v>10</v>
      </c>
      <c r="H1152" t="s">
        <v>3819</v>
      </c>
      <c r="I1152" t="s">
        <v>5347</v>
      </c>
    </row>
    <row r="1153" spans="1:9">
      <c r="A1153" t="s">
        <v>3820</v>
      </c>
      <c r="B1153" t="s">
        <v>10</v>
      </c>
      <c r="C1153">
        <v>310</v>
      </c>
      <c r="D1153">
        <v>15669318</v>
      </c>
      <c r="E1153" t="s">
        <v>10</v>
      </c>
      <c r="F1153" t="s">
        <v>3821</v>
      </c>
      <c r="G1153" t="s">
        <v>10</v>
      </c>
      <c r="H1153" t="s">
        <v>3822</v>
      </c>
      <c r="I1153" t="s">
        <v>5348</v>
      </c>
    </row>
    <row r="1154" spans="1:9">
      <c r="A1154" t="s">
        <v>3823</v>
      </c>
      <c r="B1154" t="s">
        <v>10</v>
      </c>
      <c r="C1154">
        <v>118</v>
      </c>
      <c r="D1154">
        <v>15669319</v>
      </c>
      <c r="E1154" t="s">
        <v>10</v>
      </c>
      <c r="F1154" t="s">
        <v>3824</v>
      </c>
      <c r="G1154" t="s">
        <v>10</v>
      </c>
      <c r="H1154" t="s">
        <v>3825</v>
      </c>
      <c r="I1154" t="s">
        <v>5328</v>
      </c>
    </row>
    <row r="1155" spans="1:9">
      <c r="A1155" t="s">
        <v>3826</v>
      </c>
      <c r="B1155" t="s">
        <v>15</v>
      </c>
      <c r="C1155">
        <v>421</v>
      </c>
      <c r="D1155">
        <v>15669320</v>
      </c>
      <c r="E1155" t="s">
        <v>10</v>
      </c>
      <c r="F1155" t="s">
        <v>3827</v>
      </c>
      <c r="G1155" t="s">
        <v>10</v>
      </c>
      <c r="H1155" t="s">
        <v>3828</v>
      </c>
      <c r="I1155" t="s">
        <v>5328</v>
      </c>
    </row>
    <row r="1156" spans="1:9">
      <c r="A1156" t="s">
        <v>3829</v>
      </c>
      <c r="B1156" t="s">
        <v>10</v>
      </c>
      <c r="C1156">
        <v>226</v>
      </c>
      <c r="D1156">
        <v>15669321</v>
      </c>
      <c r="E1156" t="s">
        <v>10</v>
      </c>
      <c r="F1156" t="s">
        <v>3830</v>
      </c>
      <c r="G1156" t="s">
        <v>10</v>
      </c>
      <c r="H1156" t="s">
        <v>3831</v>
      </c>
      <c r="I1156" t="s">
        <v>5328</v>
      </c>
    </row>
    <row r="1157" spans="1:9">
      <c r="A1157" t="s">
        <v>3832</v>
      </c>
      <c r="B1157" t="s">
        <v>10</v>
      </c>
      <c r="C1157">
        <v>152</v>
      </c>
      <c r="D1157">
        <v>15669322</v>
      </c>
      <c r="E1157" t="s">
        <v>3833</v>
      </c>
      <c r="F1157" t="s">
        <v>3834</v>
      </c>
      <c r="G1157" t="s">
        <v>10</v>
      </c>
      <c r="H1157" t="s">
        <v>3835</v>
      </c>
      <c r="I1157" t="s">
        <v>5349</v>
      </c>
    </row>
    <row r="1158" spans="1:9">
      <c r="A1158" t="s">
        <v>3836</v>
      </c>
      <c r="B1158" t="s">
        <v>15</v>
      </c>
      <c r="C1158">
        <v>541</v>
      </c>
      <c r="D1158">
        <v>15669323</v>
      </c>
      <c r="E1158" t="s">
        <v>10</v>
      </c>
      <c r="F1158" t="s">
        <v>3837</v>
      </c>
      <c r="G1158" t="s">
        <v>10</v>
      </c>
      <c r="H1158" t="s">
        <v>3838</v>
      </c>
      <c r="I1158" t="s">
        <v>5328</v>
      </c>
    </row>
    <row r="1159" spans="1:9">
      <c r="A1159" t="s">
        <v>3839</v>
      </c>
      <c r="B1159" t="s">
        <v>10</v>
      </c>
      <c r="C1159">
        <v>191</v>
      </c>
      <c r="D1159">
        <v>15669324</v>
      </c>
      <c r="E1159" t="s">
        <v>10</v>
      </c>
      <c r="F1159" t="s">
        <v>3840</v>
      </c>
      <c r="G1159" t="s">
        <v>10</v>
      </c>
      <c r="H1159" t="s">
        <v>3841</v>
      </c>
      <c r="I1159" t="s">
        <v>5328</v>
      </c>
    </row>
    <row r="1160" spans="1:9">
      <c r="A1160" t="s">
        <v>3842</v>
      </c>
      <c r="B1160" t="s">
        <v>15</v>
      </c>
      <c r="C1160">
        <v>174</v>
      </c>
      <c r="D1160">
        <v>15669325</v>
      </c>
      <c r="E1160" t="s">
        <v>10</v>
      </c>
      <c r="F1160" t="s">
        <v>3843</v>
      </c>
      <c r="G1160" t="s">
        <v>10</v>
      </c>
      <c r="H1160" t="s">
        <v>3844</v>
      </c>
      <c r="I1160" t="s">
        <v>5328</v>
      </c>
    </row>
    <row r="1161" spans="1:9">
      <c r="A1161" t="s">
        <v>3845</v>
      </c>
      <c r="B1161" t="s">
        <v>10</v>
      </c>
      <c r="C1161">
        <v>232</v>
      </c>
      <c r="D1161">
        <v>15669326</v>
      </c>
      <c r="E1161" t="s">
        <v>10</v>
      </c>
      <c r="F1161" t="s">
        <v>3846</v>
      </c>
      <c r="G1161" t="s">
        <v>10</v>
      </c>
      <c r="H1161" t="s">
        <v>3847</v>
      </c>
      <c r="I1161" t="s">
        <v>5328</v>
      </c>
    </row>
    <row r="1162" spans="1:9">
      <c r="A1162" t="s">
        <v>3848</v>
      </c>
      <c r="B1162" t="s">
        <v>10</v>
      </c>
      <c r="C1162">
        <v>257</v>
      </c>
      <c r="D1162">
        <v>15669327</v>
      </c>
      <c r="E1162" t="s">
        <v>10</v>
      </c>
      <c r="F1162" t="s">
        <v>3849</v>
      </c>
      <c r="G1162" t="s">
        <v>10</v>
      </c>
      <c r="H1162" t="s">
        <v>3850</v>
      </c>
      <c r="I1162" t="s">
        <v>5328</v>
      </c>
    </row>
    <row r="1163" spans="1:9">
      <c r="A1163" t="s">
        <v>3851</v>
      </c>
      <c r="B1163" t="s">
        <v>15</v>
      </c>
      <c r="C1163">
        <v>214</v>
      </c>
      <c r="D1163">
        <v>15669328</v>
      </c>
      <c r="E1163" t="s">
        <v>10</v>
      </c>
      <c r="F1163" t="s">
        <v>3852</v>
      </c>
      <c r="G1163" t="s">
        <v>10</v>
      </c>
      <c r="H1163" t="s">
        <v>3853</v>
      </c>
      <c r="I1163" t="s">
        <v>5328</v>
      </c>
    </row>
    <row r="1164" spans="1:9">
      <c r="A1164" t="s">
        <v>3854</v>
      </c>
      <c r="B1164" t="s">
        <v>15</v>
      </c>
      <c r="C1164">
        <v>349</v>
      </c>
      <c r="D1164">
        <v>15669329</v>
      </c>
      <c r="E1164" t="s">
        <v>10</v>
      </c>
      <c r="F1164" t="s">
        <v>3855</v>
      </c>
      <c r="G1164" t="s">
        <v>10</v>
      </c>
      <c r="H1164" t="s">
        <v>3856</v>
      </c>
      <c r="I1164" t="s">
        <v>5350</v>
      </c>
    </row>
    <row r="1165" spans="1:9">
      <c r="A1165" t="s">
        <v>3857</v>
      </c>
      <c r="B1165" t="s">
        <v>15</v>
      </c>
      <c r="C1165">
        <v>361</v>
      </c>
      <c r="D1165">
        <v>15669330</v>
      </c>
      <c r="E1165" t="s">
        <v>10</v>
      </c>
      <c r="F1165" t="s">
        <v>3858</v>
      </c>
      <c r="G1165" t="s">
        <v>10</v>
      </c>
      <c r="H1165" t="s">
        <v>751</v>
      </c>
      <c r="I1165" t="s">
        <v>5328</v>
      </c>
    </row>
    <row r="1166" spans="1:9">
      <c r="A1166" t="s">
        <v>3859</v>
      </c>
      <c r="B1166" t="s">
        <v>10</v>
      </c>
      <c r="C1166">
        <v>323</v>
      </c>
      <c r="D1166">
        <v>15669331</v>
      </c>
      <c r="E1166" t="s">
        <v>10</v>
      </c>
      <c r="F1166" t="s">
        <v>3860</v>
      </c>
      <c r="G1166" t="s">
        <v>10</v>
      </c>
      <c r="H1166" t="s">
        <v>3861</v>
      </c>
      <c r="I1166" t="s">
        <v>5351</v>
      </c>
    </row>
    <row r="1167" spans="1:9">
      <c r="A1167" t="s">
        <v>3862</v>
      </c>
      <c r="B1167" t="s">
        <v>10</v>
      </c>
      <c r="C1167">
        <v>65</v>
      </c>
      <c r="D1167">
        <v>15669332</v>
      </c>
      <c r="E1167" t="s">
        <v>10</v>
      </c>
      <c r="F1167" t="s">
        <v>3863</v>
      </c>
      <c r="G1167" t="s">
        <v>10</v>
      </c>
      <c r="H1167" t="s">
        <v>10</v>
      </c>
      <c r="I1167" t="s">
        <v>5337</v>
      </c>
    </row>
    <row r="1168" spans="1:9">
      <c r="A1168" t="s">
        <v>3864</v>
      </c>
      <c r="B1168" t="s">
        <v>10</v>
      </c>
      <c r="C1168">
        <v>343</v>
      </c>
      <c r="D1168">
        <v>15669333</v>
      </c>
      <c r="E1168" t="s">
        <v>10</v>
      </c>
      <c r="F1168" t="s">
        <v>3865</v>
      </c>
      <c r="G1168" t="s">
        <v>10</v>
      </c>
      <c r="H1168" t="s">
        <v>3866</v>
      </c>
      <c r="I1168" t="s">
        <v>5352</v>
      </c>
    </row>
    <row r="1169" spans="1:9">
      <c r="A1169" t="s">
        <v>3867</v>
      </c>
      <c r="B1169" t="s">
        <v>15</v>
      </c>
      <c r="C1169">
        <v>462</v>
      </c>
      <c r="D1169">
        <v>15669334</v>
      </c>
      <c r="E1169" t="s">
        <v>10</v>
      </c>
      <c r="F1169" t="s">
        <v>3868</v>
      </c>
      <c r="G1169" t="s">
        <v>10</v>
      </c>
      <c r="H1169" t="s">
        <v>10</v>
      </c>
      <c r="I1169" t="s">
        <v>5337</v>
      </c>
    </row>
    <row r="1170" spans="1:9">
      <c r="A1170" t="s">
        <v>3869</v>
      </c>
      <c r="B1170" t="s">
        <v>10</v>
      </c>
      <c r="C1170">
        <v>108</v>
      </c>
      <c r="D1170">
        <v>15669335</v>
      </c>
      <c r="E1170" t="s">
        <v>10</v>
      </c>
      <c r="F1170" t="s">
        <v>3870</v>
      </c>
      <c r="G1170" t="s">
        <v>10</v>
      </c>
      <c r="H1170" t="s">
        <v>3871</v>
      </c>
      <c r="I1170" t="s">
        <v>5353</v>
      </c>
    </row>
    <row r="1171" spans="1:9">
      <c r="A1171" t="s">
        <v>3872</v>
      </c>
      <c r="B1171" t="s">
        <v>10</v>
      </c>
      <c r="C1171">
        <v>169</v>
      </c>
      <c r="D1171">
        <v>15669336</v>
      </c>
      <c r="E1171" t="s">
        <v>10</v>
      </c>
      <c r="F1171" t="s">
        <v>3873</v>
      </c>
      <c r="G1171" t="s">
        <v>10</v>
      </c>
      <c r="H1171" t="s">
        <v>3874</v>
      </c>
      <c r="I1171" t="s">
        <v>5354</v>
      </c>
    </row>
    <row r="1172" spans="1:9">
      <c r="A1172" t="s">
        <v>3875</v>
      </c>
      <c r="B1172" t="s">
        <v>15</v>
      </c>
      <c r="C1172">
        <v>184</v>
      </c>
      <c r="D1172">
        <v>15669337</v>
      </c>
      <c r="E1172" t="s">
        <v>10</v>
      </c>
      <c r="F1172" t="s">
        <v>3876</v>
      </c>
      <c r="G1172" t="s">
        <v>10</v>
      </c>
      <c r="H1172" t="s">
        <v>3877</v>
      </c>
      <c r="I1172" t="s">
        <v>5328</v>
      </c>
    </row>
    <row r="1173" spans="1:9">
      <c r="A1173" t="s">
        <v>3878</v>
      </c>
      <c r="B1173" t="s">
        <v>15</v>
      </c>
      <c r="C1173">
        <v>113</v>
      </c>
      <c r="D1173">
        <v>15669338</v>
      </c>
      <c r="E1173" t="s">
        <v>10</v>
      </c>
      <c r="F1173" t="s">
        <v>3879</v>
      </c>
      <c r="G1173" t="s">
        <v>10</v>
      </c>
      <c r="H1173" t="s">
        <v>10</v>
      </c>
      <c r="I1173" t="s">
        <v>5337</v>
      </c>
    </row>
    <row r="1174" spans="1:9">
      <c r="A1174" t="s">
        <v>3880</v>
      </c>
      <c r="B1174" t="s">
        <v>15</v>
      </c>
      <c r="C1174">
        <v>73</v>
      </c>
      <c r="D1174">
        <v>15669339</v>
      </c>
      <c r="E1174" t="s">
        <v>10</v>
      </c>
      <c r="F1174" t="s">
        <v>3881</v>
      </c>
      <c r="G1174" t="s">
        <v>10</v>
      </c>
      <c r="H1174" t="s">
        <v>10</v>
      </c>
      <c r="I1174" t="s">
        <v>5337</v>
      </c>
    </row>
    <row r="1175" spans="1:9">
      <c r="A1175" t="s">
        <v>3882</v>
      </c>
      <c r="B1175" t="s">
        <v>15</v>
      </c>
      <c r="C1175">
        <v>62</v>
      </c>
      <c r="D1175">
        <v>15669340</v>
      </c>
      <c r="E1175" t="s">
        <v>10</v>
      </c>
      <c r="F1175" t="s">
        <v>3883</v>
      </c>
      <c r="G1175" t="s">
        <v>10</v>
      </c>
      <c r="H1175" t="s">
        <v>10</v>
      </c>
      <c r="I1175" t="s">
        <v>5337</v>
      </c>
    </row>
    <row r="1176" spans="1:9">
      <c r="A1176" t="s">
        <v>3884</v>
      </c>
      <c r="B1176" t="s">
        <v>10</v>
      </c>
      <c r="C1176">
        <v>451</v>
      </c>
      <c r="D1176">
        <v>15669341</v>
      </c>
      <c r="E1176" t="s">
        <v>10</v>
      </c>
      <c r="F1176" t="s">
        <v>3885</v>
      </c>
      <c r="G1176" t="s">
        <v>10</v>
      </c>
      <c r="H1176" t="s">
        <v>3886</v>
      </c>
      <c r="I1176" t="s">
        <v>5328</v>
      </c>
    </row>
    <row r="1177" spans="1:9">
      <c r="A1177" t="s">
        <v>3887</v>
      </c>
      <c r="B1177" t="s">
        <v>10</v>
      </c>
      <c r="C1177">
        <v>603</v>
      </c>
      <c r="D1177">
        <v>15669342</v>
      </c>
      <c r="E1177" t="s">
        <v>10</v>
      </c>
      <c r="F1177" t="s">
        <v>3888</v>
      </c>
      <c r="G1177" t="s">
        <v>10</v>
      </c>
      <c r="H1177" t="s">
        <v>3042</v>
      </c>
      <c r="I1177" t="s">
        <v>5328</v>
      </c>
    </row>
    <row r="1178" spans="1:9">
      <c r="A1178" t="s">
        <v>3889</v>
      </c>
      <c r="B1178" t="s">
        <v>10</v>
      </c>
      <c r="C1178">
        <v>110</v>
      </c>
      <c r="D1178">
        <v>15669343</v>
      </c>
      <c r="E1178" t="s">
        <v>10</v>
      </c>
      <c r="F1178" t="s">
        <v>3890</v>
      </c>
      <c r="G1178" t="s">
        <v>10</v>
      </c>
      <c r="H1178" t="s">
        <v>10</v>
      </c>
      <c r="I1178" t="s">
        <v>5328</v>
      </c>
    </row>
    <row r="1179" spans="1:9">
      <c r="A1179" t="s">
        <v>3891</v>
      </c>
      <c r="B1179" t="s">
        <v>10</v>
      </c>
      <c r="C1179">
        <v>73</v>
      </c>
      <c r="D1179">
        <v>15669344</v>
      </c>
      <c r="E1179" t="s">
        <v>10</v>
      </c>
      <c r="F1179" t="s">
        <v>3892</v>
      </c>
      <c r="G1179" t="s">
        <v>10</v>
      </c>
      <c r="H1179" t="s">
        <v>10</v>
      </c>
      <c r="I1179" t="s">
        <v>5328</v>
      </c>
    </row>
    <row r="1180" spans="1:9">
      <c r="A1180" t="s">
        <v>3893</v>
      </c>
      <c r="B1180" t="s">
        <v>10</v>
      </c>
      <c r="C1180">
        <v>903</v>
      </c>
      <c r="D1180">
        <v>15669345</v>
      </c>
      <c r="E1180" t="s">
        <v>10</v>
      </c>
      <c r="F1180" t="s">
        <v>3894</v>
      </c>
      <c r="G1180" t="s">
        <v>10</v>
      </c>
      <c r="H1180" t="s">
        <v>3895</v>
      </c>
      <c r="I1180" t="s">
        <v>5355</v>
      </c>
    </row>
    <row r="1181" spans="1:9">
      <c r="A1181" t="s">
        <v>3896</v>
      </c>
      <c r="B1181" t="s">
        <v>10</v>
      </c>
      <c r="C1181">
        <v>129</v>
      </c>
      <c r="D1181">
        <v>15669346</v>
      </c>
      <c r="E1181" t="s">
        <v>10</v>
      </c>
      <c r="F1181" t="s">
        <v>3897</v>
      </c>
      <c r="G1181" t="s">
        <v>10</v>
      </c>
      <c r="H1181" t="s">
        <v>10</v>
      </c>
      <c r="I1181" t="s">
        <v>5337</v>
      </c>
    </row>
    <row r="1182" spans="1:9">
      <c r="A1182" t="s">
        <v>3898</v>
      </c>
      <c r="B1182" t="s">
        <v>15</v>
      </c>
      <c r="C1182">
        <v>341</v>
      </c>
      <c r="D1182">
        <v>15669347</v>
      </c>
      <c r="E1182" t="s">
        <v>10</v>
      </c>
      <c r="F1182" t="s">
        <v>3899</v>
      </c>
      <c r="G1182" t="s">
        <v>10</v>
      </c>
      <c r="H1182" t="s">
        <v>1808</v>
      </c>
      <c r="I1182" t="s">
        <v>5328</v>
      </c>
    </row>
    <row r="1183" spans="1:9">
      <c r="A1183" t="s">
        <v>3900</v>
      </c>
      <c r="B1183" t="s">
        <v>15</v>
      </c>
      <c r="C1183">
        <v>645</v>
      </c>
      <c r="D1183">
        <v>15669348</v>
      </c>
      <c r="E1183" t="s">
        <v>10</v>
      </c>
      <c r="F1183" t="s">
        <v>3901</v>
      </c>
      <c r="G1183" t="s">
        <v>10</v>
      </c>
      <c r="H1183" t="s">
        <v>3902</v>
      </c>
      <c r="I1183" t="s">
        <v>5356</v>
      </c>
    </row>
    <row r="1184" spans="1:9">
      <c r="A1184" t="s">
        <v>3903</v>
      </c>
      <c r="B1184" t="s">
        <v>15</v>
      </c>
      <c r="C1184">
        <v>434</v>
      </c>
      <c r="D1184">
        <v>15669349</v>
      </c>
      <c r="E1184" t="s">
        <v>3904</v>
      </c>
      <c r="F1184" t="s">
        <v>3905</v>
      </c>
      <c r="G1184" t="s">
        <v>10</v>
      </c>
      <c r="H1184" t="s">
        <v>3906</v>
      </c>
      <c r="I1184" t="s">
        <v>5357</v>
      </c>
    </row>
    <row r="1185" spans="1:9">
      <c r="A1185" t="s">
        <v>3907</v>
      </c>
      <c r="B1185" t="s">
        <v>15</v>
      </c>
      <c r="C1185">
        <v>167</v>
      </c>
      <c r="D1185">
        <v>15669350</v>
      </c>
      <c r="E1185" t="s">
        <v>10</v>
      </c>
      <c r="F1185" t="s">
        <v>3908</v>
      </c>
      <c r="G1185" t="s">
        <v>10</v>
      </c>
      <c r="H1185" t="s">
        <v>10</v>
      </c>
      <c r="I1185" t="s">
        <v>5337</v>
      </c>
    </row>
    <row r="1186" spans="1:9">
      <c r="A1186" t="s">
        <v>3909</v>
      </c>
      <c r="B1186" t="s">
        <v>10</v>
      </c>
      <c r="C1186">
        <v>218</v>
      </c>
      <c r="D1186">
        <v>15669351</v>
      </c>
      <c r="E1186" t="s">
        <v>10</v>
      </c>
      <c r="F1186" t="s">
        <v>3910</v>
      </c>
      <c r="G1186" t="s">
        <v>10</v>
      </c>
      <c r="H1186" t="s">
        <v>3911</v>
      </c>
      <c r="I1186" t="s">
        <v>5328</v>
      </c>
    </row>
    <row r="1187" spans="1:9">
      <c r="A1187" t="s">
        <v>3912</v>
      </c>
      <c r="B1187" t="s">
        <v>15</v>
      </c>
      <c r="C1187">
        <v>217</v>
      </c>
      <c r="D1187">
        <v>15669352</v>
      </c>
      <c r="E1187" t="s">
        <v>10</v>
      </c>
      <c r="F1187" t="s">
        <v>3913</v>
      </c>
      <c r="G1187" t="s">
        <v>10</v>
      </c>
      <c r="H1187" t="s">
        <v>3914</v>
      </c>
      <c r="I1187" t="s">
        <v>5328</v>
      </c>
    </row>
    <row r="1188" spans="1:9">
      <c r="A1188" t="s">
        <v>3915</v>
      </c>
      <c r="B1188" t="s">
        <v>10</v>
      </c>
      <c r="C1188">
        <v>318</v>
      </c>
      <c r="D1188">
        <v>15669353</v>
      </c>
      <c r="E1188" t="s">
        <v>10</v>
      </c>
      <c r="F1188" t="s">
        <v>3916</v>
      </c>
      <c r="G1188" t="s">
        <v>10</v>
      </c>
      <c r="H1188" t="s">
        <v>3917</v>
      </c>
      <c r="I1188" t="s">
        <v>5328</v>
      </c>
    </row>
    <row r="1189" spans="1:9">
      <c r="A1189" t="s">
        <v>3918</v>
      </c>
      <c r="B1189" t="s">
        <v>15</v>
      </c>
      <c r="C1189">
        <v>146</v>
      </c>
      <c r="D1189">
        <v>15669354</v>
      </c>
      <c r="E1189" t="s">
        <v>10</v>
      </c>
      <c r="F1189" t="s">
        <v>3919</v>
      </c>
      <c r="G1189" t="s">
        <v>10</v>
      </c>
      <c r="H1189" t="s">
        <v>3920</v>
      </c>
      <c r="I1189" t="s">
        <v>5358</v>
      </c>
    </row>
    <row r="1190" spans="1:9">
      <c r="A1190" t="s">
        <v>3921</v>
      </c>
      <c r="B1190" t="s">
        <v>15</v>
      </c>
      <c r="C1190">
        <v>355</v>
      </c>
      <c r="D1190">
        <v>15669355</v>
      </c>
      <c r="E1190" t="s">
        <v>10</v>
      </c>
      <c r="F1190" t="s">
        <v>3922</v>
      </c>
      <c r="G1190" t="s">
        <v>10</v>
      </c>
      <c r="H1190" t="s">
        <v>867</v>
      </c>
      <c r="I1190" t="s">
        <v>5359</v>
      </c>
    </row>
    <row r="1191" spans="1:9">
      <c r="A1191" t="s">
        <v>3923</v>
      </c>
      <c r="B1191" t="s">
        <v>15</v>
      </c>
      <c r="C1191">
        <v>82</v>
      </c>
      <c r="D1191">
        <v>15669356</v>
      </c>
      <c r="E1191" t="s">
        <v>10</v>
      </c>
      <c r="F1191" t="s">
        <v>3924</v>
      </c>
      <c r="G1191" t="s">
        <v>10</v>
      </c>
      <c r="H1191" t="s">
        <v>2580</v>
      </c>
      <c r="I1191" t="s">
        <v>5360</v>
      </c>
    </row>
    <row r="1192" spans="1:9">
      <c r="A1192" t="s">
        <v>3925</v>
      </c>
      <c r="B1192" t="s">
        <v>15</v>
      </c>
      <c r="C1192">
        <v>133</v>
      </c>
      <c r="D1192">
        <v>15669357</v>
      </c>
      <c r="E1192" t="s">
        <v>10</v>
      </c>
      <c r="F1192" t="s">
        <v>3926</v>
      </c>
      <c r="G1192" t="s">
        <v>10</v>
      </c>
      <c r="H1192" t="s">
        <v>3927</v>
      </c>
      <c r="I1192" t="s">
        <v>5361</v>
      </c>
    </row>
    <row r="1193" spans="1:9">
      <c r="A1193" t="s">
        <v>3928</v>
      </c>
      <c r="B1193" t="s">
        <v>15</v>
      </c>
      <c r="C1193">
        <v>567</v>
      </c>
      <c r="D1193">
        <v>15669358</v>
      </c>
      <c r="E1193" t="s">
        <v>10</v>
      </c>
      <c r="F1193" t="s">
        <v>3929</v>
      </c>
      <c r="G1193" t="s">
        <v>10</v>
      </c>
      <c r="H1193" t="s">
        <v>3930</v>
      </c>
      <c r="I1193" t="s">
        <v>5362</v>
      </c>
    </row>
    <row r="1194" spans="1:9">
      <c r="A1194" t="s">
        <v>3931</v>
      </c>
      <c r="B1194" t="s">
        <v>15</v>
      </c>
      <c r="C1194">
        <v>89</v>
      </c>
      <c r="D1194">
        <v>15669359</v>
      </c>
      <c r="E1194" t="s">
        <v>10</v>
      </c>
      <c r="F1194" t="s">
        <v>3932</v>
      </c>
      <c r="G1194" t="s">
        <v>10</v>
      </c>
      <c r="H1194" t="s">
        <v>3933</v>
      </c>
      <c r="I1194" t="s">
        <v>5328</v>
      </c>
    </row>
    <row r="1195" spans="1:9">
      <c r="A1195" t="s">
        <v>3934</v>
      </c>
      <c r="B1195" t="s">
        <v>15</v>
      </c>
      <c r="C1195">
        <v>273</v>
      </c>
      <c r="D1195">
        <v>15669360</v>
      </c>
      <c r="E1195" t="s">
        <v>10</v>
      </c>
      <c r="F1195" t="s">
        <v>3935</v>
      </c>
      <c r="G1195" t="s">
        <v>10</v>
      </c>
      <c r="H1195" t="s">
        <v>2377</v>
      </c>
      <c r="I1195" t="s">
        <v>5363</v>
      </c>
    </row>
    <row r="1196" spans="1:9">
      <c r="A1196" t="s">
        <v>3936</v>
      </c>
      <c r="B1196" t="s">
        <v>15</v>
      </c>
      <c r="C1196">
        <v>84</v>
      </c>
      <c r="D1196">
        <v>15669361</v>
      </c>
      <c r="E1196" t="s">
        <v>10</v>
      </c>
      <c r="F1196" t="s">
        <v>3937</v>
      </c>
      <c r="G1196" t="s">
        <v>10</v>
      </c>
      <c r="H1196" t="s">
        <v>10</v>
      </c>
      <c r="I1196" t="s">
        <v>5337</v>
      </c>
    </row>
    <row r="1197" spans="1:9">
      <c r="A1197" t="s">
        <v>3938</v>
      </c>
      <c r="B1197" t="s">
        <v>15</v>
      </c>
      <c r="C1197">
        <v>94</v>
      </c>
      <c r="D1197">
        <v>15669362</v>
      </c>
      <c r="E1197" t="s">
        <v>10</v>
      </c>
      <c r="F1197" t="s">
        <v>3939</v>
      </c>
      <c r="G1197" t="s">
        <v>10</v>
      </c>
      <c r="H1197" t="s">
        <v>406</v>
      </c>
      <c r="I1197" t="s">
        <v>5328</v>
      </c>
    </row>
    <row r="1198" spans="1:9">
      <c r="A1198" t="s">
        <v>3940</v>
      </c>
      <c r="B1198" t="s">
        <v>10</v>
      </c>
      <c r="C1198">
        <v>540</v>
      </c>
      <c r="D1198">
        <v>15669363</v>
      </c>
      <c r="E1198" t="s">
        <v>3941</v>
      </c>
      <c r="F1198" t="s">
        <v>3942</v>
      </c>
      <c r="G1198" t="s">
        <v>10</v>
      </c>
      <c r="H1198" t="s">
        <v>3943</v>
      </c>
      <c r="I1198" t="s">
        <v>5364</v>
      </c>
    </row>
    <row r="1199" spans="1:9">
      <c r="A1199" t="s">
        <v>3944</v>
      </c>
      <c r="B1199" t="s">
        <v>10</v>
      </c>
      <c r="C1199">
        <v>378</v>
      </c>
      <c r="D1199">
        <v>15669364</v>
      </c>
      <c r="E1199" t="s">
        <v>10</v>
      </c>
      <c r="F1199" t="s">
        <v>3945</v>
      </c>
      <c r="G1199" t="s">
        <v>10</v>
      </c>
      <c r="H1199" t="s">
        <v>3946</v>
      </c>
      <c r="I1199" t="s">
        <v>5365</v>
      </c>
    </row>
    <row r="1200" spans="1:9">
      <c r="A1200" t="s">
        <v>3947</v>
      </c>
      <c r="B1200" t="s">
        <v>10</v>
      </c>
      <c r="C1200">
        <v>430</v>
      </c>
      <c r="D1200">
        <v>15669365</v>
      </c>
      <c r="E1200" t="s">
        <v>10</v>
      </c>
      <c r="F1200" t="s">
        <v>3948</v>
      </c>
      <c r="G1200" t="s">
        <v>10</v>
      </c>
      <c r="H1200" t="s">
        <v>3949</v>
      </c>
      <c r="I1200" t="s">
        <v>5366</v>
      </c>
    </row>
    <row r="1201" spans="1:9">
      <c r="A1201" t="s">
        <v>3950</v>
      </c>
      <c r="B1201" t="s">
        <v>10</v>
      </c>
      <c r="C1201">
        <v>351</v>
      </c>
      <c r="D1201">
        <v>15669366</v>
      </c>
      <c r="E1201" t="s">
        <v>10</v>
      </c>
      <c r="F1201" t="s">
        <v>3951</v>
      </c>
      <c r="G1201" t="s">
        <v>10</v>
      </c>
      <c r="H1201" t="s">
        <v>3647</v>
      </c>
      <c r="I1201" t="s">
        <v>5328</v>
      </c>
    </row>
    <row r="1202" spans="1:9">
      <c r="A1202" t="s">
        <v>3952</v>
      </c>
      <c r="B1202" t="s">
        <v>15</v>
      </c>
      <c r="C1202">
        <v>334</v>
      </c>
      <c r="D1202">
        <v>15669367</v>
      </c>
      <c r="E1202" t="s">
        <v>10</v>
      </c>
      <c r="F1202" t="s">
        <v>3953</v>
      </c>
      <c r="G1202" t="s">
        <v>10</v>
      </c>
      <c r="H1202" t="s">
        <v>3954</v>
      </c>
      <c r="I1202" t="s">
        <v>5328</v>
      </c>
    </row>
    <row r="1203" spans="1:9">
      <c r="A1203" t="s">
        <v>3955</v>
      </c>
      <c r="B1203" t="s">
        <v>15</v>
      </c>
      <c r="C1203">
        <v>149</v>
      </c>
      <c r="D1203">
        <v>15669368</v>
      </c>
      <c r="E1203" t="s">
        <v>10</v>
      </c>
      <c r="F1203" t="s">
        <v>3956</v>
      </c>
      <c r="G1203" t="s">
        <v>10</v>
      </c>
      <c r="H1203" t="s">
        <v>3957</v>
      </c>
      <c r="I1203" t="s">
        <v>5367</v>
      </c>
    </row>
    <row r="1204" spans="1:9">
      <c r="A1204" t="s">
        <v>3958</v>
      </c>
      <c r="B1204" t="s">
        <v>15</v>
      </c>
      <c r="C1204">
        <v>145</v>
      </c>
      <c r="D1204">
        <v>15669369</v>
      </c>
      <c r="E1204" t="s">
        <v>10</v>
      </c>
      <c r="F1204" t="s">
        <v>3959</v>
      </c>
      <c r="G1204" t="s">
        <v>10</v>
      </c>
      <c r="H1204" t="s">
        <v>3960</v>
      </c>
      <c r="I1204" t="s">
        <v>5328</v>
      </c>
    </row>
    <row r="1205" spans="1:9">
      <c r="A1205" t="s">
        <v>3961</v>
      </c>
      <c r="B1205" t="s">
        <v>15</v>
      </c>
      <c r="C1205">
        <v>199</v>
      </c>
      <c r="D1205">
        <v>15669370</v>
      </c>
      <c r="E1205" t="s">
        <v>10</v>
      </c>
      <c r="F1205" t="s">
        <v>3962</v>
      </c>
      <c r="G1205" t="s">
        <v>10</v>
      </c>
      <c r="H1205" t="s">
        <v>3960</v>
      </c>
      <c r="I1205" t="s">
        <v>5328</v>
      </c>
    </row>
    <row r="1206" spans="1:9">
      <c r="A1206" t="s">
        <v>3963</v>
      </c>
      <c r="B1206" t="s">
        <v>15</v>
      </c>
      <c r="C1206">
        <v>366</v>
      </c>
      <c r="D1206">
        <v>15669371</v>
      </c>
      <c r="E1206" t="s">
        <v>10</v>
      </c>
      <c r="F1206" t="s">
        <v>3964</v>
      </c>
      <c r="G1206" t="s">
        <v>10</v>
      </c>
      <c r="H1206" t="s">
        <v>1976</v>
      </c>
      <c r="I1206" t="s">
        <v>5328</v>
      </c>
    </row>
    <row r="1207" spans="1:9">
      <c r="A1207" t="s">
        <v>3965</v>
      </c>
      <c r="B1207" t="s">
        <v>15</v>
      </c>
      <c r="C1207">
        <v>161</v>
      </c>
      <c r="D1207">
        <v>15669372</v>
      </c>
      <c r="E1207" t="s">
        <v>10</v>
      </c>
      <c r="F1207" t="s">
        <v>3966</v>
      </c>
      <c r="G1207" t="s">
        <v>10</v>
      </c>
      <c r="H1207" t="s">
        <v>3967</v>
      </c>
      <c r="I1207" t="s">
        <v>5328</v>
      </c>
    </row>
    <row r="1208" spans="1:9">
      <c r="A1208" t="s">
        <v>3968</v>
      </c>
      <c r="B1208" t="s">
        <v>15</v>
      </c>
      <c r="C1208">
        <v>156</v>
      </c>
      <c r="D1208">
        <v>15669373</v>
      </c>
      <c r="E1208" t="s">
        <v>10</v>
      </c>
      <c r="F1208" t="s">
        <v>3969</v>
      </c>
      <c r="G1208" t="s">
        <v>10</v>
      </c>
      <c r="H1208" t="s">
        <v>3970</v>
      </c>
      <c r="I1208" t="s">
        <v>5368</v>
      </c>
    </row>
    <row r="1209" spans="1:9">
      <c r="A1209" t="s">
        <v>3971</v>
      </c>
      <c r="B1209" t="s">
        <v>10</v>
      </c>
      <c r="C1209">
        <v>622</v>
      </c>
      <c r="D1209">
        <v>15669374</v>
      </c>
      <c r="E1209" t="s">
        <v>10</v>
      </c>
      <c r="F1209" t="s">
        <v>3972</v>
      </c>
      <c r="G1209" t="s">
        <v>10</v>
      </c>
      <c r="H1209" t="s">
        <v>3973</v>
      </c>
      <c r="I1209" t="s">
        <v>5369</v>
      </c>
    </row>
    <row r="1210" spans="1:9">
      <c r="A1210" t="s">
        <v>3974</v>
      </c>
      <c r="B1210" t="s">
        <v>15</v>
      </c>
      <c r="C1210">
        <v>346</v>
      </c>
      <c r="D1210">
        <v>15669375</v>
      </c>
      <c r="E1210" t="s">
        <v>10</v>
      </c>
      <c r="F1210" t="s">
        <v>3975</v>
      </c>
      <c r="G1210" t="s">
        <v>10</v>
      </c>
      <c r="H1210" t="s">
        <v>3976</v>
      </c>
      <c r="I1210" t="s">
        <v>5370</v>
      </c>
    </row>
    <row r="1211" spans="1:9">
      <c r="A1211" t="s">
        <v>3977</v>
      </c>
      <c r="B1211" t="s">
        <v>10</v>
      </c>
      <c r="C1211">
        <v>270</v>
      </c>
      <c r="D1211">
        <v>15669376</v>
      </c>
      <c r="E1211" t="s">
        <v>10</v>
      </c>
      <c r="F1211" t="s">
        <v>3978</v>
      </c>
      <c r="G1211" t="s">
        <v>10</v>
      </c>
      <c r="H1211" t="s">
        <v>200</v>
      </c>
      <c r="I1211" t="s">
        <v>5328</v>
      </c>
    </row>
    <row r="1212" spans="1:9">
      <c r="A1212" t="s">
        <v>3979</v>
      </c>
      <c r="B1212" t="s">
        <v>15</v>
      </c>
      <c r="C1212">
        <v>301</v>
      </c>
      <c r="D1212">
        <v>15669377</v>
      </c>
      <c r="E1212" t="s">
        <v>10</v>
      </c>
      <c r="F1212" t="s">
        <v>3980</v>
      </c>
      <c r="G1212" t="s">
        <v>10</v>
      </c>
      <c r="H1212" t="s">
        <v>3981</v>
      </c>
      <c r="I1212" t="s">
        <v>5371</v>
      </c>
    </row>
    <row r="1213" spans="1:9">
      <c r="A1213" t="s">
        <v>3982</v>
      </c>
      <c r="B1213" t="s">
        <v>10</v>
      </c>
      <c r="C1213">
        <v>283</v>
      </c>
      <c r="D1213">
        <v>15669378</v>
      </c>
      <c r="E1213" t="s">
        <v>10</v>
      </c>
      <c r="F1213" t="s">
        <v>3983</v>
      </c>
      <c r="G1213" t="s">
        <v>10</v>
      </c>
      <c r="H1213" t="s">
        <v>10</v>
      </c>
      <c r="I1213" t="s">
        <v>5337</v>
      </c>
    </row>
    <row r="1214" spans="1:9">
      <c r="A1214" t="s">
        <v>3984</v>
      </c>
      <c r="B1214" t="s">
        <v>15</v>
      </c>
      <c r="C1214">
        <v>134</v>
      </c>
      <c r="D1214">
        <v>15669893</v>
      </c>
      <c r="E1214" t="s">
        <v>3985</v>
      </c>
      <c r="F1214" t="s">
        <v>3986</v>
      </c>
      <c r="G1214" t="s">
        <v>10</v>
      </c>
      <c r="H1214" t="s">
        <v>3987</v>
      </c>
      <c r="I1214" t="s">
        <v>5372</v>
      </c>
    </row>
    <row r="1215" spans="1:9">
      <c r="A1215" t="s">
        <v>3988</v>
      </c>
      <c r="B1215" t="s">
        <v>15</v>
      </c>
      <c r="C1215">
        <v>288</v>
      </c>
      <c r="D1215">
        <v>15669379</v>
      </c>
      <c r="E1215" t="s">
        <v>10</v>
      </c>
      <c r="F1215" t="s">
        <v>3989</v>
      </c>
      <c r="G1215" t="s">
        <v>10</v>
      </c>
      <c r="H1215" t="s">
        <v>267</v>
      </c>
      <c r="I1215" t="s">
        <v>5373</v>
      </c>
    </row>
    <row r="1216" spans="1:9">
      <c r="A1216" t="s">
        <v>3990</v>
      </c>
      <c r="B1216" t="s">
        <v>15</v>
      </c>
      <c r="C1216">
        <v>418</v>
      </c>
      <c r="D1216">
        <v>298575368</v>
      </c>
      <c r="E1216" t="s">
        <v>3991</v>
      </c>
      <c r="F1216" t="s">
        <v>3992</v>
      </c>
      <c r="G1216" t="s">
        <v>10</v>
      </c>
      <c r="H1216" t="s">
        <v>2606</v>
      </c>
      <c r="I1216" t="s">
        <v>5374</v>
      </c>
    </row>
    <row r="1217" spans="1:9">
      <c r="A1217" t="s">
        <v>3993</v>
      </c>
      <c r="B1217" t="s">
        <v>15</v>
      </c>
      <c r="C1217">
        <v>394</v>
      </c>
      <c r="D1217">
        <v>15669380</v>
      </c>
      <c r="E1217" t="s">
        <v>10</v>
      </c>
      <c r="F1217" t="s">
        <v>3994</v>
      </c>
      <c r="G1217" t="s">
        <v>10</v>
      </c>
      <c r="H1217" t="s">
        <v>1913</v>
      </c>
      <c r="I1217" t="s">
        <v>5375</v>
      </c>
    </row>
    <row r="1218" spans="1:9">
      <c r="A1218" t="s">
        <v>3995</v>
      </c>
      <c r="B1218" t="s">
        <v>10</v>
      </c>
      <c r="C1218">
        <v>518</v>
      </c>
      <c r="D1218">
        <v>15669381</v>
      </c>
      <c r="E1218" t="s">
        <v>10</v>
      </c>
      <c r="F1218" t="s">
        <v>3996</v>
      </c>
      <c r="G1218" t="s">
        <v>10</v>
      </c>
      <c r="H1218" t="s">
        <v>1867</v>
      </c>
      <c r="I1218" t="s">
        <v>5376</v>
      </c>
    </row>
    <row r="1219" spans="1:9">
      <c r="A1219" t="s">
        <v>3997</v>
      </c>
      <c r="B1219" t="s">
        <v>10</v>
      </c>
      <c r="C1219">
        <v>366</v>
      </c>
      <c r="D1219">
        <v>15669382</v>
      </c>
      <c r="E1219" t="s">
        <v>10</v>
      </c>
      <c r="F1219" t="s">
        <v>3998</v>
      </c>
      <c r="G1219" t="s">
        <v>10</v>
      </c>
      <c r="H1219" t="s">
        <v>2216</v>
      </c>
      <c r="I1219" t="s">
        <v>5377</v>
      </c>
    </row>
    <row r="1220" spans="1:9">
      <c r="A1220" t="s">
        <v>3999</v>
      </c>
      <c r="B1220" t="s">
        <v>15</v>
      </c>
      <c r="C1220">
        <v>624</v>
      </c>
      <c r="D1220">
        <v>15669383</v>
      </c>
      <c r="E1220" t="s">
        <v>10</v>
      </c>
      <c r="F1220" t="s">
        <v>4000</v>
      </c>
      <c r="G1220" t="s">
        <v>10</v>
      </c>
      <c r="H1220" t="s">
        <v>4001</v>
      </c>
      <c r="I1220" t="s">
        <v>5378</v>
      </c>
    </row>
    <row r="1221" spans="1:9">
      <c r="A1221" t="s">
        <v>4002</v>
      </c>
      <c r="B1221" t="s">
        <v>15</v>
      </c>
      <c r="C1221">
        <v>761</v>
      </c>
      <c r="D1221">
        <v>15669384</v>
      </c>
      <c r="E1221" t="s">
        <v>10</v>
      </c>
      <c r="F1221" t="s">
        <v>4003</v>
      </c>
      <c r="G1221" t="s">
        <v>10</v>
      </c>
      <c r="H1221" t="s">
        <v>4004</v>
      </c>
      <c r="I1221" t="s">
        <v>5328</v>
      </c>
    </row>
    <row r="1222" spans="1:9">
      <c r="A1222" t="s">
        <v>4005</v>
      </c>
      <c r="B1222" t="s">
        <v>10</v>
      </c>
      <c r="C1222">
        <v>146</v>
      </c>
      <c r="D1222">
        <v>15669385</v>
      </c>
      <c r="E1222" t="s">
        <v>10</v>
      </c>
      <c r="F1222" t="s">
        <v>4006</v>
      </c>
      <c r="G1222" t="s">
        <v>10</v>
      </c>
      <c r="H1222" t="s">
        <v>4007</v>
      </c>
      <c r="I1222" t="s">
        <v>5328</v>
      </c>
    </row>
    <row r="1223" spans="1:9">
      <c r="A1223" t="s">
        <v>4008</v>
      </c>
      <c r="B1223" t="s">
        <v>10</v>
      </c>
      <c r="C1223">
        <v>366</v>
      </c>
      <c r="D1223">
        <v>15669386</v>
      </c>
      <c r="E1223" t="s">
        <v>10</v>
      </c>
      <c r="F1223" t="s">
        <v>4009</v>
      </c>
      <c r="G1223" t="s">
        <v>10</v>
      </c>
      <c r="H1223" t="s">
        <v>2077</v>
      </c>
      <c r="I1223" t="s">
        <v>5379</v>
      </c>
    </row>
    <row r="1224" spans="1:9">
      <c r="A1224" t="s">
        <v>4010</v>
      </c>
      <c r="B1224" t="s">
        <v>10</v>
      </c>
      <c r="C1224">
        <v>70</v>
      </c>
      <c r="D1224">
        <v>15669387</v>
      </c>
      <c r="E1224" t="s">
        <v>10</v>
      </c>
      <c r="F1224" t="s">
        <v>4011</v>
      </c>
      <c r="G1224" t="s">
        <v>10</v>
      </c>
      <c r="H1224" t="s">
        <v>4012</v>
      </c>
      <c r="I1224" t="s">
        <v>5380</v>
      </c>
    </row>
    <row r="1225" spans="1:9">
      <c r="A1225" t="s">
        <v>4013</v>
      </c>
      <c r="B1225" t="s">
        <v>10</v>
      </c>
      <c r="C1225">
        <v>78</v>
      </c>
      <c r="D1225">
        <v>15669388</v>
      </c>
      <c r="E1225" t="s">
        <v>4014</v>
      </c>
      <c r="F1225" t="s">
        <v>4015</v>
      </c>
      <c r="G1225" t="s">
        <v>10</v>
      </c>
      <c r="H1225" t="s">
        <v>4016</v>
      </c>
      <c r="I1225" t="s">
        <v>5381</v>
      </c>
    </row>
    <row r="1226" spans="1:9">
      <c r="A1226" t="s">
        <v>4017</v>
      </c>
      <c r="B1226" t="s">
        <v>10</v>
      </c>
      <c r="C1226">
        <v>117</v>
      </c>
      <c r="D1226">
        <v>15669389</v>
      </c>
      <c r="E1226" t="s">
        <v>4018</v>
      </c>
      <c r="F1226" t="s">
        <v>4019</v>
      </c>
      <c r="G1226" t="s">
        <v>10</v>
      </c>
      <c r="H1226" t="s">
        <v>4020</v>
      </c>
      <c r="I1226" t="s">
        <v>5382</v>
      </c>
    </row>
    <row r="1227" spans="1:9">
      <c r="A1227" t="s">
        <v>4021</v>
      </c>
      <c r="B1227" t="s">
        <v>10</v>
      </c>
      <c r="C1227">
        <v>288</v>
      </c>
      <c r="D1227">
        <v>15669390</v>
      </c>
      <c r="E1227" t="s">
        <v>4022</v>
      </c>
      <c r="F1227" t="s">
        <v>4023</v>
      </c>
      <c r="G1227" t="s">
        <v>10</v>
      </c>
      <c r="H1227" t="s">
        <v>4024</v>
      </c>
      <c r="I1227" t="s">
        <v>5383</v>
      </c>
    </row>
    <row r="1228" spans="1:9">
      <c r="A1228" t="s">
        <v>4025</v>
      </c>
      <c r="B1228" t="s">
        <v>10</v>
      </c>
      <c r="C1228">
        <v>103</v>
      </c>
      <c r="D1228">
        <v>15669391</v>
      </c>
      <c r="E1228" t="s">
        <v>10</v>
      </c>
      <c r="F1228" t="s">
        <v>4026</v>
      </c>
      <c r="G1228" t="s">
        <v>10</v>
      </c>
      <c r="H1228" t="s">
        <v>3825</v>
      </c>
      <c r="I1228" t="s">
        <v>5328</v>
      </c>
    </row>
    <row r="1229" spans="1:9">
      <c r="A1229" t="s">
        <v>4027</v>
      </c>
      <c r="B1229" t="s">
        <v>10</v>
      </c>
      <c r="C1229">
        <v>424</v>
      </c>
      <c r="D1229">
        <v>15669392</v>
      </c>
      <c r="E1229" t="s">
        <v>10</v>
      </c>
      <c r="F1229" t="s">
        <v>4028</v>
      </c>
      <c r="G1229" t="s">
        <v>10</v>
      </c>
      <c r="H1229" t="s">
        <v>4029</v>
      </c>
      <c r="I1229" t="s">
        <v>5384</v>
      </c>
    </row>
    <row r="1230" spans="1:9">
      <c r="A1230" t="s">
        <v>4030</v>
      </c>
      <c r="B1230" t="s">
        <v>15</v>
      </c>
      <c r="C1230">
        <v>226</v>
      </c>
      <c r="D1230">
        <v>15669393</v>
      </c>
      <c r="E1230" t="s">
        <v>10</v>
      </c>
      <c r="F1230" t="s">
        <v>4031</v>
      </c>
      <c r="G1230" t="s">
        <v>10</v>
      </c>
      <c r="H1230" t="s">
        <v>4032</v>
      </c>
      <c r="I1230" t="s">
        <v>5385</v>
      </c>
    </row>
    <row r="1231" spans="1:9">
      <c r="A1231" t="s">
        <v>4033</v>
      </c>
      <c r="B1231" t="s">
        <v>15</v>
      </c>
      <c r="C1231">
        <v>406</v>
      </c>
      <c r="D1231">
        <v>15669394</v>
      </c>
      <c r="E1231" t="s">
        <v>10</v>
      </c>
      <c r="F1231" t="s">
        <v>4034</v>
      </c>
      <c r="G1231" t="s">
        <v>10</v>
      </c>
      <c r="H1231" t="s">
        <v>4035</v>
      </c>
      <c r="I1231" t="s">
        <v>5386</v>
      </c>
    </row>
    <row r="1232" spans="1:9">
      <c r="A1232" t="s">
        <v>4036</v>
      </c>
      <c r="B1232" t="s">
        <v>10</v>
      </c>
      <c r="C1232">
        <v>226</v>
      </c>
      <c r="D1232">
        <v>298575367</v>
      </c>
      <c r="E1232" t="s">
        <v>10</v>
      </c>
      <c r="F1232" t="s">
        <v>4037</v>
      </c>
      <c r="G1232" t="s">
        <v>10</v>
      </c>
      <c r="H1232" t="s">
        <v>10</v>
      </c>
      <c r="I1232" t="s">
        <v>5328</v>
      </c>
    </row>
    <row r="1233" spans="1:9">
      <c r="A1233" t="s">
        <v>4038</v>
      </c>
      <c r="B1233" t="s">
        <v>10</v>
      </c>
      <c r="C1233">
        <v>194</v>
      </c>
      <c r="D1233">
        <v>298575372</v>
      </c>
      <c r="E1233" t="s">
        <v>10</v>
      </c>
      <c r="F1233" t="s">
        <v>4039</v>
      </c>
      <c r="G1233" t="s">
        <v>10</v>
      </c>
      <c r="H1233" t="s">
        <v>3403</v>
      </c>
      <c r="I1233" t="s">
        <v>5387</v>
      </c>
    </row>
    <row r="1234" spans="1:9">
      <c r="A1234" t="s">
        <v>4040</v>
      </c>
      <c r="B1234" t="s">
        <v>10</v>
      </c>
      <c r="C1234">
        <v>258</v>
      </c>
      <c r="D1234">
        <v>15669395</v>
      </c>
      <c r="E1234" t="s">
        <v>10</v>
      </c>
      <c r="F1234" t="s">
        <v>4041</v>
      </c>
      <c r="G1234" t="s">
        <v>10</v>
      </c>
      <c r="H1234" t="s">
        <v>4042</v>
      </c>
      <c r="I1234" t="s">
        <v>5328</v>
      </c>
    </row>
    <row r="1235" spans="1:9">
      <c r="A1235" t="s">
        <v>4043</v>
      </c>
      <c r="B1235" t="s">
        <v>10</v>
      </c>
      <c r="C1235">
        <v>116</v>
      </c>
      <c r="D1235">
        <v>15669396</v>
      </c>
      <c r="E1235" t="s">
        <v>10</v>
      </c>
      <c r="F1235" t="s">
        <v>4044</v>
      </c>
      <c r="G1235" t="s">
        <v>10</v>
      </c>
      <c r="H1235" t="s">
        <v>4045</v>
      </c>
      <c r="I1235" t="s">
        <v>5328</v>
      </c>
    </row>
    <row r="1236" spans="1:9">
      <c r="A1236" t="s">
        <v>4046</v>
      </c>
      <c r="B1236" t="s">
        <v>10</v>
      </c>
      <c r="C1236">
        <v>201</v>
      </c>
      <c r="D1236">
        <v>15669397</v>
      </c>
      <c r="E1236" t="s">
        <v>10</v>
      </c>
      <c r="F1236" t="s">
        <v>4047</v>
      </c>
      <c r="G1236" t="s">
        <v>10</v>
      </c>
      <c r="H1236" t="s">
        <v>4048</v>
      </c>
      <c r="I1236" t="s">
        <v>5388</v>
      </c>
    </row>
    <row r="1237" spans="1:9">
      <c r="A1237" t="s">
        <v>4049</v>
      </c>
      <c r="B1237" t="s">
        <v>10</v>
      </c>
      <c r="C1237">
        <v>110</v>
      </c>
      <c r="D1237">
        <v>15669398</v>
      </c>
      <c r="E1237" t="s">
        <v>10</v>
      </c>
      <c r="F1237" t="s">
        <v>4050</v>
      </c>
      <c r="G1237" t="s">
        <v>10</v>
      </c>
      <c r="H1237" t="s">
        <v>4051</v>
      </c>
      <c r="I1237" t="s">
        <v>5328</v>
      </c>
    </row>
    <row r="1238" spans="1:9">
      <c r="A1238" t="s">
        <v>4052</v>
      </c>
      <c r="B1238" t="s">
        <v>10</v>
      </c>
      <c r="C1238">
        <v>1018</v>
      </c>
      <c r="D1238">
        <v>15669399</v>
      </c>
      <c r="E1238" t="s">
        <v>10</v>
      </c>
      <c r="F1238" t="s">
        <v>4053</v>
      </c>
      <c r="G1238" t="s">
        <v>10</v>
      </c>
      <c r="H1238" t="s">
        <v>588</v>
      </c>
      <c r="I1238" t="s">
        <v>5389</v>
      </c>
    </row>
    <row r="1239" spans="1:9">
      <c r="A1239" t="s">
        <v>4054</v>
      </c>
      <c r="B1239" t="s">
        <v>10</v>
      </c>
      <c r="C1239">
        <v>86</v>
      </c>
      <c r="D1239">
        <v>15669400</v>
      </c>
      <c r="E1239" t="s">
        <v>10</v>
      </c>
      <c r="F1239" t="s">
        <v>4055</v>
      </c>
      <c r="G1239" t="s">
        <v>10</v>
      </c>
      <c r="H1239" t="s">
        <v>595</v>
      </c>
      <c r="I1239" t="s">
        <v>5328</v>
      </c>
    </row>
    <row r="1240" spans="1:9">
      <c r="A1240" t="s">
        <v>4056</v>
      </c>
      <c r="B1240" t="s">
        <v>10</v>
      </c>
      <c r="C1240">
        <v>121</v>
      </c>
      <c r="D1240">
        <v>15669401</v>
      </c>
      <c r="E1240" t="s">
        <v>10</v>
      </c>
      <c r="F1240" t="s">
        <v>4057</v>
      </c>
      <c r="G1240" t="s">
        <v>10</v>
      </c>
      <c r="H1240" t="s">
        <v>592</v>
      </c>
      <c r="I1240" t="s">
        <v>5328</v>
      </c>
    </row>
    <row r="1241" spans="1:9">
      <c r="A1241" t="s">
        <v>4058</v>
      </c>
      <c r="B1241" t="s">
        <v>10</v>
      </c>
      <c r="C1241">
        <v>98</v>
      </c>
      <c r="D1241">
        <v>15669402</v>
      </c>
      <c r="E1241" t="s">
        <v>10</v>
      </c>
      <c r="F1241" t="s">
        <v>4059</v>
      </c>
      <c r="G1241" t="s">
        <v>10</v>
      </c>
      <c r="H1241" t="s">
        <v>595</v>
      </c>
      <c r="I1241" t="s">
        <v>5328</v>
      </c>
    </row>
    <row r="1242" spans="1:9">
      <c r="A1242" t="s">
        <v>4060</v>
      </c>
      <c r="B1242" t="s">
        <v>10</v>
      </c>
      <c r="C1242">
        <v>425</v>
      </c>
      <c r="D1242">
        <v>15669403</v>
      </c>
      <c r="E1242" t="s">
        <v>10</v>
      </c>
      <c r="F1242" t="s">
        <v>4061</v>
      </c>
      <c r="G1242" t="s">
        <v>10</v>
      </c>
      <c r="H1242" t="s">
        <v>604</v>
      </c>
      <c r="I1242" t="s">
        <v>5390</v>
      </c>
    </row>
    <row r="1243" spans="1:9">
      <c r="A1243" t="s">
        <v>4062</v>
      </c>
      <c r="B1243" t="s">
        <v>10</v>
      </c>
      <c r="C1243">
        <v>104</v>
      </c>
      <c r="D1243">
        <v>15669404</v>
      </c>
      <c r="E1243" t="s">
        <v>10</v>
      </c>
      <c r="F1243" t="s">
        <v>4063</v>
      </c>
      <c r="G1243" t="s">
        <v>10</v>
      </c>
      <c r="H1243" t="s">
        <v>10</v>
      </c>
      <c r="I1243" t="s">
        <v>5337</v>
      </c>
    </row>
    <row r="1244" spans="1:9">
      <c r="A1244" t="s">
        <v>4064</v>
      </c>
      <c r="B1244" t="s">
        <v>10</v>
      </c>
      <c r="C1244">
        <v>578</v>
      </c>
      <c r="D1244">
        <v>15669405</v>
      </c>
      <c r="E1244" t="s">
        <v>10</v>
      </c>
      <c r="F1244" t="s">
        <v>4065</v>
      </c>
      <c r="G1244" t="s">
        <v>10</v>
      </c>
      <c r="H1244" t="s">
        <v>610</v>
      </c>
      <c r="I1244" t="s">
        <v>5391</v>
      </c>
    </row>
    <row r="1245" spans="1:9">
      <c r="A1245" t="s">
        <v>4066</v>
      </c>
      <c r="B1245" t="s">
        <v>15</v>
      </c>
      <c r="C1245">
        <v>299</v>
      </c>
      <c r="D1245">
        <v>15669406</v>
      </c>
      <c r="E1245" t="s">
        <v>10</v>
      </c>
      <c r="F1245" t="s">
        <v>4067</v>
      </c>
      <c r="G1245" t="s">
        <v>10</v>
      </c>
      <c r="H1245" t="s">
        <v>2444</v>
      </c>
      <c r="I1245" t="s">
        <v>5328</v>
      </c>
    </row>
    <row r="1246" spans="1:9">
      <c r="A1246" t="s">
        <v>4068</v>
      </c>
      <c r="B1246" t="s">
        <v>10</v>
      </c>
      <c r="C1246">
        <v>243</v>
      </c>
      <c r="D1246">
        <v>15669407</v>
      </c>
      <c r="E1246" t="s">
        <v>10</v>
      </c>
      <c r="F1246" t="s">
        <v>4069</v>
      </c>
      <c r="G1246" t="s">
        <v>10</v>
      </c>
      <c r="H1246" t="s">
        <v>4070</v>
      </c>
      <c r="I1246" t="s">
        <v>5392</v>
      </c>
    </row>
    <row r="1247" spans="1:9">
      <c r="A1247" t="s">
        <v>4071</v>
      </c>
      <c r="B1247" t="s">
        <v>10</v>
      </c>
      <c r="C1247">
        <v>92</v>
      </c>
      <c r="D1247">
        <v>15669408</v>
      </c>
      <c r="E1247" t="s">
        <v>10</v>
      </c>
      <c r="F1247" t="s">
        <v>4072</v>
      </c>
      <c r="G1247" t="s">
        <v>10</v>
      </c>
      <c r="H1247" t="s">
        <v>10</v>
      </c>
      <c r="I1247" t="s">
        <v>5337</v>
      </c>
    </row>
    <row r="1248" spans="1:9">
      <c r="A1248" t="s">
        <v>4073</v>
      </c>
      <c r="B1248" t="s">
        <v>10</v>
      </c>
      <c r="C1248">
        <v>139</v>
      </c>
      <c r="D1248">
        <v>15669409</v>
      </c>
      <c r="E1248" t="s">
        <v>10</v>
      </c>
      <c r="F1248" t="s">
        <v>4074</v>
      </c>
      <c r="G1248" t="s">
        <v>10</v>
      </c>
      <c r="H1248" t="s">
        <v>4075</v>
      </c>
      <c r="I1248" t="s">
        <v>5328</v>
      </c>
    </row>
    <row r="1249" spans="1:9">
      <c r="A1249" t="s">
        <v>4076</v>
      </c>
      <c r="B1249" t="s">
        <v>15</v>
      </c>
      <c r="C1249">
        <v>280</v>
      </c>
      <c r="D1249">
        <v>15669410</v>
      </c>
      <c r="E1249" t="s">
        <v>10</v>
      </c>
      <c r="F1249" t="s">
        <v>4077</v>
      </c>
      <c r="G1249" t="s">
        <v>10</v>
      </c>
      <c r="H1249" t="s">
        <v>2614</v>
      </c>
      <c r="I1249" t="s">
        <v>5328</v>
      </c>
    </row>
    <row r="1250" spans="1:9">
      <c r="A1250" t="s">
        <v>4078</v>
      </c>
      <c r="B1250" t="s">
        <v>15</v>
      </c>
      <c r="C1250">
        <v>805</v>
      </c>
      <c r="D1250">
        <v>15669411</v>
      </c>
      <c r="E1250" t="s">
        <v>10</v>
      </c>
      <c r="F1250" t="s">
        <v>4079</v>
      </c>
      <c r="G1250" t="s">
        <v>10</v>
      </c>
      <c r="H1250" t="s">
        <v>4080</v>
      </c>
      <c r="I1250" t="s">
        <v>5393</v>
      </c>
    </row>
    <row r="1251" spans="1:9">
      <c r="A1251" t="s">
        <v>4081</v>
      </c>
      <c r="B1251" t="s">
        <v>15</v>
      </c>
      <c r="C1251">
        <v>240</v>
      </c>
      <c r="D1251">
        <v>15669412</v>
      </c>
      <c r="E1251" t="s">
        <v>10</v>
      </c>
      <c r="F1251" t="s">
        <v>4082</v>
      </c>
      <c r="G1251" t="s">
        <v>10</v>
      </c>
      <c r="H1251" t="s">
        <v>2856</v>
      </c>
      <c r="I1251" t="s">
        <v>5394</v>
      </c>
    </row>
    <row r="1252" spans="1:9">
      <c r="A1252" t="s">
        <v>4083</v>
      </c>
      <c r="B1252" t="s">
        <v>10</v>
      </c>
      <c r="C1252">
        <v>132</v>
      </c>
      <c r="D1252">
        <v>15669413</v>
      </c>
      <c r="E1252" t="s">
        <v>10</v>
      </c>
      <c r="F1252" t="s">
        <v>4084</v>
      </c>
      <c r="G1252" t="s">
        <v>10</v>
      </c>
      <c r="H1252" t="s">
        <v>4085</v>
      </c>
      <c r="I1252" t="s">
        <v>5395</v>
      </c>
    </row>
    <row r="1253" spans="1:9">
      <c r="A1253" t="s">
        <v>4086</v>
      </c>
      <c r="B1253" t="s">
        <v>10</v>
      </c>
      <c r="C1253">
        <v>501</v>
      </c>
      <c r="D1253">
        <v>15669414</v>
      </c>
      <c r="E1253" t="s">
        <v>10</v>
      </c>
      <c r="F1253" t="s">
        <v>4087</v>
      </c>
      <c r="G1253" t="s">
        <v>10</v>
      </c>
      <c r="H1253" t="s">
        <v>4088</v>
      </c>
      <c r="I1253" t="s">
        <v>5396</v>
      </c>
    </row>
    <row r="1254" spans="1:9">
      <c r="A1254" t="s">
        <v>4089</v>
      </c>
      <c r="B1254" t="s">
        <v>10</v>
      </c>
      <c r="C1254">
        <v>76</v>
      </c>
      <c r="D1254">
        <v>15669415</v>
      </c>
      <c r="E1254" t="s">
        <v>10</v>
      </c>
      <c r="F1254" t="s">
        <v>4090</v>
      </c>
      <c r="G1254" t="s">
        <v>10</v>
      </c>
      <c r="H1254" t="s">
        <v>4091</v>
      </c>
      <c r="I1254" t="s">
        <v>5328</v>
      </c>
    </row>
    <row r="1255" spans="1:9">
      <c r="A1255" t="s">
        <v>4092</v>
      </c>
      <c r="B1255" t="s">
        <v>10</v>
      </c>
      <c r="C1255">
        <v>567</v>
      </c>
      <c r="D1255">
        <v>15669416</v>
      </c>
      <c r="E1255" t="s">
        <v>10</v>
      </c>
      <c r="F1255" t="s">
        <v>4093</v>
      </c>
      <c r="G1255" t="s">
        <v>10</v>
      </c>
      <c r="H1255" t="s">
        <v>4094</v>
      </c>
      <c r="I1255" t="s">
        <v>5397</v>
      </c>
    </row>
    <row r="1256" spans="1:9">
      <c r="A1256" t="s">
        <v>4095</v>
      </c>
      <c r="B1256" t="s">
        <v>10</v>
      </c>
      <c r="C1256">
        <v>296</v>
      </c>
      <c r="D1256">
        <v>15669417</v>
      </c>
      <c r="E1256" t="s">
        <v>10</v>
      </c>
      <c r="F1256" t="s">
        <v>4096</v>
      </c>
      <c r="G1256" t="s">
        <v>10</v>
      </c>
      <c r="H1256" t="s">
        <v>2614</v>
      </c>
      <c r="I1256" t="s">
        <v>5328</v>
      </c>
    </row>
    <row r="1257" spans="1:9">
      <c r="A1257" t="s">
        <v>4097</v>
      </c>
      <c r="B1257" t="s">
        <v>15</v>
      </c>
      <c r="C1257">
        <v>288</v>
      </c>
      <c r="D1257">
        <v>15669418</v>
      </c>
      <c r="E1257" t="s">
        <v>10</v>
      </c>
      <c r="F1257" t="s">
        <v>4098</v>
      </c>
      <c r="G1257" t="s">
        <v>10</v>
      </c>
      <c r="H1257" t="s">
        <v>4099</v>
      </c>
      <c r="I1257" t="s">
        <v>5328</v>
      </c>
    </row>
    <row r="1258" spans="1:9">
      <c r="A1258" t="s">
        <v>4100</v>
      </c>
      <c r="B1258" t="s">
        <v>10</v>
      </c>
      <c r="C1258">
        <v>241</v>
      </c>
      <c r="D1258">
        <v>15669419</v>
      </c>
      <c r="E1258" t="s">
        <v>10</v>
      </c>
      <c r="F1258" t="s">
        <v>4101</v>
      </c>
      <c r="G1258" t="s">
        <v>10</v>
      </c>
      <c r="H1258" t="s">
        <v>1428</v>
      </c>
      <c r="I1258" t="s">
        <v>5328</v>
      </c>
    </row>
    <row r="1259" spans="1:9">
      <c r="A1259" t="s">
        <v>4102</v>
      </c>
      <c r="B1259" t="s">
        <v>10</v>
      </c>
      <c r="C1259">
        <v>425</v>
      </c>
      <c r="D1259">
        <v>15669420</v>
      </c>
      <c r="E1259" t="s">
        <v>4103</v>
      </c>
      <c r="F1259" t="s">
        <v>4104</v>
      </c>
      <c r="G1259" t="s">
        <v>10</v>
      </c>
      <c r="H1259" t="s">
        <v>4105</v>
      </c>
      <c r="I1259" t="s">
        <v>5398</v>
      </c>
    </row>
    <row r="1260" spans="1:9">
      <c r="A1260" t="s">
        <v>4106</v>
      </c>
      <c r="B1260" t="s">
        <v>10</v>
      </c>
      <c r="C1260">
        <v>634</v>
      </c>
      <c r="D1260">
        <v>15669421</v>
      </c>
      <c r="E1260" t="s">
        <v>10</v>
      </c>
      <c r="F1260" t="s">
        <v>4107</v>
      </c>
      <c r="G1260" t="s">
        <v>10</v>
      </c>
      <c r="H1260" t="s">
        <v>724</v>
      </c>
      <c r="I1260" t="s">
        <v>5399</v>
      </c>
    </row>
    <row r="1261" spans="1:9">
      <c r="A1261" t="s">
        <v>4108</v>
      </c>
      <c r="B1261" t="s">
        <v>10</v>
      </c>
      <c r="C1261">
        <v>224</v>
      </c>
      <c r="D1261">
        <v>15669422</v>
      </c>
      <c r="E1261" t="s">
        <v>10</v>
      </c>
      <c r="F1261" t="s">
        <v>4109</v>
      </c>
      <c r="G1261" t="s">
        <v>10</v>
      </c>
      <c r="H1261" t="s">
        <v>2160</v>
      </c>
      <c r="I1261" t="s">
        <v>5400</v>
      </c>
    </row>
    <row r="1262" spans="1:9">
      <c r="A1262" t="s">
        <v>4110</v>
      </c>
      <c r="B1262" t="s">
        <v>10</v>
      </c>
      <c r="C1262">
        <v>455</v>
      </c>
      <c r="D1262">
        <v>15669423</v>
      </c>
      <c r="E1262" t="s">
        <v>10</v>
      </c>
      <c r="F1262" t="s">
        <v>4111</v>
      </c>
      <c r="G1262" t="s">
        <v>10</v>
      </c>
      <c r="H1262" t="s">
        <v>4112</v>
      </c>
      <c r="I1262" t="s">
        <v>5401</v>
      </c>
    </row>
    <row r="1263" spans="1:9">
      <c r="A1263" t="s">
        <v>4113</v>
      </c>
      <c r="B1263" t="s">
        <v>15</v>
      </c>
      <c r="C1263">
        <v>225</v>
      </c>
      <c r="D1263">
        <v>15669424</v>
      </c>
      <c r="E1263" t="s">
        <v>10</v>
      </c>
      <c r="F1263" t="s">
        <v>4114</v>
      </c>
      <c r="G1263" t="s">
        <v>10</v>
      </c>
      <c r="H1263" t="s">
        <v>10</v>
      </c>
      <c r="I1263" t="s">
        <v>5337</v>
      </c>
    </row>
    <row r="1264" spans="1:9">
      <c r="A1264" t="s">
        <v>4115</v>
      </c>
      <c r="B1264" t="s">
        <v>10</v>
      </c>
      <c r="C1264">
        <v>97</v>
      </c>
      <c r="D1264">
        <v>15669425</v>
      </c>
      <c r="E1264" t="s">
        <v>10</v>
      </c>
      <c r="F1264" t="s">
        <v>4116</v>
      </c>
      <c r="G1264" t="s">
        <v>10</v>
      </c>
      <c r="H1264" t="s">
        <v>10</v>
      </c>
      <c r="I1264" t="s">
        <v>5337</v>
      </c>
    </row>
    <row r="1265" spans="1:9">
      <c r="A1265" t="s">
        <v>4117</v>
      </c>
      <c r="B1265" t="s">
        <v>10</v>
      </c>
      <c r="C1265">
        <v>71</v>
      </c>
      <c r="D1265">
        <v>15669426</v>
      </c>
      <c r="E1265" t="s">
        <v>10</v>
      </c>
      <c r="F1265" t="s">
        <v>4118</v>
      </c>
      <c r="G1265" t="s">
        <v>10</v>
      </c>
      <c r="H1265" t="s">
        <v>4119</v>
      </c>
      <c r="I1265" t="s">
        <v>5328</v>
      </c>
    </row>
    <row r="1266" spans="1:9">
      <c r="A1266" t="s">
        <v>4120</v>
      </c>
      <c r="B1266" t="s">
        <v>10</v>
      </c>
      <c r="C1266">
        <v>539</v>
      </c>
      <c r="D1266">
        <v>15669427</v>
      </c>
      <c r="E1266" t="s">
        <v>10</v>
      </c>
      <c r="F1266" t="s">
        <v>4121</v>
      </c>
      <c r="G1266" t="s">
        <v>10</v>
      </c>
      <c r="H1266" t="s">
        <v>4122</v>
      </c>
      <c r="I1266" t="s">
        <v>5402</v>
      </c>
    </row>
    <row r="1267" spans="1:9">
      <c r="A1267" t="s">
        <v>4123</v>
      </c>
      <c r="B1267" t="s">
        <v>10</v>
      </c>
      <c r="C1267">
        <v>123</v>
      </c>
      <c r="D1267">
        <v>15669428</v>
      </c>
      <c r="E1267" t="s">
        <v>10</v>
      </c>
      <c r="F1267" t="s">
        <v>4124</v>
      </c>
      <c r="G1267" t="s">
        <v>10</v>
      </c>
      <c r="H1267" t="s">
        <v>4125</v>
      </c>
      <c r="I1267" t="s">
        <v>5328</v>
      </c>
    </row>
    <row r="1268" spans="1:9">
      <c r="A1268" t="s">
        <v>4126</v>
      </c>
      <c r="B1268" t="s">
        <v>10</v>
      </c>
      <c r="C1268">
        <v>108</v>
      </c>
      <c r="D1268">
        <v>15669429</v>
      </c>
      <c r="E1268" t="s">
        <v>10</v>
      </c>
      <c r="F1268" t="s">
        <v>4127</v>
      </c>
      <c r="G1268" t="s">
        <v>10</v>
      </c>
      <c r="H1268" t="s">
        <v>4128</v>
      </c>
      <c r="I1268" t="s">
        <v>5328</v>
      </c>
    </row>
    <row r="1269" spans="1:9">
      <c r="A1269" t="s">
        <v>4129</v>
      </c>
      <c r="B1269" t="s">
        <v>10</v>
      </c>
      <c r="C1269">
        <v>112</v>
      </c>
      <c r="D1269">
        <v>15669430</v>
      </c>
      <c r="E1269" t="s">
        <v>10</v>
      </c>
      <c r="F1269" t="s">
        <v>4130</v>
      </c>
      <c r="G1269" t="s">
        <v>10</v>
      </c>
      <c r="H1269" t="s">
        <v>4128</v>
      </c>
      <c r="I1269" t="s">
        <v>5328</v>
      </c>
    </row>
    <row r="1270" spans="1:9">
      <c r="A1270" t="s">
        <v>4131</v>
      </c>
      <c r="B1270" t="s">
        <v>10</v>
      </c>
      <c r="C1270">
        <v>294</v>
      </c>
      <c r="D1270">
        <v>15669431</v>
      </c>
      <c r="E1270" t="s">
        <v>10</v>
      </c>
      <c r="F1270" t="s">
        <v>4132</v>
      </c>
      <c r="G1270" t="s">
        <v>10</v>
      </c>
      <c r="H1270" t="s">
        <v>4133</v>
      </c>
      <c r="I1270" t="s">
        <v>5403</v>
      </c>
    </row>
    <row r="1271" spans="1:9">
      <c r="A1271" t="s">
        <v>4134</v>
      </c>
      <c r="B1271" t="s">
        <v>15</v>
      </c>
      <c r="C1271">
        <v>180</v>
      </c>
      <c r="D1271">
        <v>15669432</v>
      </c>
      <c r="E1271" t="s">
        <v>10</v>
      </c>
      <c r="F1271" t="s">
        <v>4135</v>
      </c>
      <c r="G1271" t="s">
        <v>10</v>
      </c>
      <c r="H1271" t="s">
        <v>4136</v>
      </c>
      <c r="I1271" t="s">
        <v>5328</v>
      </c>
    </row>
    <row r="1272" spans="1:9">
      <c r="A1272" t="s">
        <v>4137</v>
      </c>
      <c r="B1272" t="s">
        <v>10</v>
      </c>
      <c r="C1272">
        <v>154</v>
      </c>
      <c r="D1272">
        <v>15669433</v>
      </c>
      <c r="E1272" t="s">
        <v>10</v>
      </c>
      <c r="F1272" t="s">
        <v>4138</v>
      </c>
      <c r="G1272" t="s">
        <v>10</v>
      </c>
      <c r="H1272" t="s">
        <v>10</v>
      </c>
      <c r="I1272" t="s">
        <v>5337</v>
      </c>
    </row>
    <row r="1273" spans="1:9">
      <c r="A1273" t="s">
        <v>4139</v>
      </c>
      <c r="B1273" t="s">
        <v>15</v>
      </c>
      <c r="C1273">
        <v>361</v>
      </c>
      <c r="D1273">
        <v>15669434</v>
      </c>
      <c r="E1273" t="s">
        <v>10</v>
      </c>
      <c r="F1273" t="s">
        <v>4140</v>
      </c>
      <c r="G1273" t="s">
        <v>10</v>
      </c>
      <c r="H1273" t="s">
        <v>4141</v>
      </c>
      <c r="I1273" t="s">
        <v>5404</v>
      </c>
    </row>
    <row r="1274" spans="1:9">
      <c r="A1274" t="s">
        <v>4142</v>
      </c>
      <c r="B1274" t="s">
        <v>15</v>
      </c>
      <c r="C1274">
        <v>166</v>
      </c>
      <c r="D1274">
        <v>15669435</v>
      </c>
      <c r="E1274" t="s">
        <v>10</v>
      </c>
      <c r="F1274" t="s">
        <v>4143</v>
      </c>
      <c r="G1274" t="s">
        <v>10</v>
      </c>
      <c r="H1274" t="s">
        <v>10</v>
      </c>
      <c r="I1274" t="s">
        <v>5328</v>
      </c>
    </row>
    <row r="1275" spans="1:9">
      <c r="A1275" t="s">
        <v>4144</v>
      </c>
      <c r="B1275" t="s">
        <v>15</v>
      </c>
      <c r="C1275">
        <v>253</v>
      </c>
      <c r="D1275">
        <v>15669436</v>
      </c>
      <c r="E1275" t="s">
        <v>10</v>
      </c>
      <c r="F1275" t="s">
        <v>4145</v>
      </c>
      <c r="G1275" t="s">
        <v>10</v>
      </c>
      <c r="H1275" t="s">
        <v>4146</v>
      </c>
      <c r="I1275" t="s">
        <v>5405</v>
      </c>
    </row>
    <row r="1276" spans="1:9">
      <c r="A1276" t="s">
        <v>4147</v>
      </c>
      <c r="B1276" t="s">
        <v>10</v>
      </c>
      <c r="C1276">
        <v>251</v>
      </c>
      <c r="D1276">
        <v>15669437</v>
      </c>
      <c r="E1276" t="s">
        <v>10</v>
      </c>
      <c r="F1276" t="s">
        <v>4148</v>
      </c>
      <c r="G1276" t="s">
        <v>10</v>
      </c>
      <c r="H1276" t="s">
        <v>2310</v>
      </c>
      <c r="I1276" t="s">
        <v>5406</v>
      </c>
    </row>
    <row r="1277" spans="1:9">
      <c r="A1277" t="s">
        <v>4149</v>
      </c>
      <c r="B1277" t="s">
        <v>15</v>
      </c>
      <c r="C1277">
        <v>167</v>
      </c>
      <c r="D1277">
        <v>15669438</v>
      </c>
      <c r="E1277" t="s">
        <v>10</v>
      </c>
      <c r="F1277" t="s">
        <v>4150</v>
      </c>
      <c r="G1277" t="s">
        <v>10</v>
      </c>
      <c r="H1277" t="s">
        <v>4151</v>
      </c>
      <c r="I1277" t="s">
        <v>5328</v>
      </c>
    </row>
    <row r="1278" spans="1:9">
      <c r="A1278" t="s">
        <v>4152</v>
      </c>
      <c r="B1278" t="s">
        <v>10</v>
      </c>
      <c r="C1278">
        <v>282</v>
      </c>
      <c r="D1278">
        <v>15669439</v>
      </c>
      <c r="E1278" t="s">
        <v>10</v>
      </c>
      <c r="F1278" t="s">
        <v>4153</v>
      </c>
      <c r="G1278" t="s">
        <v>10</v>
      </c>
      <c r="H1278" t="s">
        <v>4154</v>
      </c>
      <c r="I1278" t="s">
        <v>5407</v>
      </c>
    </row>
    <row r="1279" spans="1:9">
      <c r="A1279" t="s">
        <v>4155</v>
      </c>
      <c r="B1279" t="s">
        <v>15</v>
      </c>
      <c r="C1279">
        <v>469</v>
      </c>
      <c r="D1279">
        <v>15669440</v>
      </c>
      <c r="E1279" t="s">
        <v>10</v>
      </c>
      <c r="F1279" t="s">
        <v>4156</v>
      </c>
      <c r="G1279" t="s">
        <v>10</v>
      </c>
      <c r="H1279" t="s">
        <v>4157</v>
      </c>
      <c r="I1279" t="s">
        <v>5328</v>
      </c>
    </row>
    <row r="1280" spans="1:9">
      <c r="A1280" t="s">
        <v>4158</v>
      </c>
      <c r="B1280" t="s">
        <v>15</v>
      </c>
      <c r="C1280">
        <v>398</v>
      </c>
      <c r="D1280">
        <v>15669441</v>
      </c>
      <c r="E1280" t="s">
        <v>10</v>
      </c>
      <c r="F1280" t="s">
        <v>4159</v>
      </c>
      <c r="G1280" t="s">
        <v>10</v>
      </c>
      <c r="H1280" t="s">
        <v>4160</v>
      </c>
      <c r="I1280" t="s">
        <v>5328</v>
      </c>
    </row>
    <row r="1281" spans="1:9">
      <c r="A1281" t="s">
        <v>4161</v>
      </c>
      <c r="B1281" t="s">
        <v>15</v>
      </c>
      <c r="C1281">
        <v>311</v>
      </c>
      <c r="D1281">
        <v>15669442</v>
      </c>
      <c r="E1281" t="s">
        <v>10</v>
      </c>
      <c r="F1281" t="s">
        <v>4162</v>
      </c>
      <c r="G1281" t="s">
        <v>10</v>
      </c>
      <c r="H1281" t="s">
        <v>4163</v>
      </c>
      <c r="I1281" t="s">
        <v>5408</v>
      </c>
    </row>
    <row r="1282" spans="1:9">
      <c r="A1282" t="s">
        <v>4164</v>
      </c>
      <c r="B1282" t="s">
        <v>15</v>
      </c>
      <c r="C1282">
        <v>349</v>
      </c>
      <c r="D1282">
        <v>15669443</v>
      </c>
      <c r="E1282" t="s">
        <v>10</v>
      </c>
      <c r="F1282" t="s">
        <v>4165</v>
      </c>
      <c r="G1282" t="s">
        <v>10</v>
      </c>
      <c r="H1282" t="s">
        <v>1570</v>
      </c>
      <c r="I1282" t="s">
        <v>5328</v>
      </c>
    </row>
    <row r="1283" spans="1:9">
      <c r="A1283" t="s">
        <v>4166</v>
      </c>
      <c r="B1283" t="s">
        <v>15</v>
      </c>
      <c r="C1283">
        <v>67</v>
      </c>
      <c r="D1283">
        <v>15669444</v>
      </c>
      <c r="E1283" t="s">
        <v>10</v>
      </c>
      <c r="F1283" t="s">
        <v>4167</v>
      </c>
      <c r="G1283" t="s">
        <v>10</v>
      </c>
      <c r="H1283" t="s">
        <v>743</v>
      </c>
      <c r="I1283" t="s">
        <v>5409</v>
      </c>
    </row>
    <row r="1284" spans="1:9">
      <c r="A1284" t="s">
        <v>4168</v>
      </c>
      <c r="B1284" t="s">
        <v>15</v>
      </c>
      <c r="C1284">
        <v>240</v>
      </c>
      <c r="D1284">
        <v>15669445</v>
      </c>
      <c r="E1284" t="s">
        <v>4169</v>
      </c>
      <c r="F1284" t="s">
        <v>4170</v>
      </c>
      <c r="G1284" t="s">
        <v>10</v>
      </c>
      <c r="H1284" t="s">
        <v>4171</v>
      </c>
      <c r="I1284" t="s">
        <v>5410</v>
      </c>
    </row>
    <row r="1285" spans="1:9">
      <c r="A1285" t="s">
        <v>4172</v>
      </c>
      <c r="B1285" t="s">
        <v>15</v>
      </c>
      <c r="C1285">
        <v>131</v>
      </c>
      <c r="D1285">
        <v>15669446</v>
      </c>
      <c r="E1285" t="s">
        <v>10</v>
      </c>
      <c r="F1285" t="s">
        <v>4173</v>
      </c>
      <c r="G1285" t="s">
        <v>10</v>
      </c>
      <c r="H1285" t="s">
        <v>4174</v>
      </c>
      <c r="I1285" t="s">
        <v>5411</v>
      </c>
    </row>
    <row r="1286" spans="1:9">
      <c r="A1286" t="s">
        <v>4175</v>
      </c>
      <c r="B1286" t="s">
        <v>15</v>
      </c>
      <c r="C1286">
        <v>437</v>
      </c>
      <c r="D1286">
        <v>15669447</v>
      </c>
      <c r="E1286" t="s">
        <v>10</v>
      </c>
      <c r="F1286" t="s">
        <v>4176</v>
      </c>
      <c r="G1286" t="s">
        <v>10</v>
      </c>
      <c r="H1286" t="s">
        <v>4177</v>
      </c>
      <c r="I1286" t="s">
        <v>5412</v>
      </c>
    </row>
    <row r="1287" spans="1:9">
      <c r="A1287" t="s">
        <v>4178</v>
      </c>
      <c r="B1287" t="s">
        <v>15</v>
      </c>
      <c r="C1287">
        <v>389</v>
      </c>
      <c r="D1287">
        <v>15669448</v>
      </c>
      <c r="E1287" t="s">
        <v>10</v>
      </c>
      <c r="F1287" t="s">
        <v>4179</v>
      </c>
      <c r="G1287" t="s">
        <v>10</v>
      </c>
      <c r="H1287" t="s">
        <v>4180</v>
      </c>
      <c r="I1287" t="s">
        <v>5328</v>
      </c>
    </row>
    <row r="1288" spans="1:9">
      <c r="A1288" t="s">
        <v>4181</v>
      </c>
      <c r="B1288" t="s">
        <v>15</v>
      </c>
      <c r="C1288">
        <v>651</v>
      </c>
      <c r="D1288">
        <v>15669449</v>
      </c>
      <c r="E1288" t="s">
        <v>4182</v>
      </c>
      <c r="F1288" t="s">
        <v>4183</v>
      </c>
      <c r="G1288" t="s">
        <v>10</v>
      </c>
      <c r="H1288" t="s">
        <v>4184</v>
      </c>
      <c r="I1288" t="s">
        <v>5413</v>
      </c>
    </row>
    <row r="1289" spans="1:9">
      <c r="A1289" t="s">
        <v>4185</v>
      </c>
      <c r="B1289" t="s">
        <v>10</v>
      </c>
      <c r="C1289">
        <v>733</v>
      </c>
      <c r="D1289">
        <v>15669450</v>
      </c>
      <c r="E1289" t="s">
        <v>10</v>
      </c>
      <c r="F1289" t="s">
        <v>4186</v>
      </c>
      <c r="G1289" t="s">
        <v>10</v>
      </c>
      <c r="H1289" t="s">
        <v>4187</v>
      </c>
      <c r="I1289" t="s">
        <v>5414</v>
      </c>
    </row>
    <row r="1290" spans="1:9">
      <c r="A1290" t="s">
        <v>4188</v>
      </c>
      <c r="B1290" t="s">
        <v>10</v>
      </c>
      <c r="C1290">
        <v>140</v>
      </c>
      <c r="D1290">
        <v>15669451</v>
      </c>
      <c r="E1290" t="s">
        <v>10</v>
      </c>
      <c r="F1290" t="s">
        <v>4189</v>
      </c>
      <c r="G1290" t="s">
        <v>10</v>
      </c>
      <c r="H1290" t="s">
        <v>4190</v>
      </c>
      <c r="I1290" t="s">
        <v>5415</v>
      </c>
    </row>
    <row r="1291" spans="1:9">
      <c r="A1291" t="s">
        <v>4191</v>
      </c>
      <c r="B1291" t="s">
        <v>15</v>
      </c>
      <c r="C1291">
        <v>417</v>
      </c>
      <c r="D1291">
        <v>15669452</v>
      </c>
      <c r="E1291" t="s">
        <v>10</v>
      </c>
      <c r="F1291" t="s">
        <v>4192</v>
      </c>
      <c r="G1291" t="s">
        <v>10</v>
      </c>
      <c r="H1291" t="s">
        <v>4193</v>
      </c>
      <c r="I1291" t="s">
        <v>5416</v>
      </c>
    </row>
    <row r="1292" spans="1:9">
      <c r="A1292" t="s">
        <v>4194</v>
      </c>
      <c r="B1292" t="s">
        <v>15</v>
      </c>
      <c r="C1292">
        <v>257</v>
      </c>
      <c r="D1292">
        <v>15669453</v>
      </c>
      <c r="E1292" t="s">
        <v>10</v>
      </c>
      <c r="F1292" t="s">
        <v>4195</v>
      </c>
      <c r="G1292" t="s">
        <v>10</v>
      </c>
      <c r="H1292" t="s">
        <v>1802</v>
      </c>
      <c r="I1292" t="s">
        <v>5417</v>
      </c>
    </row>
    <row r="1293" spans="1:9">
      <c r="A1293" t="s">
        <v>4196</v>
      </c>
      <c r="B1293" t="s">
        <v>15</v>
      </c>
      <c r="C1293">
        <v>191</v>
      </c>
      <c r="D1293">
        <v>15669454</v>
      </c>
      <c r="E1293" t="s">
        <v>10</v>
      </c>
      <c r="F1293" t="s">
        <v>4197</v>
      </c>
      <c r="G1293" t="s">
        <v>10</v>
      </c>
      <c r="H1293" t="s">
        <v>4198</v>
      </c>
      <c r="I1293" t="s">
        <v>5418</v>
      </c>
    </row>
    <row r="1294" spans="1:9">
      <c r="A1294" t="s">
        <v>4199</v>
      </c>
      <c r="B1294" t="s">
        <v>15</v>
      </c>
      <c r="C1294">
        <v>315</v>
      </c>
      <c r="D1294">
        <v>15669455</v>
      </c>
      <c r="E1294" t="s">
        <v>10</v>
      </c>
      <c r="F1294" t="s">
        <v>4200</v>
      </c>
      <c r="G1294" t="s">
        <v>10</v>
      </c>
      <c r="H1294" t="s">
        <v>4201</v>
      </c>
      <c r="I1294" t="s">
        <v>5419</v>
      </c>
    </row>
    <row r="1295" spans="1:9">
      <c r="A1295" t="s">
        <v>4202</v>
      </c>
      <c r="B1295" t="s">
        <v>15</v>
      </c>
      <c r="C1295">
        <v>345</v>
      </c>
      <c r="D1295">
        <v>15669456</v>
      </c>
      <c r="E1295" t="s">
        <v>10</v>
      </c>
      <c r="F1295" t="s">
        <v>4203</v>
      </c>
      <c r="G1295" t="s">
        <v>10</v>
      </c>
      <c r="H1295" t="s">
        <v>4204</v>
      </c>
      <c r="I1295" t="s">
        <v>5420</v>
      </c>
    </row>
    <row r="1296" spans="1:9">
      <c r="A1296" t="s">
        <v>4205</v>
      </c>
      <c r="B1296" t="s">
        <v>15</v>
      </c>
      <c r="C1296">
        <v>170</v>
      </c>
      <c r="D1296">
        <v>15669457</v>
      </c>
      <c r="E1296" t="s">
        <v>10</v>
      </c>
      <c r="F1296" t="s">
        <v>4206</v>
      </c>
      <c r="G1296" t="s">
        <v>10</v>
      </c>
      <c r="H1296" t="s">
        <v>4207</v>
      </c>
      <c r="I1296" t="s">
        <v>5421</v>
      </c>
    </row>
    <row r="1297" spans="1:9">
      <c r="A1297" t="s">
        <v>4208</v>
      </c>
      <c r="B1297" t="s">
        <v>15</v>
      </c>
      <c r="C1297">
        <v>163</v>
      </c>
      <c r="D1297">
        <v>15669458</v>
      </c>
      <c r="E1297" t="s">
        <v>10</v>
      </c>
      <c r="F1297" t="s">
        <v>4209</v>
      </c>
      <c r="G1297" t="s">
        <v>10</v>
      </c>
      <c r="H1297" t="s">
        <v>4210</v>
      </c>
      <c r="I1297" t="s">
        <v>5328</v>
      </c>
    </row>
    <row r="1298" spans="1:9">
      <c r="A1298" t="s">
        <v>4211</v>
      </c>
      <c r="B1298" t="s">
        <v>15</v>
      </c>
      <c r="C1298">
        <v>350</v>
      </c>
      <c r="D1298">
        <v>15669459</v>
      </c>
      <c r="E1298" t="s">
        <v>10</v>
      </c>
      <c r="F1298" t="s">
        <v>4212</v>
      </c>
      <c r="G1298" t="s">
        <v>10</v>
      </c>
      <c r="H1298" t="s">
        <v>2433</v>
      </c>
      <c r="I1298" t="s">
        <v>5328</v>
      </c>
    </row>
    <row r="1299" spans="1:9">
      <c r="A1299" t="s">
        <v>4213</v>
      </c>
      <c r="B1299" t="s">
        <v>10</v>
      </c>
      <c r="C1299">
        <v>257</v>
      </c>
      <c r="D1299">
        <v>15669460</v>
      </c>
      <c r="E1299" t="s">
        <v>10</v>
      </c>
      <c r="F1299" t="s">
        <v>4214</v>
      </c>
      <c r="G1299" t="s">
        <v>10</v>
      </c>
      <c r="H1299" t="s">
        <v>4215</v>
      </c>
      <c r="I1299" t="s">
        <v>5422</v>
      </c>
    </row>
    <row r="1300" spans="1:9">
      <c r="A1300" t="s">
        <v>4216</v>
      </c>
      <c r="B1300" t="s">
        <v>15</v>
      </c>
      <c r="C1300">
        <v>388</v>
      </c>
      <c r="D1300">
        <v>15669461</v>
      </c>
      <c r="E1300" t="s">
        <v>10</v>
      </c>
      <c r="F1300" t="s">
        <v>4217</v>
      </c>
      <c r="G1300" t="s">
        <v>10</v>
      </c>
      <c r="H1300" t="s">
        <v>4218</v>
      </c>
      <c r="I1300" t="s">
        <v>5423</v>
      </c>
    </row>
    <row r="1301" spans="1:9">
      <c r="A1301" t="s">
        <v>4219</v>
      </c>
      <c r="B1301" t="s">
        <v>10</v>
      </c>
      <c r="C1301">
        <v>561</v>
      </c>
      <c r="D1301">
        <v>15669462</v>
      </c>
      <c r="E1301" t="s">
        <v>10</v>
      </c>
      <c r="F1301" t="s">
        <v>4220</v>
      </c>
      <c r="G1301" t="s">
        <v>10</v>
      </c>
      <c r="H1301" t="s">
        <v>4221</v>
      </c>
      <c r="I1301" t="s">
        <v>5424</v>
      </c>
    </row>
    <row r="1302" spans="1:9">
      <c r="A1302" t="s">
        <v>4222</v>
      </c>
      <c r="B1302" t="s">
        <v>10</v>
      </c>
      <c r="C1302">
        <v>168</v>
      </c>
      <c r="D1302">
        <v>15669463</v>
      </c>
      <c r="E1302" t="s">
        <v>10</v>
      </c>
      <c r="F1302" t="s">
        <v>4223</v>
      </c>
      <c r="G1302" t="s">
        <v>10</v>
      </c>
      <c r="H1302" t="s">
        <v>4207</v>
      </c>
      <c r="I1302" t="s">
        <v>5421</v>
      </c>
    </row>
    <row r="1303" spans="1:9">
      <c r="A1303" t="s">
        <v>4224</v>
      </c>
      <c r="B1303" t="s">
        <v>10</v>
      </c>
      <c r="C1303">
        <v>179</v>
      </c>
      <c r="D1303">
        <v>15669464</v>
      </c>
      <c r="E1303" t="s">
        <v>10</v>
      </c>
      <c r="F1303" t="s">
        <v>4225</v>
      </c>
      <c r="G1303" t="s">
        <v>10</v>
      </c>
      <c r="H1303" t="s">
        <v>10</v>
      </c>
      <c r="I1303" t="s">
        <v>5337</v>
      </c>
    </row>
    <row r="1304" spans="1:9">
      <c r="A1304" t="s">
        <v>4226</v>
      </c>
      <c r="B1304" t="s">
        <v>10</v>
      </c>
      <c r="C1304">
        <v>185</v>
      </c>
      <c r="D1304">
        <v>15669465</v>
      </c>
      <c r="E1304" t="s">
        <v>10</v>
      </c>
      <c r="F1304" t="s">
        <v>4227</v>
      </c>
      <c r="G1304" t="s">
        <v>10</v>
      </c>
      <c r="H1304" t="s">
        <v>10</v>
      </c>
      <c r="I1304" t="s">
        <v>5337</v>
      </c>
    </row>
    <row r="1305" spans="1:9">
      <c r="A1305" t="s">
        <v>4228</v>
      </c>
      <c r="B1305" t="s">
        <v>15</v>
      </c>
      <c r="C1305">
        <v>157</v>
      </c>
      <c r="D1305">
        <v>15669466</v>
      </c>
      <c r="E1305" t="s">
        <v>10</v>
      </c>
      <c r="F1305" t="s">
        <v>4229</v>
      </c>
      <c r="G1305" t="s">
        <v>10</v>
      </c>
      <c r="H1305" t="s">
        <v>10</v>
      </c>
      <c r="I1305" t="s">
        <v>5337</v>
      </c>
    </row>
    <row r="1306" spans="1:9">
      <c r="A1306" t="s">
        <v>4230</v>
      </c>
      <c r="B1306" t="s">
        <v>15</v>
      </c>
      <c r="C1306">
        <v>1048</v>
      </c>
      <c r="D1306">
        <v>15669467</v>
      </c>
      <c r="E1306" t="s">
        <v>10</v>
      </c>
      <c r="F1306" t="s">
        <v>4231</v>
      </c>
      <c r="G1306" t="s">
        <v>10</v>
      </c>
      <c r="H1306" t="s">
        <v>10</v>
      </c>
      <c r="I1306" t="s">
        <v>5337</v>
      </c>
    </row>
    <row r="1307" spans="1:9">
      <c r="A1307" t="s">
        <v>4232</v>
      </c>
      <c r="B1307" t="s">
        <v>15</v>
      </c>
      <c r="C1307">
        <v>352</v>
      </c>
      <c r="D1307">
        <v>15669468</v>
      </c>
      <c r="E1307" t="s">
        <v>10</v>
      </c>
      <c r="F1307" t="s">
        <v>4233</v>
      </c>
      <c r="G1307" t="s">
        <v>10</v>
      </c>
      <c r="H1307" t="s">
        <v>4234</v>
      </c>
      <c r="I1307" t="s">
        <v>5328</v>
      </c>
    </row>
    <row r="1308" spans="1:9">
      <c r="A1308" t="s">
        <v>4235</v>
      </c>
      <c r="B1308" t="s">
        <v>10</v>
      </c>
      <c r="C1308">
        <v>254</v>
      </c>
      <c r="D1308">
        <v>15669469</v>
      </c>
      <c r="E1308" t="s">
        <v>10</v>
      </c>
      <c r="F1308" t="s">
        <v>4236</v>
      </c>
      <c r="G1308" t="s">
        <v>10</v>
      </c>
      <c r="H1308" t="s">
        <v>3149</v>
      </c>
      <c r="I1308" t="s">
        <v>5425</v>
      </c>
    </row>
    <row r="1309" spans="1:9">
      <c r="A1309" t="s">
        <v>4237</v>
      </c>
      <c r="B1309" t="s">
        <v>10</v>
      </c>
      <c r="C1309">
        <v>179</v>
      </c>
      <c r="D1309">
        <v>15669470</v>
      </c>
      <c r="E1309" t="s">
        <v>10</v>
      </c>
      <c r="F1309" t="s">
        <v>4238</v>
      </c>
      <c r="G1309" t="s">
        <v>10</v>
      </c>
      <c r="H1309" t="s">
        <v>10</v>
      </c>
      <c r="I1309" t="s">
        <v>5328</v>
      </c>
    </row>
    <row r="1310" spans="1:9">
      <c r="A1310" t="s">
        <v>4239</v>
      </c>
      <c r="B1310" t="s">
        <v>10</v>
      </c>
      <c r="C1310">
        <v>220</v>
      </c>
      <c r="D1310">
        <v>15669471</v>
      </c>
      <c r="E1310" t="s">
        <v>10</v>
      </c>
      <c r="F1310" t="s">
        <v>4240</v>
      </c>
      <c r="G1310" t="s">
        <v>10</v>
      </c>
      <c r="H1310" t="s">
        <v>10</v>
      </c>
      <c r="I1310" t="s">
        <v>5337</v>
      </c>
    </row>
    <row r="1311" spans="1:9">
      <c r="A1311" t="s">
        <v>4241</v>
      </c>
      <c r="B1311" t="s">
        <v>10</v>
      </c>
      <c r="C1311">
        <v>121</v>
      </c>
      <c r="D1311">
        <v>15669472</v>
      </c>
      <c r="E1311" t="s">
        <v>10</v>
      </c>
      <c r="F1311" t="s">
        <v>4242</v>
      </c>
      <c r="G1311" t="s">
        <v>10</v>
      </c>
      <c r="H1311" t="s">
        <v>10</v>
      </c>
      <c r="I1311" t="s">
        <v>5337</v>
      </c>
    </row>
    <row r="1312" spans="1:9">
      <c r="A1312" t="s">
        <v>4243</v>
      </c>
      <c r="B1312" t="s">
        <v>10</v>
      </c>
      <c r="C1312">
        <v>184</v>
      </c>
      <c r="D1312">
        <v>15669473</v>
      </c>
      <c r="E1312" t="s">
        <v>10</v>
      </c>
      <c r="F1312" t="s">
        <v>4244</v>
      </c>
      <c r="G1312" t="s">
        <v>10</v>
      </c>
      <c r="H1312" t="s">
        <v>10</v>
      </c>
      <c r="I1312" t="s">
        <v>5337</v>
      </c>
    </row>
    <row r="1313" spans="1:9">
      <c r="A1313" t="s">
        <v>4245</v>
      </c>
      <c r="B1313" t="s">
        <v>10</v>
      </c>
      <c r="C1313">
        <v>595</v>
      </c>
      <c r="D1313">
        <v>15669474</v>
      </c>
      <c r="E1313" t="s">
        <v>10</v>
      </c>
      <c r="F1313" t="s">
        <v>4246</v>
      </c>
      <c r="G1313" t="s">
        <v>10</v>
      </c>
      <c r="H1313" t="s">
        <v>2762</v>
      </c>
      <c r="I1313" t="s">
        <v>5328</v>
      </c>
    </row>
    <row r="1314" spans="1:9">
      <c r="A1314" t="s">
        <v>4247</v>
      </c>
      <c r="B1314" t="s">
        <v>10</v>
      </c>
      <c r="C1314">
        <v>270</v>
      </c>
      <c r="D1314">
        <v>15669475</v>
      </c>
      <c r="E1314" t="s">
        <v>10</v>
      </c>
      <c r="F1314" t="s">
        <v>4248</v>
      </c>
      <c r="G1314" t="s">
        <v>10</v>
      </c>
      <c r="H1314" t="s">
        <v>3143</v>
      </c>
      <c r="I1314" t="s">
        <v>5426</v>
      </c>
    </row>
    <row r="1315" spans="1:9">
      <c r="A1315" t="s">
        <v>4249</v>
      </c>
      <c r="B1315" t="s">
        <v>10</v>
      </c>
      <c r="C1315">
        <v>252</v>
      </c>
      <c r="D1315">
        <v>15669476</v>
      </c>
      <c r="E1315" t="s">
        <v>10</v>
      </c>
      <c r="F1315" t="s">
        <v>4250</v>
      </c>
      <c r="G1315" t="s">
        <v>10</v>
      </c>
      <c r="H1315" t="s">
        <v>3143</v>
      </c>
      <c r="I1315" t="s">
        <v>5426</v>
      </c>
    </row>
    <row r="1316" spans="1:9">
      <c r="A1316" t="s">
        <v>4251</v>
      </c>
      <c r="B1316" t="s">
        <v>10</v>
      </c>
      <c r="C1316">
        <v>123</v>
      </c>
      <c r="D1316">
        <v>15669477</v>
      </c>
      <c r="E1316" t="s">
        <v>10</v>
      </c>
      <c r="F1316" t="s">
        <v>4252</v>
      </c>
      <c r="G1316" t="s">
        <v>10</v>
      </c>
      <c r="H1316" t="s">
        <v>10</v>
      </c>
      <c r="I1316" t="s">
        <v>5328</v>
      </c>
    </row>
    <row r="1317" spans="1:9">
      <c r="A1317" t="s">
        <v>4253</v>
      </c>
      <c r="B1317" t="s">
        <v>10</v>
      </c>
      <c r="C1317">
        <v>165</v>
      </c>
      <c r="D1317">
        <v>15669478</v>
      </c>
      <c r="E1317" t="s">
        <v>10</v>
      </c>
      <c r="F1317" t="s">
        <v>4254</v>
      </c>
      <c r="G1317" t="s">
        <v>10</v>
      </c>
      <c r="H1317" t="s">
        <v>10</v>
      </c>
      <c r="I1317" t="s">
        <v>5337</v>
      </c>
    </row>
    <row r="1318" spans="1:9">
      <c r="A1318" t="s">
        <v>4255</v>
      </c>
      <c r="B1318" t="s">
        <v>10</v>
      </c>
      <c r="C1318">
        <v>312</v>
      </c>
      <c r="D1318">
        <v>15669479</v>
      </c>
      <c r="E1318" t="s">
        <v>10</v>
      </c>
      <c r="F1318" t="s">
        <v>4256</v>
      </c>
      <c r="G1318" t="s">
        <v>10</v>
      </c>
      <c r="H1318" t="s">
        <v>10</v>
      </c>
      <c r="I1318" t="s">
        <v>5337</v>
      </c>
    </row>
    <row r="1319" spans="1:9">
      <c r="A1319" t="s">
        <v>4257</v>
      </c>
      <c r="B1319" t="s">
        <v>10</v>
      </c>
      <c r="C1319">
        <v>240</v>
      </c>
      <c r="D1319">
        <v>15669480</v>
      </c>
      <c r="E1319" t="s">
        <v>10</v>
      </c>
      <c r="F1319" t="s">
        <v>4258</v>
      </c>
      <c r="G1319" t="s">
        <v>10</v>
      </c>
      <c r="H1319" t="s">
        <v>10</v>
      </c>
      <c r="I1319" t="s">
        <v>5337</v>
      </c>
    </row>
    <row r="1320" spans="1:9">
      <c r="A1320" t="s">
        <v>4259</v>
      </c>
      <c r="B1320" t="s">
        <v>15</v>
      </c>
      <c r="C1320">
        <v>552</v>
      </c>
      <c r="D1320">
        <v>15669481</v>
      </c>
      <c r="E1320" t="s">
        <v>10</v>
      </c>
      <c r="F1320" t="s">
        <v>4260</v>
      </c>
      <c r="G1320" t="s">
        <v>10</v>
      </c>
      <c r="H1320" t="s">
        <v>10</v>
      </c>
      <c r="I1320" t="s">
        <v>5337</v>
      </c>
    </row>
    <row r="1321" spans="1:9">
      <c r="A1321" t="s">
        <v>4261</v>
      </c>
      <c r="B1321" t="s">
        <v>15</v>
      </c>
      <c r="C1321">
        <v>237</v>
      </c>
      <c r="D1321">
        <v>15669482</v>
      </c>
      <c r="E1321" t="s">
        <v>10</v>
      </c>
      <c r="F1321" t="s">
        <v>4262</v>
      </c>
      <c r="G1321" t="s">
        <v>10</v>
      </c>
      <c r="H1321" t="s">
        <v>10</v>
      </c>
      <c r="I1321" t="s">
        <v>5328</v>
      </c>
    </row>
    <row r="1322" spans="1:9">
      <c r="A1322" t="s">
        <v>4263</v>
      </c>
      <c r="B1322" t="s">
        <v>15</v>
      </c>
      <c r="C1322">
        <v>231</v>
      </c>
      <c r="D1322">
        <v>15669483</v>
      </c>
      <c r="E1322" t="s">
        <v>10</v>
      </c>
      <c r="F1322" t="s">
        <v>4264</v>
      </c>
      <c r="G1322" t="s">
        <v>10</v>
      </c>
      <c r="H1322" t="s">
        <v>10</v>
      </c>
      <c r="I1322" t="s">
        <v>5337</v>
      </c>
    </row>
    <row r="1323" spans="1:9">
      <c r="A1323" t="s">
        <v>4265</v>
      </c>
      <c r="B1323" t="s">
        <v>10</v>
      </c>
      <c r="C1323">
        <v>285</v>
      </c>
      <c r="D1323">
        <v>15669484</v>
      </c>
      <c r="E1323" t="s">
        <v>10</v>
      </c>
      <c r="F1323" t="s">
        <v>4266</v>
      </c>
      <c r="G1323" t="s">
        <v>10</v>
      </c>
      <c r="H1323" t="s">
        <v>4267</v>
      </c>
      <c r="I1323" t="s">
        <v>5427</v>
      </c>
    </row>
    <row r="1324" spans="1:9">
      <c r="A1324" t="s">
        <v>4268</v>
      </c>
      <c r="B1324" t="s">
        <v>10</v>
      </c>
      <c r="C1324">
        <v>218</v>
      </c>
      <c r="D1324">
        <v>15669485</v>
      </c>
      <c r="E1324" t="s">
        <v>10</v>
      </c>
      <c r="F1324" t="s">
        <v>4269</v>
      </c>
      <c r="G1324" t="s">
        <v>10</v>
      </c>
      <c r="H1324" t="s">
        <v>4270</v>
      </c>
      <c r="I1324" t="s">
        <v>5328</v>
      </c>
    </row>
    <row r="1325" spans="1:9">
      <c r="A1325" t="s">
        <v>4271</v>
      </c>
      <c r="B1325" t="s">
        <v>10</v>
      </c>
      <c r="C1325">
        <v>358</v>
      </c>
      <c r="D1325">
        <v>15669486</v>
      </c>
      <c r="E1325" t="s">
        <v>10</v>
      </c>
      <c r="F1325" t="s">
        <v>4272</v>
      </c>
      <c r="G1325" t="s">
        <v>10</v>
      </c>
      <c r="H1325" t="s">
        <v>2183</v>
      </c>
      <c r="I1325" t="s">
        <v>5428</v>
      </c>
    </row>
    <row r="1326" spans="1:9">
      <c r="A1326" t="s">
        <v>4273</v>
      </c>
      <c r="B1326" t="s">
        <v>15</v>
      </c>
      <c r="C1326">
        <v>237</v>
      </c>
      <c r="D1326">
        <v>15669487</v>
      </c>
      <c r="E1326" t="s">
        <v>10</v>
      </c>
      <c r="F1326" t="s">
        <v>4274</v>
      </c>
      <c r="G1326" t="s">
        <v>10</v>
      </c>
      <c r="H1326" t="s">
        <v>4275</v>
      </c>
      <c r="I1326" t="s">
        <v>5429</v>
      </c>
    </row>
    <row r="1327" spans="1:9">
      <c r="A1327" t="s">
        <v>4276</v>
      </c>
      <c r="B1327" t="s">
        <v>15</v>
      </c>
      <c r="C1327">
        <v>372</v>
      </c>
      <c r="D1327">
        <v>15669488</v>
      </c>
      <c r="E1327" t="s">
        <v>10</v>
      </c>
      <c r="F1327" t="s">
        <v>4277</v>
      </c>
      <c r="G1327" t="s">
        <v>10</v>
      </c>
      <c r="H1327" t="s">
        <v>4278</v>
      </c>
      <c r="I1327" t="s">
        <v>5430</v>
      </c>
    </row>
    <row r="1328" spans="1:9">
      <c r="A1328" t="s">
        <v>4279</v>
      </c>
      <c r="B1328" t="s">
        <v>15</v>
      </c>
      <c r="C1328">
        <v>248</v>
      </c>
      <c r="D1328">
        <v>15669489</v>
      </c>
      <c r="E1328" t="s">
        <v>10</v>
      </c>
      <c r="F1328" t="s">
        <v>4280</v>
      </c>
      <c r="G1328" t="s">
        <v>10</v>
      </c>
      <c r="H1328" t="s">
        <v>4281</v>
      </c>
      <c r="I1328" t="s">
        <v>5431</v>
      </c>
    </row>
    <row r="1329" spans="1:9">
      <c r="A1329" t="s">
        <v>4282</v>
      </c>
      <c r="B1329" t="s">
        <v>15</v>
      </c>
      <c r="C1329">
        <v>464</v>
      </c>
      <c r="D1329">
        <v>15669490</v>
      </c>
      <c r="E1329" t="s">
        <v>10</v>
      </c>
      <c r="F1329" t="s">
        <v>4283</v>
      </c>
      <c r="G1329" t="s">
        <v>10</v>
      </c>
      <c r="H1329" t="s">
        <v>4284</v>
      </c>
      <c r="I1329" t="s">
        <v>5432</v>
      </c>
    </row>
    <row r="1330" spans="1:9">
      <c r="A1330" t="s">
        <v>4285</v>
      </c>
      <c r="B1330" t="s">
        <v>10</v>
      </c>
      <c r="C1330">
        <v>400</v>
      </c>
      <c r="D1330">
        <v>15669491</v>
      </c>
      <c r="E1330" t="s">
        <v>10</v>
      </c>
      <c r="F1330" t="s">
        <v>4286</v>
      </c>
      <c r="G1330" t="s">
        <v>10</v>
      </c>
      <c r="H1330" t="s">
        <v>414</v>
      </c>
      <c r="I1330" t="s">
        <v>5328</v>
      </c>
    </row>
    <row r="1331" spans="1:9">
      <c r="A1331" t="s">
        <v>4287</v>
      </c>
      <c r="B1331" t="s">
        <v>10</v>
      </c>
      <c r="C1331">
        <v>168</v>
      </c>
      <c r="D1331">
        <v>15669492</v>
      </c>
      <c r="E1331" t="s">
        <v>10</v>
      </c>
      <c r="F1331" t="s">
        <v>4288</v>
      </c>
      <c r="G1331" t="s">
        <v>10</v>
      </c>
      <c r="H1331" t="s">
        <v>867</v>
      </c>
      <c r="I1331" t="s">
        <v>5433</v>
      </c>
    </row>
    <row r="1332" spans="1:9">
      <c r="A1332" t="s">
        <v>4289</v>
      </c>
      <c r="B1332" t="s">
        <v>10</v>
      </c>
      <c r="C1332">
        <v>501</v>
      </c>
      <c r="D1332">
        <v>15669493</v>
      </c>
      <c r="E1332" t="s">
        <v>10</v>
      </c>
      <c r="F1332" t="s">
        <v>4290</v>
      </c>
      <c r="G1332" t="s">
        <v>10</v>
      </c>
      <c r="H1332" t="s">
        <v>2037</v>
      </c>
      <c r="I1332" t="s">
        <v>5375</v>
      </c>
    </row>
    <row r="1333" spans="1:9">
      <c r="A1333" t="s">
        <v>4291</v>
      </c>
      <c r="B1333" t="s">
        <v>10</v>
      </c>
      <c r="C1333">
        <v>152</v>
      </c>
      <c r="D1333">
        <v>15669494</v>
      </c>
      <c r="E1333" t="s">
        <v>10</v>
      </c>
      <c r="F1333" t="s">
        <v>4292</v>
      </c>
      <c r="G1333" t="s">
        <v>10</v>
      </c>
      <c r="H1333" t="s">
        <v>4293</v>
      </c>
      <c r="I1333" t="s">
        <v>5328</v>
      </c>
    </row>
    <row r="1334" spans="1:9">
      <c r="A1334" t="s">
        <v>4294</v>
      </c>
      <c r="B1334" t="s">
        <v>10</v>
      </c>
      <c r="C1334">
        <v>147</v>
      </c>
      <c r="D1334">
        <v>15669495</v>
      </c>
      <c r="E1334" t="s">
        <v>10</v>
      </c>
      <c r="F1334" t="s">
        <v>4295</v>
      </c>
      <c r="G1334" t="s">
        <v>10</v>
      </c>
      <c r="H1334" t="s">
        <v>4296</v>
      </c>
      <c r="I1334" t="s">
        <v>5328</v>
      </c>
    </row>
    <row r="1335" spans="1:9">
      <c r="A1335" t="s">
        <v>4297</v>
      </c>
      <c r="B1335" t="s">
        <v>10</v>
      </c>
      <c r="C1335">
        <v>83</v>
      </c>
      <c r="D1335">
        <v>15669496</v>
      </c>
      <c r="E1335" t="s">
        <v>10</v>
      </c>
      <c r="F1335" t="s">
        <v>4298</v>
      </c>
      <c r="G1335" t="s">
        <v>10</v>
      </c>
      <c r="H1335" t="s">
        <v>10</v>
      </c>
      <c r="I1335" t="s">
        <v>5337</v>
      </c>
    </row>
    <row r="1336" spans="1:9">
      <c r="A1336" t="s">
        <v>4299</v>
      </c>
      <c r="B1336" t="s">
        <v>10</v>
      </c>
      <c r="C1336">
        <v>262</v>
      </c>
      <c r="D1336">
        <v>15669497</v>
      </c>
      <c r="E1336" t="s">
        <v>10</v>
      </c>
      <c r="F1336" t="s">
        <v>4300</v>
      </c>
      <c r="G1336" t="s">
        <v>10</v>
      </c>
      <c r="H1336" t="s">
        <v>4301</v>
      </c>
      <c r="I1336" t="s">
        <v>5434</v>
      </c>
    </row>
    <row r="1337" spans="1:9">
      <c r="A1337" t="s">
        <v>4302</v>
      </c>
      <c r="B1337" t="s">
        <v>10</v>
      </c>
      <c r="C1337">
        <v>108</v>
      </c>
      <c r="D1337">
        <v>15669498</v>
      </c>
      <c r="E1337" t="s">
        <v>10</v>
      </c>
      <c r="F1337" t="s">
        <v>4303</v>
      </c>
      <c r="G1337" t="s">
        <v>10</v>
      </c>
      <c r="H1337" t="s">
        <v>10</v>
      </c>
      <c r="I1337" t="s">
        <v>5337</v>
      </c>
    </row>
    <row r="1338" spans="1:9">
      <c r="A1338" t="s">
        <v>4304</v>
      </c>
      <c r="B1338" t="s">
        <v>10</v>
      </c>
      <c r="C1338">
        <v>481</v>
      </c>
      <c r="D1338">
        <v>15669499</v>
      </c>
      <c r="E1338" t="s">
        <v>10</v>
      </c>
      <c r="F1338" t="s">
        <v>4305</v>
      </c>
      <c r="G1338" t="s">
        <v>10</v>
      </c>
      <c r="H1338" t="s">
        <v>4306</v>
      </c>
      <c r="I1338" t="s">
        <v>5435</v>
      </c>
    </row>
    <row r="1339" spans="1:9">
      <c r="A1339" t="s">
        <v>4307</v>
      </c>
      <c r="B1339" t="s">
        <v>10</v>
      </c>
      <c r="C1339">
        <v>128</v>
      </c>
      <c r="D1339">
        <v>15669500</v>
      </c>
      <c r="E1339" t="s">
        <v>10</v>
      </c>
      <c r="F1339" t="s">
        <v>4308</v>
      </c>
      <c r="G1339" t="s">
        <v>10</v>
      </c>
      <c r="H1339" t="s">
        <v>4309</v>
      </c>
      <c r="I1339" t="s">
        <v>5436</v>
      </c>
    </row>
    <row r="1340" spans="1:9">
      <c r="A1340" t="s">
        <v>4310</v>
      </c>
      <c r="B1340" t="s">
        <v>15</v>
      </c>
      <c r="C1340">
        <v>293</v>
      </c>
      <c r="D1340">
        <v>15669501</v>
      </c>
      <c r="E1340" t="s">
        <v>10</v>
      </c>
      <c r="F1340" t="s">
        <v>4311</v>
      </c>
      <c r="G1340" t="s">
        <v>10</v>
      </c>
      <c r="H1340" t="s">
        <v>200</v>
      </c>
      <c r="I1340" t="s">
        <v>5328</v>
      </c>
    </row>
    <row r="1341" spans="1:9">
      <c r="A1341" t="s">
        <v>4312</v>
      </c>
      <c r="B1341" t="s">
        <v>15</v>
      </c>
      <c r="C1341">
        <v>321</v>
      </c>
      <c r="D1341">
        <v>15669502</v>
      </c>
      <c r="E1341" t="s">
        <v>10</v>
      </c>
      <c r="F1341" t="s">
        <v>4313</v>
      </c>
      <c r="G1341" t="s">
        <v>10</v>
      </c>
      <c r="H1341" t="s">
        <v>1074</v>
      </c>
      <c r="I1341" t="s">
        <v>5328</v>
      </c>
    </row>
    <row r="1342" spans="1:9">
      <c r="A1342" t="s">
        <v>4314</v>
      </c>
      <c r="B1342" t="s">
        <v>15</v>
      </c>
      <c r="C1342">
        <v>403</v>
      </c>
      <c r="D1342">
        <v>15669503</v>
      </c>
      <c r="E1342" t="s">
        <v>10</v>
      </c>
      <c r="F1342" t="s">
        <v>4315</v>
      </c>
      <c r="G1342" t="s">
        <v>10</v>
      </c>
      <c r="H1342" t="s">
        <v>4316</v>
      </c>
      <c r="I1342" t="s">
        <v>5328</v>
      </c>
    </row>
    <row r="1343" spans="1:9">
      <c r="A1343" t="s">
        <v>4317</v>
      </c>
      <c r="B1343" t="s">
        <v>15</v>
      </c>
      <c r="C1343">
        <v>307</v>
      </c>
      <c r="D1343">
        <v>15669504</v>
      </c>
      <c r="E1343" t="s">
        <v>4318</v>
      </c>
      <c r="F1343" t="s">
        <v>4319</v>
      </c>
      <c r="G1343" t="s">
        <v>10</v>
      </c>
      <c r="H1343" t="s">
        <v>4320</v>
      </c>
      <c r="I1343" t="s">
        <v>5437</v>
      </c>
    </row>
    <row r="1344" spans="1:9">
      <c r="A1344" t="s">
        <v>4321</v>
      </c>
      <c r="B1344" t="s">
        <v>15</v>
      </c>
      <c r="C1344">
        <v>361</v>
      </c>
      <c r="D1344">
        <v>15669505</v>
      </c>
      <c r="E1344" t="s">
        <v>10</v>
      </c>
      <c r="F1344" t="s">
        <v>4322</v>
      </c>
      <c r="G1344" t="s">
        <v>10</v>
      </c>
      <c r="H1344" t="s">
        <v>4323</v>
      </c>
      <c r="I1344" t="s">
        <v>5328</v>
      </c>
    </row>
    <row r="1345" spans="1:9">
      <c r="A1345" t="s">
        <v>4324</v>
      </c>
      <c r="B1345" t="s">
        <v>15</v>
      </c>
      <c r="C1345">
        <v>80</v>
      </c>
      <c r="D1345">
        <v>15669506</v>
      </c>
      <c r="E1345" t="s">
        <v>10</v>
      </c>
      <c r="F1345" t="s">
        <v>4325</v>
      </c>
      <c r="G1345" t="s">
        <v>10</v>
      </c>
      <c r="H1345" t="s">
        <v>4326</v>
      </c>
      <c r="I1345" t="s">
        <v>5328</v>
      </c>
    </row>
    <row r="1346" spans="1:9">
      <c r="A1346" t="s">
        <v>4327</v>
      </c>
      <c r="B1346" t="s">
        <v>10</v>
      </c>
      <c r="C1346">
        <v>398</v>
      </c>
      <c r="D1346">
        <v>15669507</v>
      </c>
      <c r="E1346" t="s">
        <v>10</v>
      </c>
      <c r="F1346" t="s">
        <v>4328</v>
      </c>
      <c r="G1346" t="s">
        <v>10</v>
      </c>
      <c r="H1346" t="s">
        <v>10</v>
      </c>
      <c r="I1346" t="s">
        <v>5337</v>
      </c>
    </row>
    <row r="1347" spans="1:9">
      <c r="A1347" t="s">
        <v>4329</v>
      </c>
      <c r="B1347" t="s">
        <v>10</v>
      </c>
      <c r="C1347">
        <v>602</v>
      </c>
      <c r="D1347">
        <v>15669508</v>
      </c>
      <c r="E1347" t="s">
        <v>10</v>
      </c>
      <c r="F1347" t="s">
        <v>4330</v>
      </c>
      <c r="G1347" t="s">
        <v>10</v>
      </c>
      <c r="H1347" t="s">
        <v>4331</v>
      </c>
      <c r="I1347" t="s">
        <v>5328</v>
      </c>
    </row>
    <row r="1348" spans="1:9">
      <c r="A1348" t="s">
        <v>4332</v>
      </c>
      <c r="B1348" t="s">
        <v>15</v>
      </c>
      <c r="C1348">
        <v>492</v>
      </c>
      <c r="D1348">
        <v>15669509</v>
      </c>
      <c r="E1348" t="s">
        <v>10</v>
      </c>
      <c r="F1348" t="s">
        <v>4333</v>
      </c>
      <c r="G1348" t="s">
        <v>10</v>
      </c>
      <c r="H1348" t="s">
        <v>4334</v>
      </c>
      <c r="I1348" t="s">
        <v>5438</v>
      </c>
    </row>
    <row r="1349" spans="1:9">
      <c r="A1349" t="s">
        <v>4335</v>
      </c>
      <c r="B1349" t="s">
        <v>10</v>
      </c>
      <c r="C1349">
        <v>131</v>
      </c>
      <c r="D1349">
        <v>15669510</v>
      </c>
      <c r="E1349" t="s">
        <v>10</v>
      </c>
      <c r="F1349" t="s">
        <v>4336</v>
      </c>
      <c r="G1349" t="s">
        <v>10</v>
      </c>
      <c r="H1349" t="s">
        <v>4337</v>
      </c>
      <c r="I1349" t="s">
        <v>5328</v>
      </c>
    </row>
    <row r="1350" spans="1:9">
      <c r="A1350" t="s">
        <v>4338</v>
      </c>
      <c r="B1350" t="s">
        <v>10</v>
      </c>
      <c r="C1350">
        <v>713</v>
      </c>
      <c r="D1350">
        <v>15669511</v>
      </c>
      <c r="E1350" t="s">
        <v>10</v>
      </c>
      <c r="F1350" t="s">
        <v>4339</v>
      </c>
      <c r="G1350" t="s">
        <v>10</v>
      </c>
      <c r="H1350" t="s">
        <v>4340</v>
      </c>
      <c r="I1350" t="s">
        <v>5328</v>
      </c>
    </row>
    <row r="1351" spans="1:9">
      <c r="A1351" t="s">
        <v>4341</v>
      </c>
      <c r="B1351" t="s">
        <v>10</v>
      </c>
      <c r="C1351">
        <v>1005</v>
      </c>
      <c r="D1351">
        <v>15669512</v>
      </c>
      <c r="E1351" t="s">
        <v>10</v>
      </c>
      <c r="F1351" t="s">
        <v>4342</v>
      </c>
      <c r="G1351" t="s">
        <v>10</v>
      </c>
      <c r="H1351" t="s">
        <v>4343</v>
      </c>
      <c r="I1351" t="s">
        <v>5439</v>
      </c>
    </row>
    <row r="1352" spans="1:9">
      <c r="A1352" t="s">
        <v>4344</v>
      </c>
      <c r="B1352" t="s">
        <v>10</v>
      </c>
      <c r="C1352">
        <v>366</v>
      </c>
      <c r="D1352">
        <v>15669513</v>
      </c>
      <c r="E1352" t="s">
        <v>10</v>
      </c>
      <c r="F1352" t="s">
        <v>4345</v>
      </c>
      <c r="G1352" t="s">
        <v>10</v>
      </c>
      <c r="H1352" t="s">
        <v>4346</v>
      </c>
      <c r="I1352" t="s">
        <v>5440</v>
      </c>
    </row>
    <row r="1353" spans="1:9">
      <c r="A1353" t="s">
        <v>4347</v>
      </c>
      <c r="B1353" t="s">
        <v>15</v>
      </c>
      <c r="C1353">
        <v>234</v>
      </c>
      <c r="D1353">
        <v>15669514</v>
      </c>
      <c r="E1353" t="s">
        <v>10</v>
      </c>
      <c r="F1353" t="s">
        <v>4348</v>
      </c>
      <c r="G1353" t="s">
        <v>10</v>
      </c>
      <c r="H1353" t="s">
        <v>4349</v>
      </c>
      <c r="I1353" t="s">
        <v>5441</v>
      </c>
    </row>
    <row r="1354" spans="1:9">
      <c r="A1354" t="s">
        <v>4350</v>
      </c>
      <c r="B1354" t="s">
        <v>15</v>
      </c>
      <c r="C1354">
        <v>89</v>
      </c>
      <c r="D1354">
        <v>15669515</v>
      </c>
      <c r="E1354" t="s">
        <v>10</v>
      </c>
      <c r="F1354" t="s">
        <v>4351</v>
      </c>
      <c r="G1354" t="s">
        <v>10</v>
      </c>
      <c r="H1354" t="s">
        <v>4352</v>
      </c>
      <c r="I1354" t="s">
        <v>5442</v>
      </c>
    </row>
    <row r="1355" spans="1:9">
      <c r="A1355" t="s">
        <v>4353</v>
      </c>
      <c r="B1355" t="s">
        <v>15</v>
      </c>
      <c r="C1355">
        <v>391</v>
      </c>
      <c r="D1355">
        <v>15669516</v>
      </c>
      <c r="E1355" t="s">
        <v>10</v>
      </c>
      <c r="F1355" t="s">
        <v>4354</v>
      </c>
      <c r="G1355" t="s">
        <v>10</v>
      </c>
      <c r="H1355" t="s">
        <v>4355</v>
      </c>
      <c r="I1355" t="s">
        <v>5346</v>
      </c>
    </row>
    <row r="1356" spans="1:9">
      <c r="A1356" t="s">
        <v>4356</v>
      </c>
      <c r="B1356" t="s">
        <v>15</v>
      </c>
      <c r="C1356">
        <v>245</v>
      </c>
      <c r="D1356">
        <v>15669517</v>
      </c>
      <c r="E1356" t="s">
        <v>10</v>
      </c>
      <c r="F1356" t="s">
        <v>4357</v>
      </c>
      <c r="G1356" t="s">
        <v>10</v>
      </c>
      <c r="H1356" t="s">
        <v>10</v>
      </c>
      <c r="I1356" t="s">
        <v>5337</v>
      </c>
    </row>
    <row r="1357" spans="1:9">
      <c r="A1357" t="s">
        <v>4358</v>
      </c>
      <c r="B1357" t="s">
        <v>15</v>
      </c>
      <c r="C1357">
        <v>298</v>
      </c>
      <c r="D1357">
        <v>15669518</v>
      </c>
      <c r="E1357" t="s">
        <v>10</v>
      </c>
      <c r="F1357" t="s">
        <v>4359</v>
      </c>
      <c r="G1357" t="s">
        <v>10</v>
      </c>
      <c r="H1357" t="s">
        <v>10</v>
      </c>
      <c r="I1357" t="s">
        <v>5443</v>
      </c>
    </row>
    <row r="1358" spans="1:9">
      <c r="A1358" t="s">
        <v>4360</v>
      </c>
      <c r="B1358" t="s">
        <v>15</v>
      </c>
      <c r="C1358">
        <v>294</v>
      </c>
      <c r="D1358">
        <v>15669519</v>
      </c>
      <c r="E1358" t="s">
        <v>10</v>
      </c>
      <c r="F1358" t="s">
        <v>4361</v>
      </c>
      <c r="G1358" t="s">
        <v>10</v>
      </c>
      <c r="H1358" t="s">
        <v>4362</v>
      </c>
      <c r="I1358" t="s">
        <v>5444</v>
      </c>
    </row>
    <row r="1359" spans="1:9">
      <c r="A1359" t="s">
        <v>4363</v>
      </c>
      <c r="B1359" t="s">
        <v>15</v>
      </c>
      <c r="C1359">
        <v>127</v>
      </c>
      <c r="D1359">
        <v>15669520</v>
      </c>
      <c r="E1359" t="s">
        <v>10</v>
      </c>
      <c r="F1359" t="s">
        <v>4364</v>
      </c>
      <c r="G1359" t="s">
        <v>10</v>
      </c>
      <c r="H1359" t="s">
        <v>4365</v>
      </c>
      <c r="I1359" t="s">
        <v>5328</v>
      </c>
    </row>
    <row r="1360" spans="1:9">
      <c r="A1360" t="s">
        <v>4366</v>
      </c>
      <c r="B1360" t="s">
        <v>10</v>
      </c>
      <c r="C1360">
        <v>144</v>
      </c>
      <c r="D1360">
        <v>15669521</v>
      </c>
      <c r="E1360" t="s">
        <v>10</v>
      </c>
      <c r="F1360" t="s">
        <v>4367</v>
      </c>
      <c r="G1360" t="s">
        <v>10</v>
      </c>
      <c r="H1360" t="s">
        <v>2045</v>
      </c>
      <c r="I1360" t="s">
        <v>5328</v>
      </c>
    </row>
    <row r="1361" spans="1:9">
      <c r="A1361" t="s">
        <v>4368</v>
      </c>
      <c r="B1361" t="s">
        <v>10</v>
      </c>
      <c r="C1361">
        <v>393</v>
      </c>
      <c r="D1361">
        <v>15669522</v>
      </c>
      <c r="E1361" t="s">
        <v>10</v>
      </c>
      <c r="F1361" t="s">
        <v>4369</v>
      </c>
      <c r="G1361" t="s">
        <v>10</v>
      </c>
      <c r="H1361" t="s">
        <v>4370</v>
      </c>
      <c r="I1361" t="s">
        <v>5445</v>
      </c>
    </row>
    <row r="1362" spans="1:9">
      <c r="A1362" t="s">
        <v>4371</v>
      </c>
      <c r="B1362" t="s">
        <v>15</v>
      </c>
      <c r="C1362">
        <v>84</v>
      </c>
      <c r="D1362">
        <v>15669523</v>
      </c>
      <c r="E1362" t="s">
        <v>10</v>
      </c>
      <c r="F1362" t="s">
        <v>4372</v>
      </c>
      <c r="G1362" t="s">
        <v>10</v>
      </c>
      <c r="H1362" t="s">
        <v>10</v>
      </c>
      <c r="I1362" t="s">
        <v>5337</v>
      </c>
    </row>
    <row r="1363" spans="1:9">
      <c r="A1363" t="s">
        <v>4373</v>
      </c>
      <c r="B1363" t="s">
        <v>10</v>
      </c>
      <c r="C1363">
        <v>137</v>
      </c>
      <c r="D1363">
        <v>15669524</v>
      </c>
      <c r="E1363" t="s">
        <v>10</v>
      </c>
      <c r="F1363" t="s">
        <v>4374</v>
      </c>
      <c r="G1363" t="s">
        <v>10</v>
      </c>
      <c r="H1363" t="s">
        <v>4375</v>
      </c>
      <c r="I1363" t="s">
        <v>5425</v>
      </c>
    </row>
    <row r="1364" spans="1:9">
      <c r="A1364" t="s">
        <v>4376</v>
      </c>
      <c r="B1364" t="s">
        <v>10</v>
      </c>
      <c r="C1364">
        <v>283</v>
      </c>
      <c r="D1364">
        <v>15669525</v>
      </c>
      <c r="E1364" t="s">
        <v>10</v>
      </c>
      <c r="F1364" t="s">
        <v>4377</v>
      </c>
      <c r="G1364" t="s">
        <v>10</v>
      </c>
      <c r="H1364" t="s">
        <v>4378</v>
      </c>
      <c r="I1364" t="s">
        <v>5446</v>
      </c>
    </row>
    <row r="1365" spans="1:9">
      <c r="A1365" t="s">
        <v>4379</v>
      </c>
      <c r="B1365" t="s">
        <v>15</v>
      </c>
      <c r="C1365">
        <v>143</v>
      </c>
      <c r="D1365">
        <v>15669526</v>
      </c>
      <c r="E1365" t="s">
        <v>10</v>
      </c>
      <c r="F1365" t="s">
        <v>4380</v>
      </c>
      <c r="G1365" t="s">
        <v>10</v>
      </c>
      <c r="H1365" t="s">
        <v>4381</v>
      </c>
      <c r="I1365" t="s">
        <v>5447</v>
      </c>
    </row>
    <row r="1366" spans="1:9">
      <c r="A1366" t="s">
        <v>4382</v>
      </c>
      <c r="B1366" t="s">
        <v>15</v>
      </c>
      <c r="C1366">
        <v>148</v>
      </c>
      <c r="D1366">
        <v>15669527</v>
      </c>
      <c r="E1366" t="s">
        <v>10</v>
      </c>
      <c r="F1366" t="s">
        <v>4383</v>
      </c>
      <c r="G1366" t="s">
        <v>10</v>
      </c>
      <c r="H1366" t="s">
        <v>4384</v>
      </c>
      <c r="I1366" t="s">
        <v>5328</v>
      </c>
    </row>
    <row r="1367" spans="1:9">
      <c r="A1367" t="s">
        <v>4385</v>
      </c>
      <c r="B1367" t="s">
        <v>15</v>
      </c>
      <c r="C1367">
        <v>231</v>
      </c>
      <c r="D1367">
        <v>15669528</v>
      </c>
      <c r="E1367" t="s">
        <v>10</v>
      </c>
      <c r="F1367" t="s">
        <v>4386</v>
      </c>
      <c r="G1367" t="s">
        <v>10</v>
      </c>
      <c r="H1367" t="s">
        <v>4387</v>
      </c>
      <c r="I1367" t="s">
        <v>5328</v>
      </c>
    </row>
    <row r="1368" spans="1:9">
      <c r="A1368" t="s">
        <v>4388</v>
      </c>
      <c r="B1368" t="s">
        <v>15</v>
      </c>
      <c r="C1368">
        <v>353</v>
      </c>
      <c r="D1368">
        <v>15669529</v>
      </c>
      <c r="E1368" t="s">
        <v>10</v>
      </c>
      <c r="F1368" t="s">
        <v>4389</v>
      </c>
      <c r="G1368" t="s">
        <v>10</v>
      </c>
      <c r="H1368" t="s">
        <v>2568</v>
      </c>
      <c r="I1368" t="s">
        <v>5448</v>
      </c>
    </row>
    <row r="1369" spans="1:9">
      <c r="A1369" t="s">
        <v>4390</v>
      </c>
      <c r="B1369" t="s">
        <v>15</v>
      </c>
      <c r="C1369">
        <v>154</v>
      </c>
      <c r="D1369">
        <v>15669530</v>
      </c>
      <c r="E1369" t="s">
        <v>10</v>
      </c>
      <c r="F1369" t="s">
        <v>4391</v>
      </c>
      <c r="G1369" t="s">
        <v>10</v>
      </c>
      <c r="H1369" t="s">
        <v>4392</v>
      </c>
      <c r="I1369" t="s">
        <v>5449</v>
      </c>
    </row>
    <row r="1370" spans="1:9">
      <c r="A1370" t="s">
        <v>4393</v>
      </c>
      <c r="B1370" t="s">
        <v>15</v>
      </c>
      <c r="C1370">
        <v>114</v>
      </c>
      <c r="D1370">
        <v>15669531</v>
      </c>
      <c r="E1370" t="s">
        <v>10</v>
      </c>
      <c r="F1370" t="s">
        <v>4394</v>
      </c>
      <c r="G1370" t="s">
        <v>10</v>
      </c>
      <c r="H1370" t="s">
        <v>1250</v>
      </c>
      <c r="I1370" t="s">
        <v>5328</v>
      </c>
    </row>
    <row r="1371" spans="1:9">
      <c r="A1371" t="s">
        <v>4395</v>
      </c>
      <c r="B1371" t="s">
        <v>10</v>
      </c>
      <c r="C1371">
        <v>312</v>
      </c>
      <c r="D1371">
        <v>15669532</v>
      </c>
      <c r="E1371" t="s">
        <v>10</v>
      </c>
      <c r="F1371" t="s">
        <v>4396</v>
      </c>
      <c r="G1371" t="s">
        <v>10</v>
      </c>
      <c r="H1371" t="s">
        <v>4397</v>
      </c>
      <c r="I1371" t="s">
        <v>5328</v>
      </c>
    </row>
    <row r="1372" spans="1:9">
      <c r="A1372" t="s">
        <v>4398</v>
      </c>
      <c r="B1372" t="s">
        <v>15</v>
      </c>
      <c r="C1372">
        <v>114</v>
      </c>
      <c r="D1372">
        <v>15669533</v>
      </c>
      <c r="E1372" t="s">
        <v>10</v>
      </c>
      <c r="F1372" t="s">
        <v>4399</v>
      </c>
      <c r="G1372" t="s">
        <v>10</v>
      </c>
      <c r="H1372" t="s">
        <v>10</v>
      </c>
      <c r="I1372" t="s">
        <v>5337</v>
      </c>
    </row>
    <row r="1373" spans="1:9">
      <c r="A1373" t="s">
        <v>4400</v>
      </c>
      <c r="B1373" t="s">
        <v>10</v>
      </c>
      <c r="C1373">
        <v>420</v>
      </c>
      <c r="D1373">
        <v>15669534</v>
      </c>
      <c r="E1373" t="s">
        <v>10</v>
      </c>
      <c r="F1373" t="s">
        <v>4401</v>
      </c>
      <c r="G1373" t="s">
        <v>10</v>
      </c>
      <c r="H1373" t="s">
        <v>365</v>
      </c>
      <c r="I1373" t="s">
        <v>5450</v>
      </c>
    </row>
    <row r="1374" spans="1:9">
      <c r="A1374" t="s">
        <v>4402</v>
      </c>
      <c r="B1374" t="s">
        <v>10</v>
      </c>
      <c r="C1374">
        <v>112</v>
      </c>
      <c r="D1374">
        <v>15669535</v>
      </c>
      <c r="E1374" t="s">
        <v>10</v>
      </c>
      <c r="F1374" t="s">
        <v>4403</v>
      </c>
      <c r="G1374" t="s">
        <v>10</v>
      </c>
      <c r="H1374" t="s">
        <v>369</v>
      </c>
      <c r="I1374" t="s">
        <v>5451</v>
      </c>
    </row>
    <row r="1375" spans="1:9">
      <c r="A1375" t="s">
        <v>4404</v>
      </c>
      <c r="B1375" t="s">
        <v>15</v>
      </c>
      <c r="C1375">
        <v>314</v>
      </c>
      <c r="D1375">
        <v>15669536</v>
      </c>
      <c r="E1375" t="s">
        <v>10</v>
      </c>
      <c r="F1375" t="s">
        <v>4405</v>
      </c>
      <c r="G1375" t="s">
        <v>10</v>
      </c>
      <c r="H1375" t="s">
        <v>4406</v>
      </c>
      <c r="I1375" t="s">
        <v>5452</v>
      </c>
    </row>
    <row r="1376" spans="1:9">
      <c r="A1376" t="s">
        <v>4407</v>
      </c>
      <c r="B1376" t="s">
        <v>15</v>
      </c>
      <c r="C1376">
        <v>454</v>
      </c>
      <c r="D1376">
        <v>15669537</v>
      </c>
      <c r="E1376" t="s">
        <v>10</v>
      </c>
      <c r="F1376" t="s">
        <v>4408</v>
      </c>
      <c r="G1376" t="s">
        <v>10</v>
      </c>
      <c r="H1376" t="s">
        <v>4409</v>
      </c>
      <c r="I1376" t="s">
        <v>5453</v>
      </c>
    </row>
    <row r="1377" spans="1:9">
      <c r="A1377" t="s">
        <v>4410</v>
      </c>
      <c r="B1377" t="s">
        <v>15</v>
      </c>
      <c r="C1377">
        <v>235</v>
      </c>
      <c r="D1377">
        <v>15669538</v>
      </c>
      <c r="E1377" t="s">
        <v>10</v>
      </c>
      <c r="F1377" t="s">
        <v>4411</v>
      </c>
      <c r="G1377" t="s">
        <v>10</v>
      </c>
      <c r="H1377" t="s">
        <v>4412</v>
      </c>
      <c r="I1377" t="s">
        <v>5454</v>
      </c>
    </row>
    <row r="1378" spans="1:9">
      <c r="A1378" t="s">
        <v>4413</v>
      </c>
      <c r="B1378" t="s">
        <v>15</v>
      </c>
      <c r="C1378">
        <v>336</v>
      </c>
      <c r="D1378">
        <v>15669539</v>
      </c>
      <c r="E1378" t="s">
        <v>10</v>
      </c>
      <c r="F1378" t="s">
        <v>4414</v>
      </c>
      <c r="G1378" t="s">
        <v>10</v>
      </c>
      <c r="H1378" t="s">
        <v>10</v>
      </c>
      <c r="I1378" t="s">
        <v>5337</v>
      </c>
    </row>
    <row r="1379" spans="1:9">
      <c r="A1379" t="s">
        <v>4415</v>
      </c>
      <c r="B1379" t="s">
        <v>10</v>
      </c>
      <c r="C1379">
        <v>360</v>
      </c>
      <c r="D1379">
        <v>15669540</v>
      </c>
      <c r="E1379" t="s">
        <v>10</v>
      </c>
      <c r="F1379" t="s">
        <v>4416</v>
      </c>
      <c r="G1379" t="s">
        <v>10</v>
      </c>
      <c r="H1379" t="s">
        <v>188</v>
      </c>
      <c r="I1379" t="s">
        <v>5455</v>
      </c>
    </row>
    <row r="1380" spans="1:9">
      <c r="A1380" t="s">
        <v>4417</v>
      </c>
      <c r="B1380" t="s">
        <v>10</v>
      </c>
      <c r="C1380">
        <v>261</v>
      </c>
      <c r="D1380">
        <v>15669541</v>
      </c>
      <c r="E1380" t="s">
        <v>10</v>
      </c>
      <c r="F1380" t="s">
        <v>4418</v>
      </c>
      <c r="G1380" t="s">
        <v>10</v>
      </c>
      <c r="H1380" t="s">
        <v>4419</v>
      </c>
      <c r="I1380" t="s">
        <v>5456</v>
      </c>
    </row>
    <row r="1381" spans="1:9">
      <c r="A1381" t="s">
        <v>4420</v>
      </c>
      <c r="B1381" t="s">
        <v>10</v>
      </c>
      <c r="C1381">
        <v>510</v>
      </c>
      <c r="D1381">
        <v>15669542</v>
      </c>
      <c r="E1381" t="s">
        <v>10</v>
      </c>
      <c r="F1381" t="s">
        <v>4421</v>
      </c>
      <c r="G1381" t="s">
        <v>10</v>
      </c>
      <c r="H1381" t="s">
        <v>4422</v>
      </c>
      <c r="I1381" t="s">
        <v>5457</v>
      </c>
    </row>
    <row r="1382" spans="1:9">
      <c r="A1382" t="s">
        <v>4423</v>
      </c>
      <c r="B1382" t="s">
        <v>10</v>
      </c>
      <c r="C1382">
        <v>259</v>
      </c>
      <c r="D1382">
        <v>15669543</v>
      </c>
      <c r="E1382" t="s">
        <v>10</v>
      </c>
      <c r="F1382" t="s">
        <v>4424</v>
      </c>
      <c r="G1382" t="s">
        <v>10</v>
      </c>
      <c r="H1382" t="s">
        <v>4425</v>
      </c>
      <c r="I1382" t="s">
        <v>5458</v>
      </c>
    </row>
    <row r="1383" spans="1:9">
      <c r="A1383" t="s">
        <v>4426</v>
      </c>
      <c r="B1383" t="s">
        <v>15</v>
      </c>
      <c r="C1383">
        <v>145</v>
      </c>
      <c r="D1383">
        <v>15669544</v>
      </c>
      <c r="E1383" t="s">
        <v>10</v>
      </c>
      <c r="F1383" t="s">
        <v>4427</v>
      </c>
      <c r="G1383" t="s">
        <v>10</v>
      </c>
      <c r="H1383" t="s">
        <v>10</v>
      </c>
      <c r="I1383" t="s">
        <v>5337</v>
      </c>
    </row>
    <row r="1384" spans="1:9">
      <c r="A1384" t="s">
        <v>4428</v>
      </c>
      <c r="B1384" t="s">
        <v>15</v>
      </c>
      <c r="C1384">
        <v>571</v>
      </c>
      <c r="D1384">
        <v>15669545</v>
      </c>
      <c r="E1384" t="s">
        <v>10</v>
      </c>
      <c r="F1384" t="s">
        <v>4429</v>
      </c>
      <c r="G1384" t="s">
        <v>10</v>
      </c>
      <c r="H1384" t="s">
        <v>4430</v>
      </c>
      <c r="I1384" t="s">
        <v>5328</v>
      </c>
    </row>
    <row r="1385" spans="1:9">
      <c r="A1385" t="s">
        <v>4431</v>
      </c>
      <c r="B1385" t="s">
        <v>15</v>
      </c>
      <c r="C1385">
        <v>189</v>
      </c>
      <c r="D1385">
        <v>15669546</v>
      </c>
      <c r="E1385" t="s">
        <v>10</v>
      </c>
      <c r="F1385" t="s">
        <v>4432</v>
      </c>
      <c r="G1385" t="s">
        <v>10</v>
      </c>
      <c r="H1385" t="s">
        <v>10</v>
      </c>
      <c r="I1385" t="s">
        <v>5337</v>
      </c>
    </row>
    <row r="1386" spans="1:9">
      <c r="A1386" t="s">
        <v>4433</v>
      </c>
      <c r="B1386" t="s">
        <v>10</v>
      </c>
      <c r="C1386">
        <v>343</v>
      </c>
      <c r="D1386">
        <v>15669547</v>
      </c>
      <c r="E1386" t="s">
        <v>10</v>
      </c>
      <c r="F1386" t="s">
        <v>4434</v>
      </c>
      <c r="G1386" t="s">
        <v>10</v>
      </c>
      <c r="H1386" t="s">
        <v>641</v>
      </c>
      <c r="I1386" t="s">
        <v>5459</v>
      </c>
    </row>
    <row r="1387" spans="1:9">
      <c r="A1387" t="s">
        <v>4435</v>
      </c>
      <c r="B1387" t="s">
        <v>10</v>
      </c>
      <c r="C1387">
        <v>152</v>
      </c>
      <c r="D1387">
        <v>15669548</v>
      </c>
      <c r="E1387" t="s">
        <v>10</v>
      </c>
      <c r="F1387" t="s">
        <v>4436</v>
      </c>
      <c r="G1387" t="s">
        <v>10</v>
      </c>
      <c r="H1387" t="s">
        <v>10</v>
      </c>
      <c r="I1387" t="s">
        <v>5337</v>
      </c>
    </row>
    <row r="1388" spans="1:9">
      <c r="A1388" t="s">
        <v>4437</v>
      </c>
      <c r="B1388" t="s">
        <v>10</v>
      </c>
      <c r="C1388">
        <v>242</v>
      </c>
      <c r="D1388">
        <v>15669549</v>
      </c>
      <c r="E1388" t="s">
        <v>10</v>
      </c>
      <c r="F1388" t="s">
        <v>4438</v>
      </c>
      <c r="G1388" t="s">
        <v>10</v>
      </c>
      <c r="H1388" t="s">
        <v>4439</v>
      </c>
      <c r="I1388" t="s">
        <v>5328</v>
      </c>
    </row>
    <row r="1389" spans="1:9">
      <c r="A1389" t="s">
        <v>4440</v>
      </c>
      <c r="B1389" t="s">
        <v>10</v>
      </c>
      <c r="C1389">
        <v>99</v>
      </c>
      <c r="D1389">
        <v>15669550</v>
      </c>
      <c r="E1389" t="s">
        <v>10</v>
      </c>
      <c r="F1389" t="s">
        <v>4441</v>
      </c>
      <c r="G1389" t="s">
        <v>10</v>
      </c>
      <c r="H1389" t="s">
        <v>10</v>
      </c>
      <c r="I1389" t="s">
        <v>5337</v>
      </c>
    </row>
    <row r="1390" spans="1:9">
      <c r="A1390" t="s">
        <v>4442</v>
      </c>
      <c r="B1390" t="s">
        <v>15</v>
      </c>
      <c r="C1390">
        <v>292</v>
      </c>
      <c r="D1390">
        <v>15669551</v>
      </c>
      <c r="E1390" t="s">
        <v>10</v>
      </c>
      <c r="F1390" t="s">
        <v>4443</v>
      </c>
      <c r="G1390" t="s">
        <v>10</v>
      </c>
      <c r="H1390" t="s">
        <v>4444</v>
      </c>
      <c r="I1390" t="s">
        <v>5328</v>
      </c>
    </row>
    <row r="1391" spans="1:9">
      <c r="A1391" t="s">
        <v>4445</v>
      </c>
      <c r="B1391" t="s">
        <v>10</v>
      </c>
      <c r="C1391">
        <v>322</v>
      </c>
      <c r="D1391">
        <v>15669552</v>
      </c>
      <c r="E1391" t="s">
        <v>10</v>
      </c>
      <c r="F1391" t="s">
        <v>4446</v>
      </c>
      <c r="G1391" t="s">
        <v>10</v>
      </c>
      <c r="H1391" t="s">
        <v>1935</v>
      </c>
      <c r="I1391" t="s">
        <v>5460</v>
      </c>
    </row>
    <row r="1392" spans="1:9">
      <c r="A1392" t="s">
        <v>4447</v>
      </c>
      <c r="B1392" t="s">
        <v>10</v>
      </c>
      <c r="C1392">
        <v>151</v>
      </c>
      <c r="D1392">
        <v>15669553</v>
      </c>
      <c r="E1392" t="s">
        <v>10</v>
      </c>
      <c r="F1392" t="s">
        <v>4448</v>
      </c>
      <c r="G1392" t="s">
        <v>10</v>
      </c>
      <c r="H1392" t="s">
        <v>1923</v>
      </c>
      <c r="I1392" t="s">
        <v>5461</v>
      </c>
    </row>
    <row r="1393" spans="1:9">
      <c r="A1393" t="s">
        <v>4449</v>
      </c>
      <c r="B1393" t="s">
        <v>15</v>
      </c>
      <c r="C1393">
        <v>422</v>
      </c>
      <c r="D1393">
        <v>161579521</v>
      </c>
      <c r="E1393" t="s">
        <v>4450</v>
      </c>
      <c r="F1393" t="s">
        <v>4451</v>
      </c>
      <c r="G1393" t="s">
        <v>10</v>
      </c>
      <c r="H1393" t="s">
        <v>2152</v>
      </c>
      <c r="I1393" t="s">
        <v>5462</v>
      </c>
    </row>
    <row r="1394" spans="1:9">
      <c r="A1394" t="s">
        <v>4452</v>
      </c>
      <c r="B1394" t="s">
        <v>15</v>
      </c>
      <c r="C1394">
        <v>397</v>
      </c>
      <c r="D1394">
        <v>15669555</v>
      </c>
      <c r="E1394" t="s">
        <v>10</v>
      </c>
      <c r="F1394" t="s">
        <v>4453</v>
      </c>
      <c r="G1394" t="s">
        <v>10</v>
      </c>
      <c r="H1394" t="s">
        <v>4454</v>
      </c>
      <c r="I1394" t="s">
        <v>5463</v>
      </c>
    </row>
    <row r="1395" spans="1:9">
      <c r="A1395" t="s">
        <v>4455</v>
      </c>
      <c r="B1395" t="s">
        <v>10</v>
      </c>
      <c r="C1395">
        <v>291</v>
      </c>
      <c r="D1395">
        <v>15669556</v>
      </c>
      <c r="E1395" t="s">
        <v>10</v>
      </c>
      <c r="F1395" t="s">
        <v>4456</v>
      </c>
      <c r="G1395" t="s">
        <v>10</v>
      </c>
      <c r="H1395" t="s">
        <v>4457</v>
      </c>
      <c r="I1395" t="s">
        <v>5464</v>
      </c>
    </row>
    <row r="1396" spans="1:9">
      <c r="A1396" t="s">
        <v>4458</v>
      </c>
      <c r="B1396" t="s">
        <v>10</v>
      </c>
      <c r="C1396">
        <v>297</v>
      </c>
      <c r="D1396">
        <v>15669557</v>
      </c>
      <c r="E1396" t="s">
        <v>10</v>
      </c>
      <c r="F1396" t="s">
        <v>4459</v>
      </c>
      <c r="G1396" t="s">
        <v>10</v>
      </c>
      <c r="H1396" t="s">
        <v>4460</v>
      </c>
      <c r="I1396" t="s">
        <v>5465</v>
      </c>
    </row>
    <row r="1397" spans="1:9">
      <c r="A1397" t="s">
        <v>4461</v>
      </c>
      <c r="B1397" t="s">
        <v>10</v>
      </c>
      <c r="C1397">
        <v>249</v>
      </c>
      <c r="D1397">
        <v>15669558</v>
      </c>
      <c r="E1397" t="s">
        <v>10</v>
      </c>
      <c r="F1397" t="s">
        <v>4462</v>
      </c>
      <c r="G1397" t="s">
        <v>10</v>
      </c>
      <c r="H1397" t="s">
        <v>4463</v>
      </c>
      <c r="I1397" t="s">
        <v>5466</v>
      </c>
    </row>
    <row r="1398" spans="1:9">
      <c r="A1398" t="s">
        <v>4464</v>
      </c>
      <c r="B1398" t="s">
        <v>15</v>
      </c>
      <c r="C1398">
        <v>155</v>
      </c>
      <c r="D1398">
        <v>15669559</v>
      </c>
      <c r="E1398" t="s">
        <v>10</v>
      </c>
      <c r="F1398" t="s">
        <v>4465</v>
      </c>
      <c r="G1398" t="s">
        <v>10</v>
      </c>
      <c r="H1398" t="s">
        <v>10</v>
      </c>
      <c r="I1398" t="s">
        <v>5337</v>
      </c>
    </row>
    <row r="1399" spans="1:9">
      <c r="A1399" t="s">
        <v>4466</v>
      </c>
      <c r="B1399" t="s">
        <v>15</v>
      </c>
      <c r="C1399">
        <v>328</v>
      </c>
      <c r="D1399">
        <v>15669560</v>
      </c>
      <c r="E1399" t="s">
        <v>10</v>
      </c>
      <c r="F1399" t="s">
        <v>4467</v>
      </c>
      <c r="G1399" t="s">
        <v>10</v>
      </c>
      <c r="H1399" t="s">
        <v>4468</v>
      </c>
      <c r="I1399" t="s">
        <v>5328</v>
      </c>
    </row>
    <row r="1400" spans="1:9">
      <c r="A1400" t="s">
        <v>4469</v>
      </c>
      <c r="B1400" t="s">
        <v>15</v>
      </c>
      <c r="C1400">
        <v>244</v>
      </c>
      <c r="D1400">
        <v>15669561</v>
      </c>
      <c r="E1400" t="s">
        <v>10</v>
      </c>
      <c r="F1400" t="s">
        <v>4470</v>
      </c>
      <c r="G1400" t="s">
        <v>10</v>
      </c>
      <c r="H1400" t="s">
        <v>4471</v>
      </c>
      <c r="I1400" t="s">
        <v>5467</v>
      </c>
    </row>
    <row r="1401" spans="1:9">
      <c r="A1401" t="s">
        <v>4472</v>
      </c>
      <c r="B1401" t="s">
        <v>15</v>
      </c>
      <c r="C1401">
        <v>280</v>
      </c>
      <c r="D1401">
        <v>15669562</v>
      </c>
      <c r="E1401" t="s">
        <v>10</v>
      </c>
      <c r="F1401" t="s">
        <v>4473</v>
      </c>
      <c r="G1401" t="s">
        <v>10</v>
      </c>
      <c r="H1401" t="s">
        <v>4474</v>
      </c>
      <c r="I1401" t="s">
        <v>5328</v>
      </c>
    </row>
    <row r="1402" spans="1:9">
      <c r="A1402" t="s">
        <v>4475</v>
      </c>
      <c r="B1402" t="s">
        <v>15</v>
      </c>
      <c r="C1402">
        <v>162</v>
      </c>
      <c r="D1402">
        <v>15669563</v>
      </c>
      <c r="E1402" t="s">
        <v>10</v>
      </c>
      <c r="F1402" t="s">
        <v>4476</v>
      </c>
      <c r="G1402" t="s">
        <v>10</v>
      </c>
      <c r="H1402" t="s">
        <v>10</v>
      </c>
      <c r="I1402" t="s">
        <v>5337</v>
      </c>
    </row>
    <row r="1403" spans="1:9">
      <c r="A1403" t="s">
        <v>4477</v>
      </c>
      <c r="B1403" t="s">
        <v>15</v>
      </c>
      <c r="C1403">
        <v>266</v>
      </c>
      <c r="D1403">
        <v>15669564</v>
      </c>
      <c r="E1403" t="s">
        <v>10</v>
      </c>
      <c r="F1403" t="s">
        <v>4478</v>
      </c>
      <c r="G1403" t="s">
        <v>10</v>
      </c>
      <c r="H1403" t="s">
        <v>4479</v>
      </c>
      <c r="I1403" t="s">
        <v>5328</v>
      </c>
    </row>
    <row r="1404" spans="1:9">
      <c r="A1404" t="s">
        <v>4480</v>
      </c>
      <c r="B1404" t="s">
        <v>10</v>
      </c>
      <c r="C1404">
        <v>415</v>
      </c>
      <c r="D1404">
        <v>15669565</v>
      </c>
      <c r="E1404" t="s">
        <v>10</v>
      </c>
      <c r="F1404" t="s">
        <v>4481</v>
      </c>
      <c r="G1404" t="s">
        <v>10</v>
      </c>
      <c r="H1404" t="s">
        <v>3669</v>
      </c>
      <c r="I1404" t="s">
        <v>5468</v>
      </c>
    </row>
    <row r="1405" spans="1:9">
      <c r="A1405" t="s">
        <v>4482</v>
      </c>
      <c r="B1405" t="s">
        <v>15</v>
      </c>
      <c r="C1405">
        <v>245</v>
      </c>
      <c r="D1405">
        <v>15669566</v>
      </c>
      <c r="E1405" t="s">
        <v>10</v>
      </c>
      <c r="F1405" t="s">
        <v>4483</v>
      </c>
      <c r="G1405" t="s">
        <v>10</v>
      </c>
      <c r="H1405" t="s">
        <v>4484</v>
      </c>
      <c r="I1405" t="s">
        <v>5469</v>
      </c>
    </row>
    <row r="1406" spans="1:9">
      <c r="A1406" t="s">
        <v>4485</v>
      </c>
      <c r="B1406" t="s">
        <v>10</v>
      </c>
      <c r="C1406">
        <v>553</v>
      </c>
      <c r="D1406">
        <v>15669567</v>
      </c>
      <c r="E1406" t="s">
        <v>4486</v>
      </c>
      <c r="F1406" t="s">
        <v>4487</v>
      </c>
      <c r="G1406" t="s">
        <v>10</v>
      </c>
      <c r="H1406" t="s">
        <v>4488</v>
      </c>
      <c r="I1406" t="s">
        <v>5470</v>
      </c>
    </row>
    <row r="1407" spans="1:9">
      <c r="A1407" t="s">
        <v>4489</v>
      </c>
      <c r="B1407" t="s">
        <v>15</v>
      </c>
      <c r="C1407">
        <v>482</v>
      </c>
      <c r="D1407">
        <v>15669568</v>
      </c>
      <c r="E1407" t="s">
        <v>10</v>
      </c>
      <c r="F1407" t="s">
        <v>4490</v>
      </c>
      <c r="G1407" t="s">
        <v>10</v>
      </c>
      <c r="H1407" t="s">
        <v>4491</v>
      </c>
      <c r="I1407" t="s">
        <v>5471</v>
      </c>
    </row>
    <row r="1408" spans="1:9">
      <c r="A1408" t="s">
        <v>4492</v>
      </c>
      <c r="B1408" t="s">
        <v>15</v>
      </c>
      <c r="C1408">
        <v>100</v>
      </c>
      <c r="D1408">
        <v>15669569</v>
      </c>
      <c r="E1408" t="s">
        <v>10</v>
      </c>
      <c r="F1408" t="s">
        <v>4493</v>
      </c>
      <c r="G1408" t="s">
        <v>10</v>
      </c>
      <c r="H1408" t="s">
        <v>595</v>
      </c>
      <c r="I1408" t="s">
        <v>5328</v>
      </c>
    </row>
    <row r="1409" spans="1:9">
      <c r="A1409" t="s">
        <v>4494</v>
      </c>
      <c r="B1409" t="s">
        <v>15</v>
      </c>
      <c r="C1409">
        <v>78</v>
      </c>
      <c r="D1409">
        <v>15669570</v>
      </c>
      <c r="E1409" t="s">
        <v>10</v>
      </c>
      <c r="F1409" t="s">
        <v>4495</v>
      </c>
      <c r="G1409" t="s">
        <v>10</v>
      </c>
      <c r="H1409" t="s">
        <v>592</v>
      </c>
      <c r="I1409" t="s">
        <v>5328</v>
      </c>
    </row>
    <row r="1410" spans="1:9">
      <c r="A1410" t="s">
        <v>4496</v>
      </c>
      <c r="B1410" t="s">
        <v>15</v>
      </c>
      <c r="C1410">
        <v>618</v>
      </c>
      <c r="D1410">
        <v>15669571</v>
      </c>
      <c r="E1410" t="s">
        <v>10</v>
      </c>
      <c r="F1410" t="s">
        <v>4497</v>
      </c>
      <c r="G1410" t="s">
        <v>10</v>
      </c>
      <c r="H1410" t="s">
        <v>4491</v>
      </c>
      <c r="I1410" t="s">
        <v>5472</v>
      </c>
    </row>
    <row r="1411" spans="1:9">
      <c r="A1411" t="s">
        <v>4498</v>
      </c>
      <c r="B1411" t="s">
        <v>10</v>
      </c>
      <c r="C1411">
        <v>146</v>
      </c>
      <c r="D1411">
        <v>15669572</v>
      </c>
      <c r="E1411" t="s">
        <v>10</v>
      </c>
      <c r="F1411" t="s">
        <v>4499</v>
      </c>
      <c r="G1411" t="s">
        <v>10</v>
      </c>
      <c r="H1411" t="s">
        <v>4500</v>
      </c>
      <c r="I1411" t="s">
        <v>5328</v>
      </c>
    </row>
    <row r="1412" spans="1:9">
      <c r="A1412" t="s">
        <v>4501</v>
      </c>
      <c r="B1412" t="s">
        <v>10</v>
      </c>
      <c r="C1412">
        <v>256</v>
      </c>
      <c r="D1412">
        <v>15669573</v>
      </c>
      <c r="E1412" t="s">
        <v>10</v>
      </c>
      <c r="F1412" t="s">
        <v>4502</v>
      </c>
      <c r="G1412" t="s">
        <v>10</v>
      </c>
      <c r="H1412" t="s">
        <v>2708</v>
      </c>
      <c r="I1412" t="s">
        <v>5328</v>
      </c>
    </row>
    <row r="1413" spans="1:9">
      <c r="A1413" t="s">
        <v>4503</v>
      </c>
      <c r="B1413" t="s">
        <v>10</v>
      </c>
      <c r="C1413">
        <v>198</v>
      </c>
      <c r="D1413">
        <v>15669574</v>
      </c>
      <c r="E1413" t="s">
        <v>10</v>
      </c>
      <c r="F1413" t="s">
        <v>4504</v>
      </c>
      <c r="G1413" t="s">
        <v>10</v>
      </c>
      <c r="H1413" t="s">
        <v>4505</v>
      </c>
      <c r="I1413" t="s">
        <v>5473</v>
      </c>
    </row>
    <row r="1414" spans="1:9">
      <c r="A1414" t="s">
        <v>4506</v>
      </c>
      <c r="B1414" t="s">
        <v>10</v>
      </c>
      <c r="C1414">
        <v>179</v>
      </c>
      <c r="D1414">
        <v>15669575</v>
      </c>
      <c r="E1414" t="s">
        <v>10</v>
      </c>
      <c r="F1414" t="s">
        <v>4507</v>
      </c>
      <c r="G1414" t="s">
        <v>10</v>
      </c>
      <c r="H1414" t="s">
        <v>4508</v>
      </c>
      <c r="I1414" t="s">
        <v>5474</v>
      </c>
    </row>
    <row r="1415" spans="1:9">
      <c r="A1415" t="s">
        <v>4509</v>
      </c>
      <c r="B1415" t="s">
        <v>15</v>
      </c>
      <c r="C1415">
        <v>74</v>
      </c>
      <c r="D1415">
        <v>15669576</v>
      </c>
      <c r="E1415" t="s">
        <v>10</v>
      </c>
      <c r="F1415" t="s">
        <v>4510</v>
      </c>
      <c r="G1415" t="s">
        <v>10</v>
      </c>
      <c r="H1415" t="s">
        <v>10</v>
      </c>
      <c r="I1415" t="s">
        <v>5337</v>
      </c>
    </row>
    <row r="1416" spans="1:9">
      <c r="A1416" t="s">
        <v>4511</v>
      </c>
      <c r="B1416" t="s">
        <v>10</v>
      </c>
      <c r="C1416">
        <v>379</v>
      </c>
      <c r="D1416">
        <v>15669577</v>
      </c>
      <c r="E1416" t="s">
        <v>10</v>
      </c>
      <c r="F1416" t="s">
        <v>4512</v>
      </c>
      <c r="G1416" t="s">
        <v>10</v>
      </c>
      <c r="H1416" t="s">
        <v>4513</v>
      </c>
      <c r="I1416" t="s">
        <v>5328</v>
      </c>
    </row>
    <row r="1417" spans="1:9">
      <c r="A1417" t="s">
        <v>4514</v>
      </c>
      <c r="B1417" t="s">
        <v>15</v>
      </c>
      <c r="C1417">
        <v>415</v>
      </c>
      <c r="D1417">
        <v>15669578</v>
      </c>
      <c r="E1417" t="s">
        <v>10</v>
      </c>
      <c r="F1417" t="s">
        <v>4515</v>
      </c>
      <c r="G1417" t="s">
        <v>10</v>
      </c>
      <c r="H1417" t="s">
        <v>4516</v>
      </c>
      <c r="I1417" t="s">
        <v>5475</v>
      </c>
    </row>
    <row r="1418" spans="1:9">
      <c r="A1418" t="s">
        <v>4517</v>
      </c>
      <c r="B1418" t="s">
        <v>10</v>
      </c>
      <c r="C1418">
        <v>134</v>
      </c>
      <c r="D1418">
        <v>15669579</v>
      </c>
      <c r="E1418" t="s">
        <v>10</v>
      </c>
      <c r="F1418" t="s">
        <v>4518</v>
      </c>
      <c r="G1418" t="s">
        <v>10</v>
      </c>
      <c r="H1418" t="s">
        <v>1250</v>
      </c>
      <c r="I1418" t="s">
        <v>5328</v>
      </c>
    </row>
    <row r="1419" spans="1:9">
      <c r="A1419" t="s">
        <v>4519</v>
      </c>
      <c r="B1419" t="s">
        <v>10</v>
      </c>
      <c r="C1419">
        <v>109</v>
      </c>
      <c r="D1419">
        <v>15669580</v>
      </c>
      <c r="E1419" t="s">
        <v>10</v>
      </c>
      <c r="F1419" t="s">
        <v>4520</v>
      </c>
      <c r="G1419" t="s">
        <v>10</v>
      </c>
      <c r="H1419" t="s">
        <v>10</v>
      </c>
      <c r="I1419" t="s">
        <v>5476</v>
      </c>
    </row>
    <row r="1420" spans="1:9">
      <c r="A1420" t="s">
        <v>4521</v>
      </c>
      <c r="B1420" t="s">
        <v>10</v>
      </c>
      <c r="C1420">
        <v>418</v>
      </c>
      <c r="D1420">
        <v>15669581</v>
      </c>
      <c r="E1420" t="s">
        <v>10</v>
      </c>
      <c r="F1420" t="s">
        <v>4522</v>
      </c>
      <c r="G1420" t="s">
        <v>10</v>
      </c>
      <c r="H1420" t="s">
        <v>173</v>
      </c>
      <c r="I1420" t="s">
        <v>5477</v>
      </c>
    </row>
    <row r="1421" spans="1:9">
      <c r="A1421" t="s">
        <v>4523</v>
      </c>
      <c r="B1421" t="s">
        <v>15</v>
      </c>
      <c r="C1421">
        <v>491</v>
      </c>
      <c r="D1421">
        <v>15669582</v>
      </c>
      <c r="E1421" t="s">
        <v>10</v>
      </c>
      <c r="F1421" t="s">
        <v>4524</v>
      </c>
      <c r="G1421" t="s">
        <v>10</v>
      </c>
      <c r="H1421" t="s">
        <v>1867</v>
      </c>
      <c r="I1421" t="s">
        <v>5478</v>
      </c>
    </row>
    <row r="1422" spans="1:9">
      <c r="A1422" t="s">
        <v>4525</v>
      </c>
      <c r="B1422" t="s">
        <v>15</v>
      </c>
      <c r="C1422">
        <v>608</v>
      </c>
      <c r="D1422">
        <v>15669583</v>
      </c>
      <c r="E1422" t="s">
        <v>10</v>
      </c>
      <c r="F1422" t="s">
        <v>4526</v>
      </c>
      <c r="G1422" t="s">
        <v>10</v>
      </c>
      <c r="H1422" t="s">
        <v>10</v>
      </c>
      <c r="I1422" t="s">
        <v>5337</v>
      </c>
    </row>
    <row r="1423" spans="1:9">
      <c r="A1423" t="s">
        <v>4527</v>
      </c>
      <c r="B1423" t="s">
        <v>15</v>
      </c>
      <c r="C1423">
        <v>987</v>
      </c>
      <c r="D1423">
        <v>15669584</v>
      </c>
      <c r="E1423" t="s">
        <v>10</v>
      </c>
      <c r="F1423" t="s">
        <v>4528</v>
      </c>
      <c r="G1423" t="s">
        <v>10</v>
      </c>
      <c r="H1423" t="s">
        <v>10</v>
      </c>
      <c r="I1423" t="s">
        <v>5337</v>
      </c>
    </row>
    <row r="1424" spans="1:9">
      <c r="A1424" t="s">
        <v>4529</v>
      </c>
      <c r="B1424" t="s">
        <v>15</v>
      </c>
      <c r="C1424">
        <v>132</v>
      </c>
      <c r="D1424">
        <v>15669585</v>
      </c>
      <c r="E1424" t="s">
        <v>10</v>
      </c>
      <c r="F1424" t="s">
        <v>4530</v>
      </c>
      <c r="G1424" t="s">
        <v>10</v>
      </c>
      <c r="H1424" t="s">
        <v>10</v>
      </c>
      <c r="I1424" t="s">
        <v>5337</v>
      </c>
    </row>
    <row r="1425" spans="1:9">
      <c r="A1425" t="s">
        <v>4531</v>
      </c>
      <c r="B1425" t="s">
        <v>15</v>
      </c>
      <c r="C1425">
        <v>2894</v>
      </c>
      <c r="D1425">
        <v>15669586</v>
      </c>
      <c r="E1425" t="s">
        <v>10</v>
      </c>
      <c r="F1425" t="s">
        <v>4532</v>
      </c>
      <c r="G1425" t="s">
        <v>10</v>
      </c>
      <c r="H1425" t="s">
        <v>10</v>
      </c>
      <c r="I1425" t="s">
        <v>5337</v>
      </c>
    </row>
    <row r="1426" spans="1:9">
      <c r="A1426" t="s">
        <v>4533</v>
      </c>
      <c r="B1426" t="s">
        <v>15</v>
      </c>
      <c r="C1426">
        <v>486</v>
      </c>
      <c r="D1426">
        <v>15669587</v>
      </c>
      <c r="E1426" t="s">
        <v>10</v>
      </c>
      <c r="F1426" t="s">
        <v>4534</v>
      </c>
      <c r="G1426" t="s">
        <v>10</v>
      </c>
      <c r="H1426" t="s">
        <v>10</v>
      </c>
      <c r="I1426" t="s">
        <v>5337</v>
      </c>
    </row>
    <row r="1427" spans="1:9">
      <c r="A1427" t="s">
        <v>4535</v>
      </c>
      <c r="B1427" t="s">
        <v>15</v>
      </c>
      <c r="C1427">
        <v>391</v>
      </c>
      <c r="D1427">
        <v>15669588</v>
      </c>
      <c r="E1427" t="s">
        <v>10</v>
      </c>
      <c r="F1427" t="s">
        <v>4536</v>
      </c>
      <c r="G1427" t="s">
        <v>10</v>
      </c>
      <c r="H1427" t="s">
        <v>4537</v>
      </c>
      <c r="I1427" t="s">
        <v>5328</v>
      </c>
    </row>
    <row r="1428" spans="1:9">
      <c r="A1428" t="s">
        <v>4538</v>
      </c>
      <c r="B1428" t="s">
        <v>10</v>
      </c>
      <c r="C1428">
        <v>197</v>
      </c>
      <c r="D1428">
        <v>15669589</v>
      </c>
      <c r="E1428" t="s">
        <v>10</v>
      </c>
      <c r="F1428" t="s">
        <v>4539</v>
      </c>
      <c r="G1428" t="s">
        <v>10</v>
      </c>
      <c r="H1428" t="s">
        <v>4540</v>
      </c>
      <c r="I1428" t="s">
        <v>5328</v>
      </c>
    </row>
    <row r="1429" spans="1:9">
      <c r="A1429" t="s">
        <v>4541</v>
      </c>
      <c r="B1429" t="s">
        <v>10</v>
      </c>
      <c r="C1429">
        <v>67</v>
      </c>
      <c r="D1429">
        <v>15669590</v>
      </c>
      <c r="E1429" t="s">
        <v>10</v>
      </c>
      <c r="F1429" t="s">
        <v>4542</v>
      </c>
      <c r="G1429" t="s">
        <v>10</v>
      </c>
      <c r="H1429" t="s">
        <v>2931</v>
      </c>
      <c r="I1429" t="s">
        <v>5328</v>
      </c>
    </row>
    <row r="1430" spans="1:9">
      <c r="A1430" t="s">
        <v>4543</v>
      </c>
      <c r="B1430" t="s">
        <v>15</v>
      </c>
      <c r="C1430">
        <v>808</v>
      </c>
      <c r="D1430">
        <v>15669591</v>
      </c>
      <c r="E1430" t="s">
        <v>10</v>
      </c>
      <c r="F1430" t="s">
        <v>4544</v>
      </c>
      <c r="G1430" t="s">
        <v>10</v>
      </c>
      <c r="H1430" t="s">
        <v>4545</v>
      </c>
      <c r="I1430" t="s">
        <v>5479</v>
      </c>
    </row>
    <row r="1431" spans="1:9">
      <c r="A1431" t="s">
        <v>4546</v>
      </c>
      <c r="B1431" t="s">
        <v>10</v>
      </c>
      <c r="C1431">
        <v>346</v>
      </c>
      <c r="D1431">
        <v>15669592</v>
      </c>
      <c r="E1431" t="s">
        <v>10</v>
      </c>
      <c r="F1431" t="s">
        <v>4547</v>
      </c>
      <c r="G1431" t="s">
        <v>10</v>
      </c>
      <c r="H1431" t="s">
        <v>10</v>
      </c>
      <c r="I1431" t="s">
        <v>5337</v>
      </c>
    </row>
    <row r="1432" spans="1:9">
      <c r="A1432" t="s">
        <v>4548</v>
      </c>
      <c r="B1432" t="s">
        <v>10</v>
      </c>
      <c r="C1432">
        <v>374</v>
      </c>
      <c r="D1432">
        <v>15669593</v>
      </c>
      <c r="E1432" t="s">
        <v>10</v>
      </c>
      <c r="F1432" t="s">
        <v>4549</v>
      </c>
      <c r="G1432" t="s">
        <v>10</v>
      </c>
      <c r="H1432" t="s">
        <v>10</v>
      </c>
      <c r="I1432" t="s">
        <v>5337</v>
      </c>
    </row>
    <row r="1433" spans="1:9">
      <c r="A1433" t="s">
        <v>4550</v>
      </c>
      <c r="B1433" t="s">
        <v>15</v>
      </c>
      <c r="C1433">
        <v>421</v>
      </c>
      <c r="D1433">
        <v>15669594</v>
      </c>
      <c r="E1433" t="s">
        <v>10</v>
      </c>
      <c r="F1433" t="s">
        <v>4551</v>
      </c>
      <c r="G1433" t="s">
        <v>10</v>
      </c>
      <c r="H1433" t="s">
        <v>2614</v>
      </c>
      <c r="I1433" t="s">
        <v>5328</v>
      </c>
    </row>
    <row r="1434" spans="1:9">
      <c r="A1434" t="s">
        <v>4552</v>
      </c>
      <c r="B1434" t="s">
        <v>15</v>
      </c>
      <c r="C1434">
        <v>75</v>
      </c>
      <c r="D1434">
        <v>15669595</v>
      </c>
      <c r="E1434" t="s">
        <v>10</v>
      </c>
      <c r="F1434" t="s">
        <v>4553</v>
      </c>
      <c r="G1434" t="s">
        <v>10</v>
      </c>
      <c r="H1434" t="s">
        <v>2045</v>
      </c>
      <c r="I1434" t="s">
        <v>5328</v>
      </c>
    </row>
    <row r="1435" spans="1:9">
      <c r="A1435" t="s">
        <v>4554</v>
      </c>
      <c r="B1435" t="s">
        <v>15</v>
      </c>
      <c r="C1435">
        <v>149</v>
      </c>
      <c r="D1435">
        <v>15669596</v>
      </c>
      <c r="E1435" t="s">
        <v>10</v>
      </c>
      <c r="F1435" t="s">
        <v>4555</v>
      </c>
      <c r="G1435" t="s">
        <v>10</v>
      </c>
      <c r="H1435" t="s">
        <v>4556</v>
      </c>
      <c r="I1435" t="s">
        <v>5480</v>
      </c>
    </row>
    <row r="1436" spans="1:9">
      <c r="A1436" t="s">
        <v>4557</v>
      </c>
      <c r="B1436" t="s">
        <v>15</v>
      </c>
      <c r="C1436">
        <v>129</v>
      </c>
      <c r="D1436">
        <v>15669597</v>
      </c>
      <c r="E1436" t="s">
        <v>10</v>
      </c>
      <c r="F1436" t="s">
        <v>4558</v>
      </c>
      <c r="G1436" t="s">
        <v>10</v>
      </c>
      <c r="H1436" t="s">
        <v>4559</v>
      </c>
      <c r="I1436" t="s">
        <v>5328</v>
      </c>
    </row>
    <row r="1437" spans="1:9">
      <c r="A1437" t="s">
        <v>4560</v>
      </c>
      <c r="B1437" t="s">
        <v>15</v>
      </c>
      <c r="C1437">
        <v>350</v>
      </c>
      <c r="D1437">
        <v>15669598</v>
      </c>
      <c r="E1437" t="s">
        <v>10</v>
      </c>
      <c r="F1437" t="s">
        <v>4561</v>
      </c>
      <c r="G1437" t="s">
        <v>10</v>
      </c>
      <c r="H1437" t="s">
        <v>4562</v>
      </c>
      <c r="I1437" t="s">
        <v>5346</v>
      </c>
    </row>
    <row r="1438" spans="1:9">
      <c r="A1438" t="s">
        <v>4563</v>
      </c>
      <c r="B1438" t="s">
        <v>10</v>
      </c>
      <c r="C1438">
        <v>268</v>
      </c>
      <c r="D1438">
        <v>15669599</v>
      </c>
      <c r="E1438" t="s">
        <v>10</v>
      </c>
      <c r="F1438" t="s">
        <v>4564</v>
      </c>
      <c r="G1438" t="s">
        <v>10</v>
      </c>
      <c r="H1438" t="s">
        <v>10</v>
      </c>
      <c r="I1438" t="s">
        <v>5337</v>
      </c>
    </row>
    <row r="1439" spans="1:9">
      <c r="A1439" t="s">
        <v>4565</v>
      </c>
      <c r="B1439" t="s">
        <v>10</v>
      </c>
      <c r="C1439">
        <v>159</v>
      </c>
      <c r="D1439">
        <v>15669600</v>
      </c>
      <c r="E1439" t="s">
        <v>10</v>
      </c>
      <c r="F1439" t="s">
        <v>4566</v>
      </c>
      <c r="G1439" t="s">
        <v>10</v>
      </c>
      <c r="H1439" t="s">
        <v>4567</v>
      </c>
      <c r="I1439" t="s">
        <v>5328</v>
      </c>
    </row>
    <row r="1440" spans="1:9">
      <c r="A1440" t="s">
        <v>4568</v>
      </c>
      <c r="B1440" t="s">
        <v>15</v>
      </c>
      <c r="C1440">
        <v>463</v>
      </c>
      <c r="D1440">
        <v>15669601</v>
      </c>
      <c r="E1440" t="s">
        <v>10</v>
      </c>
      <c r="F1440" t="s">
        <v>4569</v>
      </c>
      <c r="G1440" t="s">
        <v>10</v>
      </c>
      <c r="H1440" t="s">
        <v>4570</v>
      </c>
      <c r="I1440" t="s">
        <v>5352</v>
      </c>
    </row>
    <row r="1441" spans="1:9">
      <c r="A1441" t="s">
        <v>4571</v>
      </c>
      <c r="B1441" t="s">
        <v>15</v>
      </c>
      <c r="C1441">
        <v>498</v>
      </c>
      <c r="D1441">
        <v>15669602</v>
      </c>
      <c r="E1441" t="s">
        <v>10</v>
      </c>
      <c r="F1441" t="s">
        <v>4572</v>
      </c>
      <c r="G1441" t="s">
        <v>10</v>
      </c>
      <c r="H1441" t="s">
        <v>4573</v>
      </c>
      <c r="I1441" t="s">
        <v>5328</v>
      </c>
    </row>
    <row r="1442" spans="1:9">
      <c r="A1442" t="s">
        <v>4574</v>
      </c>
      <c r="B1442" t="s">
        <v>10</v>
      </c>
      <c r="C1442">
        <v>103</v>
      </c>
      <c r="D1442">
        <v>15669603</v>
      </c>
      <c r="E1442" t="s">
        <v>10</v>
      </c>
      <c r="F1442" t="s">
        <v>4575</v>
      </c>
      <c r="G1442" t="s">
        <v>10</v>
      </c>
      <c r="H1442" t="s">
        <v>3933</v>
      </c>
      <c r="I1442" t="s">
        <v>5328</v>
      </c>
    </row>
    <row r="1443" spans="1:9">
      <c r="A1443" t="s">
        <v>4576</v>
      </c>
      <c r="B1443" t="s">
        <v>10</v>
      </c>
      <c r="C1443">
        <v>241</v>
      </c>
      <c r="D1443">
        <v>15669604</v>
      </c>
      <c r="E1443" t="s">
        <v>10</v>
      </c>
      <c r="F1443" t="s">
        <v>4577</v>
      </c>
      <c r="G1443" t="s">
        <v>10</v>
      </c>
      <c r="H1443" t="s">
        <v>10</v>
      </c>
      <c r="I1443" t="s">
        <v>5337</v>
      </c>
    </row>
    <row r="1444" spans="1:9">
      <c r="A1444" t="s">
        <v>4578</v>
      </c>
      <c r="B1444" t="s">
        <v>15</v>
      </c>
      <c r="C1444">
        <v>370</v>
      </c>
      <c r="D1444">
        <v>15669605</v>
      </c>
      <c r="E1444" t="s">
        <v>10</v>
      </c>
      <c r="F1444" t="s">
        <v>4579</v>
      </c>
      <c r="G1444" t="s">
        <v>10</v>
      </c>
      <c r="H1444" t="s">
        <v>4580</v>
      </c>
      <c r="I1444" t="s">
        <v>5481</v>
      </c>
    </row>
    <row r="1445" spans="1:9">
      <c r="A1445" t="s">
        <v>4581</v>
      </c>
      <c r="B1445" t="s">
        <v>10</v>
      </c>
      <c r="C1445">
        <v>452</v>
      </c>
      <c r="D1445">
        <v>15669606</v>
      </c>
      <c r="E1445" t="s">
        <v>10</v>
      </c>
      <c r="F1445" t="s">
        <v>4582</v>
      </c>
      <c r="G1445" t="s">
        <v>10</v>
      </c>
      <c r="H1445" t="s">
        <v>4583</v>
      </c>
      <c r="I1445" t="s">
        <v>5328</v>
      </c>
    </row>
    <row r="1446" spans="1:9">
      <c r="A1446" t="s">
        <v>4584</v>
      </c>
      <c r="B1446" t="s">
        <v>15</v>
      </c>
      <c r="C1446">
        <v>649</v>
      </c>
      <c r="D1446">
        <v>15669607</v>
      </c>
      <c r="E1446" t="s">
        <v>10</v>
      </c>
      <c r="F1446" t="s">
        <v>4585</v>
      </c>
      <c r="G1446" t="s">
        <v>10</v>
      </c>
      <c r="H1446" t="s">
        <v>4586</v>
      </c>
      <c r="I1446" t="s">
        <v>5482</v>
      </c>
    </row>
    <row r="1447" spans="1:9">
      <c r="A1447" t="s">
        <v>4587</v>
      </c>
      <c r="B1447" t="s">
        <v>15</v>
      </c>
      <c r="C1447">
        <v>145</v>
      </c>
      <c r="D1447">
        <v>15669608</v>
      </c>
      <c r="E1447" t="s">
        <v>10</v>
      </c>
      <c r="F1447" t="s">
        <v>4588</v>
      </c>
      <c r="G1447" t="s">
        <v>10</v>
      </c>
      <c r="H1447" t="s">
        <v>10</v>
      </c>
      <c r="I1447" t="s">
        <v>5328</v>
      </c>
    </row>
    <row r="1448" spans="1:9">
      <c r="A1448" t="s">
        <v>4589</v>
      </c>
      <c r="B1448" t="s">
        <v>15</v>
      </c>
      <c r="C1448">
        <v>181</v>
      </c>
      <c r="D1448">
        <v>15669609</v>
      </c>
      <c r="E1448" t="s">
        <v>10</v>
      </c>
      <c r="F1448" t="s">
        <v>4590</v>
      </c>
      <c r="G1448" t="s">
        <v>10</v>
      </c>
      <c r="H1448" t="s">
        <v>4591</v>
      </c>
      <c r="I1448" t="s">
        <v>5483</v>
      </c>
    </row>
    <row r="1449" spans="1:9">
      <c r="A1449" t="s">
        <v>4592</v>
      </c>
      <c r="B1449" t="s">
        <v>10</v>
      </c>
      <c r="C1449">
        <v>101</v>
      </c>
      <c r="D1449">
        <v>15669610</v>
      </c>
      <c r="E1449" t="s">
        <v>10</v>
      </c>
      <c r="F1449" t="s">
        <v>4593</v>
      </c>
      <c r="G1449" t="s">
        <v>10</v>
      </c>
      <c r="H1449" t="s">
        <v>4594</v>
      </c>
      <c r="I1449" t="s">
        <v>5328</v>
      </c>
    </row>
    <row r="1450" spans="1:9">
      <c r="A1450" t="s">
        <v>4595</v>
      </c>
      <c r="B1450" t="s">
        <v>15</v>
      </c>
      <c r="C1450">
        <v>1102</v>
      </c>
      <c r="D1450">
        <v>15669611</v>
      </c>
      <c r="E1450" t="s">
        <v>10</v>
      </c>
      <c r="F1450" t="s">
        <v>4596</v>
      </c>
      <c r="G1450" t="s">
        <v>10</v>
      </c>
      <c r="H1450" t="s">
        <v>4597</v>
      </c>
      <c r="I1450" t="s">
        <v>5484</v>
      </c>
    </row>
    <row r="1451" spans="1:9">
      <c r="A1451" t="s">
        <v>4598</v>
      </c>
      <c r="B1451" t="s">
        <v>10</v>
      </c>
      <c r="C1451">
        <v>443</v>
      </c>
      <c r="D1451">
        <v>15669612</v>
      </c>
      <c r="E1451" t="s">
        <v>10</v>
      </c>
      <c r="F1451" t="s">
        <v>4599</v>
      </c>
      <c r="G1451" t="s">
        <v>10</v>
      </c>
      <c r="H1451" t="s">
        <v>4600</v>
      </c>
      <c r="I1451" t="s">
        <v>5485</v>
      </c>
    </row>
    <row r="1452" spans="1:9">
      <c r="A1452" t="s">
        <v>4601</v>
      </c>
      <c r="B1452" t="s">
        <v>10</v>
      </c>
      <c r="C1452">
        <v>1847</v>
      </c>
      <c r="D1452">
        <v>15669613</v>
      </c>
      <c r="E1452" t="s">
        <v>10</v>
      </c>
      <c r="F1452" t="s">
        <v>4602</v>
      </c>
      <c r="G1452" t="s">
        <v>10</v>
      </c>
      <c r="H1452" t="s">
        <v>3092</v>
      </c>
      <c r="I1452" t="s">
        <v>5486</v>
      </c>
    </row>
    <row r="1453" spans="1:9">
      <c r="A1453" t="s">
        <v>4603</v>
      </c>
      <c r="B1453" t="s">
        <v>10</v>
      </c>
      <c r="C1453">
        <v>352</v>
      </c>
      <c r="D1453">
        <v>15669614</v>
      </c>
      <c r="E1453" t="s">
        <v>10</v>
      </c>
      <c r="F1453" t="s">
        <v>4604</v>
      </c>
      <c r="G1453" t="s">
        <v>10</v>
      </c>
      <c r="H1453" t="s">
        <v>4605</v>
      </c>
      <c r="I1453" t="s">
        <v>5487</v>
      </c>
    </row>
    <row r="1454" spans="1:9">
      <c r="A1454" t="s">
        <v>4606</v>
      </c>
      <c r="B1454" t="s">
        <v>15</v>
      </c>
      <c r="C1454">
        <v>179</v>
      </c>
      <c r="D1454">
        <v>15669615</v>
      </c>
      <c r="E1454" t="s">
        <v>10</v>
      </c>
      <c r="F1454" t="s">
        <v>4607</v>
      </c>
      <c r="G1454" t="s">
        <v>10</v>
      </c>
      <c r="H1454" t="s">
        <v>4608</v>
      </c>
      <c r="I1454" t="s">
        <v>5488</v>
      </c>
    </row>
    <row r="1455" spans="1:9">
      <c r="A1455" t="s">
        <v>4609</v>
      </c>
      <c r="B1455" t="s">
        <v>15</v>
      </c>
      <c r="C1455">
        <v>344</v>
      </c>
      <c r="D1455">
        <v>15669616</v>
      </c>
      <c r="E1455" t="s">
        <v>10</v>
      </c>
      <c r="F1455" t="s">
        <v>4610</v>
      </c>
      <c r="G1455" t="s">
        <v>10</v>
      </c>
      <c r="H1455" t="s">
        <v>4611</v>
      </c>
      <c r="I1455" t="s">
        <v>5489</v>
      </c>
    </row>
    <row r="1456" spans="1:9">
      <c r="A1456" t="s">
        <v>4612</v>
      </c>
      <c r="B1456" t="s">
        <v>15</v>
      </c>
      <c r="C1456">
        <v>168</v>
      </c>
      <c r="D1456">
        <v>15669617</v>
      </c>
      <c r="E1456" t="s">
        <v>10</v>
      </c>
      <c r="F1456" t="s">
        <v>4613</v>
      </c>
      <c r="G1456" t="s">
        <v>10</v>
      </c>
      <c r="H1456" t="s">
        <v>2614</v>
      </c>
      <c r="I1456" t="s">
        <v>5490</v>
      </c>
    </row>
    <row r="1457" spans="1:9">
      <c r="A1457" t="s">
        <v>4614</v>
      </c>
      <c r="B1457" t="s">
        <v>15</v>
      </c>
      <c r="C1457">
        <v>328</v>
      </c>
      <c r="D1457">
        <v>15669618</v>
      </c>
      <c r="E1457" t="s">
        <v>10</v>
      </c>
      <c r="F1457" t="s">
        <v>4615</v>
      </c>
      <c r="G1457" t="s">
        <v>10</v>
      </c>
      <c r="H1457" t="s">
        <v>4616</v>
      </c>
      <c r="I1457" t="s">
        <v>5328</v>
      </c>
    </row>
    <row r="1458" spans="1:9">
      <c r="A1458" t="s">
        <v>4617</v>
      </c>
      <c r="B1458" t="s">
        <v>15</v>
      </c>
      <c r="C1458">
        <v>567</v>
      </c>
      <c r="D1458">
        <v>15669619</v>
      </c>
      <c r="E1458" t="s">
        <v>10</v>
      </c>
      <c r="F1458" t="s">
        <v>4618</v>
      </c>
      <c r="G1458" t="s">
        <v>10</v>
      </c>
      <c r="H1458" t="s">
        <v>1092</v>
      </c>
      <c r="I1458" t="s">
        <v>5452</v>
      </c>
    </row>
    <row r="1459" spans="1:9">
      <c r="A1459" t="s">
        <v>4619</v>
      </c>
      <c r="B1459" t="s">
        <v>15</v>
      </c>
      <c r="C1459">
        <v>503</v>
      </c>
      <c r="D1459">
        <v>15669620</v>
      </c>
      <c r="E1459" t="s">
        <v>10</v>
      </c>
      <c r="F1459" t="s">
        <v>4620</v>
      </c>
      <c r="G1459" t="s">
        <v>10</v>
      </c>
      <c r="H1459" t="s">
        <v>4621</v>
      </c>
      <c r="I1459" t="s">
        <v>5328</v>
      </c>
    </row>
    <row r="1460" spans="1:9">
      <c r="A1460" t="s">
        <v>4622</v>
      </c>
      <c r="B1460" t="s">
        <v>15</v>
      </c>
      <c r="C1460">
        <v>127</v>
      </c>
      <c r="D1460">
        <v>15669621</v>
      </c>
      <c r="E1460" t="s">
        <v>4623</v>
      </c>
      <c r="F1460" t="s">
        <v>4624</v>
      </c>
      <c r="G1460" t="s">
        <v>10</v>
      </c>
      <c r="H1460" t="s">
        <v>4625</v>
      </c>
      <c r="I1460" t="s">
        <v>5491</v>
      </c>
    </row>
    <row r="1461" spans="1:9">
      <c r="A1461" t="s">
        <v>4626</v>
      </c>
      <c r="B1461" t="s">
        <v>15</v>
      </c>
      <c r="C1461">
        <v>359</v>
      </c>
      <c r="D1461">
        <v>15669622</v>
      </c>
      <c r="E1461" t="s">
        <v>10</v>
      </c>
      <c r="F1461" t="s">
        <v>4627</v>
      </c>
      <c r="G1461" t="s">
        <v>10</v>
      </c>
      <c r="H1461" t="s">
        <v>1643</v>
      </c>
      <c r="I1461" t="s">
        <v>5492</v>
      </c>
    </row>
    <row r="1462" spans="1:9">
      <c r="A1462" t="s">
        <v>4628</v>
      </c>
      <c r="B1462" t="s">
        <v>15</v>
      </c>
      <c r="C1462">
        <v>162</v>
      </c>
      <c r="D1462">
        <v>15669623</v>
      </c>
      <c r="E1462" t="s">
        <v>10</v>
      </c>
      <c r="F1462" t="s">
        <v>4629</v>
      </c>
      <c r="G1462" t="s">
        <v>10</v>
      </c>
      <c r="H1462" t="s">
        <v>1771</v>
      </c>
      <c r="I1462" t="s">
        <v>5493</v>
      </c>
    </row>
    <row r="1463" spans="1:9">
      <c r="A1463" t="s">
        <v>4630</v>
      </c>
      <c r="B1463" t="s">
        <v>15</v>
      </c>
      <c r="C1463">
        <v>247</v>
      </c>
      <c r="D1463">
        <v>15669624</v>
      </c>
      <c r="E1463" t="s">
        <v>10</v>
      </c>
      <c r="F1463" t="s">
        <v>4631</v>
      </c>
      <c r="G1463" t="s">
        <v>10</v>
      </c>
      <c r="H1463" t="s">
        <v>10</v>
      </c>
      <c r="I1463" t="s">
        <v>5337</v>
      </c>
    </row>
    <row r="1464" spans="1:9">
      <c r="A1464" t="s">
        <v>4632</v>
      </c>
      <c r="B1464" t="s">
        <v>15</v>
      </c>
      <c r="C1464">
        <v>220</v>
      </c>
      <c r="D1464">
        <v>15669625</v>
      </c>
      <c r="E1464" t="s">
        <v>10</v>
      </c>
      <c r="F1464" t="s">
        <v>4633</v>
      </c>
      <c r="G1464" t="s">
        <v>10</v>
      </c>
      <c r="H1464" t="s">
        <v>4634</v>
      </c>
      <c r="I1464" t="s">
        <v>5494</v>
      </c>
    </row>
    <row r="1465" spans="1:9">
      <c r="A1465" t="s">
        <v>4635</v>
      </c>
      <c r="B1465" t="s">
        <v>15</v>
      </c>
      <c r="C1465">
        <v>71</v>
      </c>
      <c r="D1465">
        <v>15669626</v>
      </c>
      <c r="E1465" t="s">
        <v>10</v>
      </c>
      <c r="F1465" t="s">
        <v>4636</v>
      </c>
      <c r="G1465" t="s">
        <v>10</v>
      </c>
      <c r="H1465" t="s">
        <v>4637</v>
      </c>
      <c r="I1465" t="s">
        <v>5328</v>
      </c>
    </row>
    <row r="1466" spans="1:9">
      <c r="A1466" t="s">
        <v>4638</v>
      </c>
      <c r="B1466" t="s">
        <v>15</v>
      </c>
      <c r="C1466">
        <v>97</v>
      </c>
      <c r="D1466">
        <v>15669627</v>
      </c>
      <c r="E1466" t="s">
        <v>10</v>
      </c>
      <c r="F1466" t="s">
        <v>4639</v>
      </c>
      <c r="G1466" t="s">
        <v>10</v>
      </c>
      <c r="H1466" t="s">
        <v>10</v>
      </c>
      <c r="I1466" t="s">
        <v>5337</v>
      </c>
    </row>
    <row r="1467" spans="1:9">
      <c r="A1467" t="s">
        <v>4640</v>
      </c>
      <c r="B1467" t="s">
        <v>15</v>
      </c>
      <c r="C1467">
        <v>228</v>
      </c>
      <c r="D1467">
        <v>15669628</v>
      </c>
      <c r="E1467" t="s">
        <v>10</v>
      </c>
      <c r="F1467" t="s">
        <v>4641</v>
      </c>
      <c r="G1467" t="s">
        <v>10</v>
      </c>
      <c r="H1467" t="s">
        <v>4642</v>
      </c>
      <c r="I1467" t="s">
        <v>5495</v>
      </c>
    </row>
    <row r="1468" spans="1:9">
      <c r="A1468" t="s">
        <v>4643</v>
      </c>
      <c r="B1468" t="s">
        <v>15</v>
      </c>
      <c r="C1468">
        <v>258</v>
      </c>
      <c r="D1468">
        <v>15669629</v>
      </c>
      <c r="E1468" t="s">
        <v>10</v>
      </c>
      <c r="F1468" t="s">
        <v>4644</v>
      </c>
      <c r="G1468" t="s">
        <v>10</v>
      </c>
      <c r="H1468" t="s">
        <v>4645</v>
      </c>
      <c r="I1468" t="s">
        <v>5496</v>
      </c>
    </row>
    <row r="1469" spans="1:9">
      <c r="A1469" t="s">
        <v>4646</v>
      </c>
      <c r="B1469" t="s">
        <v>15</v>
      </c>
      <c r="C1469">
        <v>207</v>
      </c>
      <c r="D1469">
        <v>15669630</v>
      </c>
      <c r="E1469" t="s">
        <v>10</v>
      </c>
      <c r="F1469" t="s">
        <v>4647</v>
      </c>
      <c r="G1469" t="s">
        <v>10</v>
      </c>
      <c r="H1469" t="s">
        <v>4648</v>
      </c>
      <c r="I1469" t="s">
        <v>5497</v>
      </c>
    </row>
    <row r="1470" spans="1:9">
      <c r="A1470" t="s">
        <v>4649</v>
      </c>
      <c r="B1470" t="s">
        <v>15</v>
      </c>
      <c r="C1470">
        <v>282</v>
      </c>
      <c r="D1470">
        <v>15669631</v>
      </c>
      <c r="E1470" t="s">
        <v>10</v>
      </c>
      <c r="F1470" t="s">
        <v>4650</v>
      </c>
      <c r="G1470" t="s">
        <v>10</v>
      </c>
      <c r="H1470" t="s">
        <v>4651</v>
      </c>
      <c r="I1470" t="s">
        <v>5498</v>
      </c>
    </row>
    <row r="1471" spans="1:9">
      <c r="A1471" t="s">
        <v>4652</v>
      </c>
      <c r="B1471" t="s">
        <v>15</v>
      </c>
      <c r="C1471">
        <v>1226</v>
      </c>
      <c r="D1471">
        <v>15669632</v>
      </c>
      <c r="E1471" t="s">
        <v>4653</v>
      </c>
      <c r="F1471" t="s">
        <v>4654</v>
      </c>
      <c r="G1471" t="s">
        <v>10</v>
      </c>
      <c r="H1471" t="s">
        <v>3165</v>
      </c>
      <c r="I1471" t="s">
        <v>5499</v>
      </c>
    </row>
    <row r="1472" spans="1:9">
      <c r="A1472" t="s">
        <v>4655</v>
      </c>
      <c r="B1472" t="s">
        <v>15</v>
      </c>
      <c r="C1472">
        <v>202</v>
      </c>
      <c r="D1472">
        <v>15669633</v>
      </c>
      <c r="E1472" t="s">
        <v>10</v>
      </c>
      <c r="F1472" t="s">
        <v>4656</v>
      </c>
      <c r="G1472" t="s">
        <v>10</v>
      </c>
      <c r="H1472" t="s">
        <v>10</v>
      </c>
      <c r="I1472" t="s">
        <v>5337</v>
      </c>
    </row>
    <row r="1473" spans="1:9">
      <c r="A1473" t="s">
        <v>4657</v>
      </c>
      <c r="B1473" t="s">
        <v>15</v>
      </c>
      <c r="C1473">
        <v>110</v>
      </c>
      <c r="D1473">
        <v>15669634</v>
      </c>
      <c r="E1473" t="s">
        <v>10</v>
      </c>
      <c r="F1473" t="s">
        <v>4658</v>
      </c>
      <c r="G1473" t="s">
        <v>10</v>
      </c>
      <c r="H1473" t="s">
        <v>4659</v>
      </c>
      <c r="I1473" t="s">
        <v>5328</v>
      </c>
    </row>
    <row r="1474" spans="1:9">
      <c r="A1474" t="s">
        <v>4660</v>
      </c>
      <c r="B1474" t="s">
        <v>15</v>
      </c>
      <c r="C1474">
        <v>326</v>
      </c>
      <c r="D1474">
        <v>15669635</v>
      </c>
      <c r="E1474" t="s">
        <v>10</v>
      </c>
      <c r="F1474" t="s">
        <v>4661</v>
      </c>
      <c r="G1474" t="s">
        <v>10</v>
      </c>
      <c r="H1474" t="s">
        <v>4662</v>
      </c>
      <c r="I1474" t="s">
        <v>5500</v>
      </c>
    </row>
    <row r="1475" spans="1:9">
      <c r="A1475" t="s">
        <v>4663</v>
      </c>
      <c r="B1475" t="s">
        <v>15</v>
      </c>
      <c r="C1475">
        <v>176</v>
      </c>
      <c r="D1475">
        <v>15669636</v>
      </c>
      <c r="E1475" t="s">
        <v>10</v>
      </c>
      <c r="F1475" t="s">
        <v>4664</v>
      </c>
      <c r="G1475" t="s">
        <v>10</v>
      </c>
      <c r="H1475" t="s">
        <v>4665</v>
      </c>
      <c r="I1475" t="s">
        <v>5328</v>
      </c>
    </row>
    <row r="1476" spans="1:9">
      <c r="A1476" t="s">
        <v>4666</v>
      </c>
      <c r="B1476" t="s">
        <v>15</v>
      </c>
      <c r="C1476">
        <v>257</v>
      </c>
      <c r="D1476">
        <v>15669637</v>
      </c>
      <c r="E1476" t="s">
        <v>10</v>
      </c>
      <c r="F1476" t="s">
        <v>4667</v>
      </c>
      <c r="G1476" t="s">
        <v>10</v>
      </c>
      <c r="H1476" t="s">
        <v>4668</v>
      </c>
      <c r="I1476" t="s">
        <v>5501</v>
      </c>
    </row>
    <row r="1477" spans="1:9">
      <c r="A1477" t="s">
        <v>4669</v>
      </c>
      <c r="B1477" t="s">
        <v>15</v>
      </c>
      <c r="C1477">
        <v>381</v>
      </c>
      <c r="D1477">
        <v>15669638</v>
      </c>
      <c r="E1477" t="s">
        <v>10</v>
      </c>
      <c r="F1477" t="s">
        <v>4670</v>
      </c>
      <c r="G1477" t="s">
        <v>10</v>
      </c>
      <c r="H1477" t="s">
        <v>4671</v>
      </c>
      <c r="I1477" t="s">
        <v>5502</v>
      </c>
    </row>
    <row r="1478" spans="1:9">
      <c r="A1478" t="s">
        <v>4672</v>
      </c>
      <c r="B1478" t="s">
        <v>15</v>
      </c>
      <c r="C1478">
        <v>530</v>
      </c>
      <c r="D1478">
        <v>15669639</v>
      </c>
      <c r="E1478" t="s">
        <v>10</v>
      </c>
      <c r="F1478" t="s">
        <v>4673</v>
      </c>
      <c r="G1478" t="s">
        <v>10</v>
      </c>
      <c r="H1478" t="s">
        <v>3403</v>
      </c>
      <c r="I1478" t="s">
        <v>5379</v>
      </c>
    </row>
    <row r="1479" spans="1:9">
      <c r="A1479" t="s">
        <v>4674</v>
      </c>
      <c r="B1479" t="s">
        <v>15</v>
      </c>
      <c r="C1479">
        <v>370</v>
      </c>
      <c r="D1479">
        <v>15669640</v>
      </c>
      <c r="E1479" t="s">
        <v>10</v>
      </c>
      <c r="F1479" t="s">
        <v>4675</v>
      </c>
      <c r="G1479" t="s">
        <v>10</v>
      </c>
      <c r="H1479" t="s">
        <v>10</v>
      </c>
      <c r="I1479" t="s">
        <v>5337</v>
      </c>
    </row>
    <row r="1480" spans="1:9">
      <c r="A1480" t="s">
        <v>4676</v>
      </c>
      <c r="B1480" t="s">
        <v>15</v>
      </c>
      <c r="C1480">
        <v>371</v>
      </c>
      <c r="D1480">
        <v>15669641</v>
      </c>
      <c r="E1480" t="s">
        <v>10</v>
      </c>
      <c r="F1480" t="s">
        <v>4677</v>
      </c>
      <c r="G1480" t="s">
        <v>10</v>
      </c>
      <c r="H1480" t="s">
        <v>4678</v>
      </c>
      <c r="I1480" t="s">
        <v>5328</v>
      </c>
    </row>
    <row r="1481" spans="1:9">
      <c r="A1481" t="s">
        <v>4679</v>
      </c>
      <c r="B1481" t="s">
        <v>15</v>
      </c>
      <c r="C1481">
        <v>484</v>
      </c>
      <c r="D1481">
        <v>15669642</v>
      </c>
      <c r="E1481" t="s">
        <v>10</v>
      </c>
      <c r="F1481" t="s">
        <v>4680</v>
      </c>
      <c r="G1481" t="s">
        <v>10</v>
      </c>
      <c r="H1481" t="s">
        <v>4681</v>
      </c>
      <c r="I1481" t="s">
        <v>5328</v>
      </c>
    </row>
    <row r="1482" spans="1:9">
      <c r="A1482" t="s">
        <v>4682</v>
      </c>
      <c r="B1482" t="s">
        <v>15</v>
      </c>
      <c r="C1482">
        <v>259</v>
      </c>
      <c r="D1482">
        <v>15669643</v>
      </c>
      <c r="E1482" t="s">
        <v>10</v>
      </c>
      <c r="F1482" t="s">
        <v>4683</v>
      </c>
      <c r="G1482" t="s">
        <v>10</v>
      </c>
      <c r="H1482" t="s">
        <v>4684</v>
      </c>
      <c r="I1482" t="s">
        <v>5328</v>
      </c>
    </row>
    <row r="1483" spans="1:9">
      <c r="A1483" t="s">
        <v>4685</v>
      </c>
      <c r="B1483" t="s">
        <v>15</v>
      </c>
      <c r="C1483">
        <v>192</v>
      </c>
      <c r="D1483">
        <v>15669644</v>
      </c>
      <c r="E1483" t="s">
        <v>10</v>
      </c>
      <c r="F1483" t="s">
        <v>4686</v>
      </c>
      <c r="G1483" t="s">
        <v>10</v>
      </c>
      <c r="H1483" t="s">
        <v>4687</v>
      </c>
      <c r="I1483" t="s">
        <v>5328</v>
      </c>
    </row>
    <row r="1484" spans="1:9">
      <c r="A1484" t="s">
        <v>4688</v>
      </c>
      <c r="B1484" t="s">
        <v>10</v>
      </c>
      <c r="C1484">
        <v>220</v>
      </c>
      <c r="D1484">
        <v>15669645</v>
      </c>
      <c r="E1484" t="s">
        <v>10</v>
      </c>
      <c r="F1484" t="s">
        <v>4689</v>
      </c>
      <c r="G1484" t="s">
        <v>10</v>
      </c>
      <c r="H1484" t="s">
        <v>4690</v>
      </c>
      <c r="I1484" t="s">
        <v>5503</v>
      </c>
    </row>
    <row r="1485" spans="1:9">
      <c r="A1485" t="s">
        <v>4691</v>
      </c>
      <c r="B1485" t="s">
        <v>10</v>
      </c>
      <c r="C1485">
        <v>305</v>
      </c>
      <c r="D1485">
        <v>15669646</v>
      </c>
      <c r="E1485" t="s">
        <v>10</v>
      </c>
      <c r="F1485" t="s">
        <v>4692</v>
      </c>
      <c r="G1485" t="s">
        <v>10</v>
      </c>
      <c r="H1485" t="s">
        <v>614</v>
      </c>
      <c r="I1485" t="s">
        <v>5328</v>
      </c>
    </row>
    <row r="1486" spans="1:9">
      <c r="A1486" t="s">
        <v>4693</v>
      </c>
      <c r="B1486" t="s">
        <v>15</v>
      </c>
      <c r="C1486">
        <v>429</v>
      </c>
      <c r="D1486">
        <v>15669647</v>
      </c>
      <c r="E1486" t="s">
        <v>4694</v>
      </c>
      <c r="F1486" t="s">
        <v>4695</v>
      </c>
      <c r="G1486" t="s">
        <v>10</v>
      </c>
      <c r="H1486" t="s">
        <v>4696</v>
      </c>
      <c r="I1486" t="s">
        <v>5504</v>
      </c>
    </row>
    <row r="1487" spans="1:9">
      <c r="A1487" t="s">
        <v>4697</v>
      </c>
      <c r="B1487" t="s">
        <v>15</v>
      </c>
      <c r="C1487">
        <v>135</v>
      </c>
      <c r="D1487">
        <v>15669648</v>
      </c>
      <c r="E1487" t="s">
        <v>10</v>
      </c>
      <c r="F1487" t="s">
        <v>4698</v>
      </c>
      <c r="G1487" t="s">
        <v>10</v>
      </c>
      <c r="H1487" t="s">
        <v>10</v>
      </c>
      <c r="I1487" t="s">
        <v>5337</v>
      </c>
    </row>
    <row r="1488" spans="1:9">
      <c r="A1488" t="s">
        <v>4699</v>
      </c>
      <c r="B1488" t="s">
        <v>15</v>
      </c>
      <c r="C1488">
        <v>218</v>
      </c>
      <c r="D1488">
        <v>15669649</v>
      </c>
      <c r="E1488" t="s">
        <v>10</v>
      </c>
      <c r="F1488" t="s">
        <v>4700</v>
      </c>
      <c r="G1488" t="s">
        <v>10</v>
      </c>
      <c r="H1488" t="s">
        <v>4701</v>
      </c>
      <c r="I1488" t="s">
        <v>5328</v>
      </c>
    </row>
    <row r="1489" spans="1:9">
      <c r="A1489" t="s">
        <v>4702</v>
      </c>
      <c r="B1489" t="s">
        <v>15</v>
      </c>
      <c r="C1489">
        <v>556</v>
      </c>
      <c r="D1489">
        <v>15669650</v>
      </c>
      <c r="E1489" t="s">
        <v>10</v>
      </c>
      <c r="F1489" t="s">
        <v>4703</v>
      </c>
      <c r="G1489" t="s">
        <v>10</v>
      </c>
      <c r="H1489" t="s">
        <v>4704</v>
      </c>
      <c r="I1489" t="s">
        <v>5505</v>
      </c>
    </row>
    <row r="1490" spans="1:9">
      <c r="A1490" t="s">
        <v>4705</v>
      </c>
      <c r="B1490" t="s">
        <v>10</v>
      </c>
      <c r="C1490">
        <v>162</v>
      </c>
      <c r="D1490">
        <v>15669651</v>
      </c>
      <c r="E1490" t="s">
        <v>10</v>
      </c>
      <c r="F1490" t="s">
        <v>4706</v>
      </c>
      <c r="G1490" t="s">
        <v>10</v>
      </c>
      <c r="H1490" t="s">
        <v>678</v>
      </c>
      <c r="I1490" t="s">
        <v>5328</v>
      </c>
    </row>
    <row r="1491" spans="1:9">
      <c r="A1491" t="s">
        <v>4707</v>
      </c>
      <c r="B1491" t="s">
        <v>10</v>
      </c>
      <c r="C1491">
        <v>199</v>
      </c>
      <c r="D1491">
        <v>15669652</v>
      </c>
      <c r="E1491" t="s">
        <v>10</v>
      </c>
      <c r="F1491" t="s">
        <v>4708</v>
      </c>
      <c r="G1491" t="s">
        <v>10</v>
      </c>
      <c r="H1491" t="s">
        <v>10</v>
      </c>
      <c r="I1491" t="s">
        <v>5337</v>
      </c>
    </row>
    <row r="1492" spans="1:9">
      <c r="A1492" t="s">
        <v>4709</v>
      </c>
      <c r="B1492" t="s">
        <v>10</v>
      </c>
      <c r="C1492">
        <v>83</v>
      </c>
      <c r="D1492">
        <v>15669653</v>
      </c>
      <c r="E1492" t="s">
        <v>10</v>
      </c>
      <c r="F1492" t="s">
        <v>4710</v>
      </c>
      <c r="G1492" t="s">
        <v>10</v>
      </c>
      <c r="H1492" t="s">
        <v>10</v>
      </c>
      <c r="I1492" t="s">
        <v>5337</v>
      </c>
    </row>
    <row r="1493" spans="1:9">
      <c r="A1493" t="s">
        <v>4711</v>
      </c>
      <c r="B1493" t="s">
        <v>10</v>
      </c>
      <c r="C1493">
        <v>233</v>
      </c>
      <c r="D1493">
        <v>15669654</v>
      </c>
      <c r="E1493" t="s">
        <v>10</v>
      </c>
      <c r="F1493" t="s">
        <v>4712</v>
      </c>
      <c r="G1493" t="s">
        <v>10</v>
      </c>
      <c r="H1493" t="s">
        <v>4713</v>
      </c>
      <c r="I1493" t="s">
        <v>5328</v>
      </c>
    </row>
    <row r="1494" spans="1:9">
      <c r="A1494" t="s">
        <v>4714</v>
      </c>
      <c r="B1494" t="s">
        <v>15</v>
      </c>
      <c r="C1494">
        <v>373</v>
      </c>
      <c r="D1494">
        <v>15669655</v>
      </c>
      <c r="E1494" t="s">
        <v>10</v>
      </c>
      <c r="F1494" t="s">
        <v>4715</v>
      </c>
      <c r="G1494" t="s">
        <v>10</v>
      </c>
      <c r="H1494" t="s">
        <v>4716</v>
      </c>
      <c r="I1494" t="s">
        <v>5506</v>
      </c>
    </row>
    <row r="1495" spans="1:9">
      <c r="A1495" t="s">
        <v>4717</v>
      </c>
      <c r="B1495" t="s">
        <v>10</v>
      </c>
      <c r="C1495">
        <v>405</v>
      </c>
      <c r="D1495">
        <v>15669656</v>
      </c>
      <c r="E1495" t="s">
        <v>10</v>
      </c>
      <c r="F1495" t="s">
        <v>4718</v>
      </c>
      <c r="G1495" t="s">
        <v>10</v>
      </c>
      <c r="H1495" t="s">
        <v>4719</v>
      </c>
      <c r="I1495" t="s">
        <v>5507</v>
      </c>
    </row>
    <row r="1496" spans="1:9">
      <c r="A1496" t="s">
        <v>4720</v>
      </c>
      <c r="B1496" t="s">
        <v>10</v>
      </c>
      <c r="C1496">
        <v>214</v>
      </c>
      <c r="D1496">
        <v>15669657</v>
      </c>
      <c r="E1496" t="s">
        <v>10</v>
      </c>
      <c r="F1496" t="s">
        <v>4721</v>
      </c>
      <c r="G1496" t="s">
        <v>10</v>
      </c>
      <c r="H1496" t="s">
        <v>222</v>
      </c>
      <c r="I1496" t="s">
        <v>5508</v>
      </c>
    </row>
    <row r="1497" spans="1:9">
      <c r="A1497" t="s">
        <v>4722</v>
      </c>
      <c r="B1497" t="s">
        <v>15</v>
      </c>
      <c r="C1497">
        <v>184</v>
      </c>
      <c r="D1497">
        <v>15669658</v>
      </c>
      <c r="E1497" t="s">
        <v>10</v>
      </c>
      <c r="F1497" t="s">
        <v>4723</v>
      </c>
      <c r="G1497" t="s">
        <v>10</v>
      </c>
      <c r="H1497" t="s">
        <v>10</v>
      </c>
      <c r="I1497" t="s">
        <v>5337</v>
      </c>
    </row>
    <row r="1498" spans="1:9">
      <c r="A1498" t="s">
        <v>4724</v>
      </c>
      <c r="B1498" t="s">
        <v>15</v>
      </c>
      <c r="C1498">
        <v>1009</v>
      </c>
      <c r="D1498">
        <v>15669659</v>
      </c>
      <c r="E1498" t="s">
        <v>10</v>
      </c>
      <c r="F1498" t="s">
        <v>4725</v>
      </c>
      <c r="G1498" t="s">
        <v>10</v>
      </c>
      <c r="H1498" t="s">
        <v>4726</v>
      </c>
      <c r="I1498" t="s">
        <v>5509</v>
      </c>
    </row>
    <row r="1499" spans="1:9">
      <c r="A1499" t="s">
        <v>4727</v>
      </c>
      <c r="B1499" t="s">
        <v>15</v>
      </c>
      <c r="C1499">
        <v>75</v>
      </c>
      <c r="D1499">
        <v>15669660</v>
      </c>
      <c r="E1499" t="s">
        <v>10</v>
      </c>
      <c r="F1499" t="s">
        <v>4728</v>
      </c>
      <c r="G1499" t="s">
        <v>10</v>
      </c>
      <c r="H1499" t="s">
        <v>2931</v>
      </c>
      <c r="I1499" t="s">
        <v>5328</v>
      </c>
    </row>
    <row r="1500" spans="1:9">
      <c r="A1500" t="s">
        <v>4729</v>
      </c>
      <c r="B1500" t="s">
        <v>15</v>
      </c>
      <c r="C1500">
        <v>154</v>
      </c>
      <c r="D1500">
        <v>15669661</v>
      </c>
      <c r="E1500" t="s">
        <v>10</v>
      </c>
      <c r="F1500" t="s">
        <v>4730</v>
      </c>
      <c r="G1500" t="s">
        <v>10</v>
      </c>
      <c r="H1500" t="s">
        <v>10</v>
      </c>
      <c r="I1500" t="s">
        <v>5328</v>
      </c>
    </row>
    <row r="1501" spans="1:9">
      <c r="A1501" t="s">
        <v>4731</v>
      </c>
      <c r="B1501" t="s">
        <v>15</v>
      </c>
      <c r="C1501">
        <v>624</v>
      </c>
      <c r="D1501">
        <v>15669662</v>
      </c>
      <c r="E1501" t="s">
        <v>10</v>
      </c>
      <c r="F1501" t="s">
        <v>4732</v>
      </c>
      <c r="G1501" t="s">
        <v>10</v>
      </c>
      <c r="H1501" t="s">
        <v>4733</v>
      </c>
      <c r="I1501" t="s">
        <v>5328</v>
      </c>
    </row>
    <row r="1502" spans="1:9">
      <c r="A1502" t="s">
        <v>4734</v>
      </c>
      <c r="B1502" t="s">
        <v>15</v>
      </c>
      <c r="C1502">
        <v>178</v>
      </c>
      <c r="D1502">
        <v>15669663</v>
      </c>
      <c r="E1502" t="s">
        <v>10</v>
      </c>
      <c r="F1502" t="s">
        <v>4735</v>
      </c>
      <c r="G1502" t="s">
        <v>10</v>
      </c>
      <c r="H1502" t="s">
        <v>10</v>
      </c>
      <c r="I1502" t="s">
        <v>5337</v>
      </c>
    </row>
    <row r="1503" spans="1:9">
      <c r="A1503" t="s">
        <v>4736</v>
      </c>
      <c r="B1503" t="s">
        <v>15</v>
      </c>
      <c r="C1503">
        <v>544</v>
      </c>
      <c r="D1503">
        <v>15669664</v>
      </c>
      <c r="E1503" t="s">
        <v>10</v>
      </c>
      <c r="F1503" t="s">
        <v>4737</v>
      </c>
      <c r="G1503" t="s">
        <v>10</v>
      </c>
      <c r="H1503" t="s">
        <v>4733</v>
      </c>
      <c r="I1503" t="s">
        <v>5328</v>
      </c>
    </row>
    <row r="1504" spans="1:9">
      <c r="A1504" t="s">
        <v>4738</v>
      </c>
      <c r="B1504" t="s">
        <v>10</v>
      </c>
      <c r="C1504">
        <v>311</v>
      </c>
      <c r="D1504">
        <v>15669665</v>
      </c>
      <c r="E1504" t="s">
        <v>10</v>
      </c>
      <c r="F1504" t="s">
        <v>4739</v>
      </c>
      <c r="G1504" t="s">
        <v>10</v>
      </c>
      <c r="H1504" t="s">
        <v>4740</v>
      </c>
      <c r="I1504" t="s">
        <v>5510</v>
      </c>
    </row>
    <row r="1505" spans="1:9">
      <c r="A1505" t="s">
        <v>4741</v>
      </c>
      <c r="B1505" t="s">
        <v>15</v>
      </c>
      <c r="C1505">
        <v>197</v>
      </c>
      <c r="D1505">
        <v>15669666</v>
      </c>
      <c r="E1505" t="s">
        <v>10</v>
      </c>
      <c r="F1505" t="s">
        <v>4742</v>
      </c>
      <c r="G1505" t="s">
        <v>10</v>
      </c>
      <c r="H1505" t="s">
        <v>1556</v>
      </c>
      <c r="I1505" t="s">
        <v>5328</v>
      </c>
    </row>
    <row r="1506" spans="1:9">
      <c r="A1506" t="s">
        <v>4743</v>
      </c>
      <c r="B1506" t="s">
        <v>15</v>
      </c>
      <c r="C1506">
        <v>125</v>
      </c>
      <c r="D1506">
        <v>15669667</v>
      </c>
      <c r="E1506" t="s">
        <v>10</v>
      </c>
      <c r="F1506" t="s">
        <v>4744</v>
      </c>
      <c r="G1506" t="s">
        <v>10</v>
      </c>
      <c r="H1506" t="s">
        <v>4745</v>
      </c>
      <c r="I1506" t="s">
        <v>5328</v>
      </c>
    </row>
    <row r="1507" spans="1:9">
      <c r="A1507" t="s">
        <v>4746</v>
      </c>
      <c r="B1507" t="s">
        <v>15</v>
      </c>
      <c r="C1507">
        <v>230</v>
      </c>
      <c r="D1507">
        <v>15669668</v>
      </c>
      <c r="E1507" t="s">
        <v>10</v>
      </c>
      <c r="F1507" t="s">
        <v>4747</v>
      </c>
      <c r="G1507" t="s">
        <v>10</v>
      </c>
      <c r="H1507" t="s">
        <v>4748</v>
      </c>
      <c r="I1507" t="s">
        <v>5328</v>
      </c>
    </row>
    <row r="1508" spans="1:9">
      <c r="A1508" t="s">
        <v>4749</v>
      </c>
      <c r="B1508" t="s">
        <v>15</v>
      </c>
      <c r="C1508">
        <v>346</v>
      </c>
      <c r="D1508">
        <v>15669669</v>
      </c>
      <c r="E1508" t="s">
        <v>10</v>
      </c>
      <c r="F1508" t="s">
        <v>4750</v>
      </c>
      <c r="G1508" t="s">
        <v>10</v>
      </c>
      <c r="H1508" t="s">
        <v>4751</v>
      </c>
      <c r="I1508" t="s">
        <v>5328</v>
      </c>
    </row>
    <row r="1509" spans="1:9">
      <c r="A1509" t="s">
        <v>4752</v>
      </c>
      <c r="B1509" t="s">
        <v>10</v>
      </c>
      <c r="C1509">
        <v>303</v>
      </c>
      <c r="D1509">
        <v>15669670</v>
      </c>
      <c r="E1509" t="s">
        <v>10</v>
      </c>
      <c r="F1509" t="s">
        <v>4753</v>
      </c>
      <c r="G1509" t="s">
        <v>10</v>
      </c>
      <c r="H1509" t="s">
        <v>1808</v>
      </c>
      <c r="I1509" t="s">
        <v>5328</v>
      </c>
    </row>
    <row r="1510" spans="1:9">
      <c r="A1510" t="s">
        <v>4754</v>
      </c>
      <c r="B1510" t="s">
        <v>15</v>
      </c>
      <c r="C1510">
        <v>432</v>
      </c>
      <c r="D1510">
        <v>15669671</v>
      </c>
      <c r="E1510" t="s">
        <v>10</v>
      </c>
      <c r="F1510" t="s">
        <v>4755</v>
      </c>
      <c r="G1510" t="s">
        <v>10</v>
      </c>
      <c r="H1510" t="s">
        <v>173</v>
      </c>
      <c r="I1510" t="s">
        <v>5511</v>
      </c>
    </row>
    <row r="1511" spans="1:9">
      <c r="A1511" t="s">
        <v>4756</v>
      </c>
      <c r="B1511" t="s">
        <v>10</v>
      </c>
      <c r="C1511">
        <v>129</v>
      </c>
      <c r="D1511">
        <v>15669672</v>
      </c>
      <c r="E1511" t="s">
        <v>10</v>
      </c>
      <c r="F1511" t="s">
        <v>4757</v>
      </c>
      <c r="G1511" t="s">
        <v>10</v>
      </c>
      <c r="H1511" t="s">
        <v>4758</v>
      </c>
      <c r="I1511" t="s">
        <v>5425</v>
      </c>
    </row>
    <row r="1512" spans="1:9">
      <c r="A1512" t="s">
        <v>4759</v>
      </c>
      <c r="B1512" t="s">
        <v>15</v>
      </c>
      <c r="C1512">
        <v>423</v>
      </c>
      <c r="D1512">
        <v>15669673</v>
      </c>
      <c r="E1512" t="s">
        <v>10</v>
      </c>
      <c r="F1512" t="s">
        <v>4760</v>
      </c>
      <c r="G1512" t="s">
        <v>10</v>
      </c>
      <c r="H1512" t="s">
        <v>4761</v>
      </c>
      <c r="I1512" t="s">
        <v>5328</v>
      </c>
    </row>
    <row r="1513" spans="1:9">
      <c r="A1513" t="s">
        <v>4762</v>
      </c>
      <c r="B1513" t="s">
        <v>15</v>
      </c>
      <c r="C1513">
        <v>213</v>
      </c>
      <c r="D1513">
        <v>15669674</v>
      </c>
      <c r="E1513" t="s">
        <v>10</v>
      </c>
      <c r="F1513" t="s">
        <v>4763</v>
      </c>
      <c r="G1513" t="s">
        <v>10</v>
      </c>
      <c r="H1513" t="s">
        <v>4764</v>
      </c>
      <c r="I1513" t="s">
        <v>5328</v>
      </c>
    </row>
    <row r="1514" spans="1:9">
      <c r="A1514" t="s">
        <v>4765</v>
      </c>
      <c r="B1514" t="s">
        <v>15</v>
      </c>
      <c r="C1514">
        <v>309</v>
      </c>
      <c r="D1514">
        <v>15669675</v>
      </c>
      <c r="E1514" t="s">
        <v>10</v>
      </c>
      <c r="F1514" t="s">
        <v>4766</v>
      </c>
      <c r="G1514" t="s">
        <v>10</v>
      </c>
      <c r="H1514" t="s">
        <v>4767</v>
      </c>
      <c r="I1514" t="s">
        <v>5512</v>
      </c>
    </row>
    <row r="1515" spans="1:9">
      <c r="A1515" t="s">
        <v>4768</v>
      </c>
      <c r="B1515" t="s">
        <v>15</v>
      </c>
      <c r="C1515">
        <v>152</v>
      </c>
      <c r="D1515">
        <v>15669676</v>
      </c>
      <c r="E1515" t="s">
        <v>10</v>
      </c>
      <c r="F1515" t="s">
        <v>4769</v>
      </c>
      <c r="G1515" t="s">
        <v>10</v>
      </c>
      <c r="H1515" t="s">
        <v>10</v>
      </c>
      <c r="I1515" t="s">
        <v>5337</v>
      </c>
    </row>
    <row r="1516" spans="1:9">
      <c r="A1516" t="s">
        <v>4770</v>
      </c>
      <c r="B1516" t="s">
        <v>15</v>
      </c>
      <c r="C1516">
        <v>150</v>
      </c>
      <c r="D1516">
        <v>15669677</v>
      </c>
      <c r="E1516" t="s">
        <v>10</v>
      </c>
      <c r="F1516" t="s">
        <v>4771</v>
      </c>
      <c r="G1516" t="s">
        <v>10</v>
      </c>
      <c r="H1516" t="s">
        <v>10</v>
      </c>
      <c r="I1516" t="s">
        <v>5337</v>
      </c>
    </row>
    <row r="1517" spans="1:9">
      <c r="A1517" t="s">
        <v>4772</v>
      </c>
      <c r="B1517" t="s">
        <v>15</v>
      </c>
      <c r="C1517">
        <v>474</v>
      </c>
      <c r="D1517">
        <v>15669678</v>
      </c>
      <c r="E1517" t="s">
        <v>10</v>
      </c>
      <c r="F1517" t="s">
        <v>4773</v>
      </c>
      <c r="G1517" t="s">
        <v>10</v>
      </c>
      <c r="H1517" t="s">
        <v>4774</v>
      </c>
      <c r="I1517" t="s">
        <v>5513</v>
      </c>
    </row>
    <row r="1518" spans="1:9">
      <c r="A1518" t="s">
        <v>4775</v>
      </c>
      <c r="B1518" t="s">
        <v>10</v>
      </c>
      <c r="C1518">
        <v>393</v>
      </c>
      <c r="D1518">
        <v>15669679</v>
      </c>
      <c r="E1518" t="s">
        <v>4776</v>
      </c>
      <c r="F1518" t="s">
        <v>4777</v>
      </c>
      <c r="G1518" t="s">
        <v>10</v>
      </c>
      <c r="H1518" t="s">
        <v>4778</v>
      </c>
      <c r="I1518" t="s">
        <v>5514</v>
      </c>
    </row>
    <row r="1519" spans="1:9">
      <c r="A1519" t="s">
        <v>4779</v>
      </c>
      <c r="B1519" t="s">
        <v>15</v>
      </c>
      <c r="C1519">
        <v>426</v>
      </c>
      <c r="D1519">
        <v>15669680</v>
      </c>
      <c r="E1519" t="s">
        <v>10</v>
      </c>
      <c r="F1519" t="s">
        <v>4780</v>
      </c>
      <c r="G1519" t="s">
        <v>10</v>
      </c>
      <c r="H1519" t="s">
        <v>3042</v>
      </c>
      <c r="I1519" t="s">
        <v>5328</v>
      </c>
    </row>
    <row r="1520" spans="1:9">
      <c r="A1520" t="s">
        <v>4781</v>
      </c>
      <c r="B1520" t="s">
        <v>15</v>
      </c>
      <c r="C1520">
        <v>393</v>
      </c>
      <c r="D1520">
        <v>15669681</v>
      </c>
      <c r="E1520" t="s">
        <v>10</v>
      </c>
      <c r="F1520" t="s">
        <v>4782</v>
      </c>
      <c r="G1520" t="s">
        <v>10</v>
      </c>
      <c r="H1520" t="s">
        <v>4783</v>
      </c>
      <c r="I1520" t="s">
        <v>5328</v>
      </c>
    </row>
    <row r="1521" spans="1:9">
      <c r="A1521" t="s">
        <v>4784</v>
      </c>
      <c r="B1521" t="s">
        <v>15</v>
      </c>
      <c r="C1521">
        <v>682</v>
      </c>
      <c r="D1521">
        <v>15669682</v>
      </c>
      <c r="E1521" t="s">
        <v>10</v>
      </c>
      <c r="F1521" t="s">
        <v>4785</v>
      </c>
      <c r="G1521" t="s">
        <v>10</v>
      </c>
      <c r="H1521" t="s">
        <v>1386</v>
      </c>
      <c r="I1521" t="s">
        <v>5515</v>
      </c>
    </row>
    <row r="1522" spans="1:9">
      <c r="A1522" t="s">
        <v>4786</v>
      </c>
      <c r="B1522" t="s">
        <v>15</v>
      </c>
      <c r="C1522">
        <v>139</v>
      </c>
      <c r="D1522">
        <v>15669683</v>
      </c>
      <c r="E1522" t="s">
        <v>10</v>
      </c>
      <c r="F1522" t="s">
        <v>4787</v>
      </c>
      <c r="G1522" t="s">
        <v>10</v>
      </c>
      <c r="H1522" t="s">
        <v>10</v>
      </c>
      <c r="I1522" t="s">
        <v>5328</v>
      </c>
    </row>
    <row r="1523" spans="1:9">
      <c r="A1523" t="s">
        <v>4788</v>
      </c>
      <c r="B1523" t="s">
        <v>15</v>
      </c>
      <c r="C1523">
        <v>423</v>
      </c>
      <c r="D1523">
        <v>15669684</v>
      </c>
      <c r="E1523" t="s">
        <v>10</v>
      </c>
      <c r="F1523" t="s">
        <v>4789</v>
      </c>
      <c r="G1523" t="s">
        <v>10</v>
      </c>
      <c r="H1523" t="s">
        <v>4790</v>
      </c>
      <c r="I1523" t="s">
        <v>5516</v>
      </c>
    </row>
    <row r="1524" spans="1:9">
      <c r="A1524" t="s">
        <v>4791</v>
      </c>
      <c r="B1524" t="s">
        <v>15</v>
      </c>
      <c r="C1524">
        <v>127</v>
      </c>
      <c r="D1524">
        <v>15669685</v>
      </c>
      <c r="E1524" t="s">
        <v>10</v>
      </c>
      <c r="F1524" t="s">
        <v>4792</v>
      </c>
      <c r="G1524" t="s">
        <v>10</v>
      </c>
      <c r="H1524" t="s">
        <v>10</v>
      </c>
      <c r="I1524" t="s">
        <v>5337</v>
      </c>
    </row>
    <row r="1525" spans="1:9">
      <c r="A1525" t="s">
        <v>4793</v>
      </c>
      <c r="B1525" t="s">
        <v>15</v>
      </c>
      <c r="C1525">
        <v>156</v>
      </c>
      <c r="D1525">
        <v>15669686</v>
      </c>
      <c r="E1525" t="s">
        <v>10</v>
      </c>
      <c r="F1525" t="s">
        <v>4794</v>
      </c>
      <c r="G1525" t="s">
        <v>10</v>
      </c>
      <c r="H1525" t="s">
        <v>4795</v>
      </c>
      <c r="I1525" t="s">
        <v>5328</v>
      </c>
    </row>
    <row r="1526" spans="1:9">
      <c r="A1526" t="s">
        <v>4796</v>
      </c>
      <c r="B1526" t="s">
        <v>15</v>
      </c>
      <c r="C1526">
        <v>231</v>
      </c>
      <c r="D1526">
        <v>15669687</v>
      </c>
      <c r="E1526" t="s">
        <v>10</v>
      </c>
      <c r="F1526" t="s">
        <v>4797</v>
      </c>
      <c r="G1526" t="s">
        <v>10</v>
      </c>
      <c r="H1526" t="s">
        <v>10</v>
      </c>
      <c r="I1526" t="s">
        <v>5337</v>
      </c>
    </row>
    <row r="1527" spans="1:9">
      <c r="A1527" t="s">
        <v>4798</v>
      </c>
      <c r="B1527" t="s">
        <v>10</v>
      </c>
      <c r="C1527">
        <v>371</v>
      </c>
      <c r="D1527">
        <v>15669688</v>
      </c>
      <c r="E1527" t="s">
        <v>10</v>
      </c>
      <c r="F1527" t="s">
        <v>4799</v>
      </c>
      <c r="G1527" t="s">
        <v>10</v>
      </c>
      <c r="H1527" t="s">
        <v>4800</v>
      </c>
      <c r="I1527" t="s">
        <v>5517</v>
      </c>
    </row>
    <row r="1528" spans="1:9">
      <c r="A1528" t="s">
        <v>4801</v>
      </c>
      <c r="B1528" t="s">
        <v>15</v>
      </c>
      <c r="C1528">
        <v>292</v>
      </c>
      <c r="D1528">
        <v>15669689</v>
      </c>
      <c r="E1528" t="s">
        <v>10</v>
      </c>
      <c r="F1528" t="s">
        <v>4802</v>
      </c>
      <c r="G1528" t="s">
        <v>10</v>
      </c>
      <c r="H1528" t="s">
        <v>631</v>
      </c>
      <c r="I1528" t="s">
        <v>5328</v>
      </c>
    </row>
    <row r="1529" spans="1:9">
      <c r="A1529" t="s">
        <v>4803</v>
      </c>
      <c r="B1529" t="s">
        <v>15</v>
      </c>
      <c r="C1529">
        <v>117</v>
      </c>
      <c r="D1529">
        <v>15669690</v>
      </c>
      <c r="E1529" t="s">
        <v>10</v>
      </c>
      <c r="F1529" t="s">
        <v>4804</v>
      </c>
      <c r="G1529" t="s">
        <v>10</v>
      </c>
      <c r="H1529" t="s">
        <v>4805</v>
      </c>
      <c r="I1529" t="s">
        <v>5328</v>
      </c>
    </row>
    <row r="1530" spans="1:9">
      <c r="A1530" t="s">
        <v>4806</v>
      </c>
      <c r="B1530" t="s">
        <v>15</v>
      </c>
      <c r="C1530">
        <v>346</v>
      </c>
      <c r="D1530">
        <v>15669691</v>
      </c>
      <c r="E1530" t="s">
        <v>10</v>
      </c>
      <c r="F1530" t="s">
        <v>4807</v>
      </c>
      <c r="G1530" t="s">
        <v>10</v>
      </c>
      <c r="H1530" t="s">
        <v>1678</v>
      </c>
      <c r="I1530" t="s">
        <v>5518</v>
      </c>
    </row>
    <row r="1531" spans="1:9">
      <c r="A1531" t="s">
        <v>4808</v>
      </c>
      <c r="B1531" t="s">
        <v>15</v>
      </c>
      <c r="C1531">
        <v>292</v>
      </c>
      <c r="D1531">
        <v>15669692</v>
      </c>
      <c r="E1531" t="s">
        <v>10</v>
      </c>
      <c r="F1531" t="s">
        <v>4809</v>
      </c>
      <c r="G1531" t="s">
        <v>10</v>
      </c>
      <c r="H1531" t="s">
        <v>3403</v>
      </c>
      <c r="I1531" t="s">
        <v>5379</v>
      </c>
    </row>
    <row r="1532" spans="1:9">
      <c r="A1532" t="s">
        <v>4810</v>
      </c>
      <c r="B1532" t="s">
        <v>10</v>
      </c>
      <c r="C1532">
        <v>160</v>
      </c>
      <c r="D1532">
        <v>15669693</v>
      </c>
      <c r="E1532" t="s">
        <v>10</v>
      </c>
      <c r="F1532" t="s">
        <v>4811</v>
      </c>
      <c r="G1532" t="s">
        <v>10</v>
      </c>
      <c r="H1532" t="s">
        <v>10</v>
      </c>
      <c r="I1532" t="s">
        <v>5337</v>
      </c>
    </row>
    <row r="1533" spans="1:9">
      <c r="A1533" t="s">
        <v>4812</v>
      </c>
      <c r="B1533" t="s">
        <v>10</v>
      </c>
      <c r="C1533">
        <v>230</v>
      </c>
      <c r="D1533">
        <v>15669694</v>
      </c>
      <c r="E1533" t="s">
        <v>10</v>
      </c>
      <c r="F1533" t="s">
        <v>4813</v>
      </c>
      <c r="G1533" t="s">
        <v>10</v>
      </c>
      <c r="H1533" t="s">
        <v>10</v>
      </c>
      <c r="I1533" t="s">
        <v>5337</v>
      </c>
    </row>
    <row r="1534" spans="1:9">
      <c r="A1534" t="s">
        <v>4814</v>
      </c>
      <c r="B1534" t="s">
        <v>10</v>
      </c>
      <c r="C1534">
        <v>223</v>
      </c>
      <c r="D1534">
        <v>15669695</v>
      </c>
      <c r="E1534" t="s">
        <v>10</v>
      </c>
      <c r="F1534" t="s">
        <v>4815</v>
      </c>
      <c r="G1534" t="s">
        <v>10</v>
      </c>
      <c r="H1534" t="s">
        <v>4816</v>
      </c>
      <c r="I1534" t="s">
        <v>5328</v>
      </c>
    </row>
    <row r="1535" spans="1:9">
      <c r="A1535" t="s">
        <v>4817</v>
      </c>
      <c r="B1535" t="s">
        <v>10</v>
      </c>
      <c r="C1535">
        <v>324</v>
      </c>
      <c r="D1535">
        <v>15669696</v>
      </c>
      <c r="E1535" t="s">
        <v>10</v>
      </c>
      <c r="F1535" t="s">
        <v>4818</v>
      </c>
      <c r="G1535" t="s">
        <v>10</v>
      </c>
      <c r="H1535" t="s">
        <v>4819</v>
      </c>
      <c r="I1535" t="s">
        <v>5328</v>
      </c>
    </row>
    <row r="1536" spans="1:9">
      <c r="A1536" t="s">
        <v>4820</v>
      </c>
      <c r="B1536" t="s">
        <v>10</v>
      </c>
      <c r="C1536">
        <v>132</v>
      </c>
      <c r="D1536">
        <v>15669697</v>
      </c>
      <c r="E1536" t="s">
        <v>10</v>
      </c>
      <c r="F1536" t="s">
        <v>4821</v>
      </c>
      <c r="G1536" t="s">
        <v>10</v>
      </c>
      <c r="H1536" t="s">
        <v>3694</v>
      </c>
      <c r="I1536" t="s">
        <v>5328</v>
      </c>
    </row>
    <row r="1537" spans="1:9">
      <c r="A1537" t="s">
        <v>4822</v>
      </c>
      <c r="B1537" t="s">
        <v>10</v>
      </c>
      <c r="C1537">
        <v>366</v>
      </c>
      <c r="D1537">
        <v>15669698</v>
      </c>
      <c r="E1537" t="s">
        <v>10</v>
      </c>
      <c r="F1537" t="s">
        <v>4823</v>
      </c>
      <c r="G1537" t="s">
        <v>10</v>
      </c>
      <c r="H1537" t="s">
        <v>4824</v>
      </c>
      <c r="I1537" t="s">
        <v>5519</v>
      </c>
    </row>
    <row r="1538" spans="1:9">
      <c r="A1538" t="s">
        <v>4825</v>
      </c>
      <c r="B1538" t="s">
        <v>10</v>
      </c>
      <c r="C1538">
        <v>778</v>
      </c>
      <c r="D1538">
        <v>15669699</v>
      </c>
      <c r="E1538" t="s">
        <v>10</v>
      </c>
      <c r="F1538" t="s">
        <v>4826</v>
      </c>
      <c r="G1538" t="s">
        <v>10</v>
      </c>
      <c r="H1538" t="s">
        <v>4827</v>
      </c>
      <c r="I1538" t="s">
        <v>5520</v>
      </c>
    </row>
    <row r="1539" spans="1:9">
      <c r="A1539" t="s">
        <v>4828</v>
      </c>
      <c r="B1539" t="s">
        <v>10</v>
      </c>
      <c r="C1539">
        <v>437</v>
      </c>
      <c r="D1539">
        <v>15669700</v>
      </c>
      <c r="E1539" t="s">
        <v>10</v>
      </c>
      <c r="F1539" t="s">
        <v>4829</v>
      </c>
      <c r="G1539" t="s">
        <v>10</v>
      </c>
      <c r="H1539" t="s">
        <v>2815</v>
      </c>
      <c r="I1539" t="s">
        <v>5328</v>
      </c>
    </row>
    <row r="1540" spans="1:9">
      <c r="A1540" t="s">
        <v>4830</v>
      </c>
      <c r="B1540" t="s">
        <v>15</v>
      </c>
      <c r="C1540">
        <v>399</v>
      </c>
      <c r="D1540">
        <v>15669701</v>
      </c>
      <c r="E1540" t="s">
        <v>10</v>
      </c>
      <c r="F1540" t="s">
        <v>4831</v>
      </c>
      <c r="G1540" t="s">
        <v>10</v>
      </c>
      <c r="H1540" t="s">
        <v>2825</v>
      </c>
      <c r="I1540" t="s">
        <v>5328</v>
      </c>
    </row>
    <row r="1541" spans="1:9">
      <c r="A1541" t="s">
        <v>4832</v>
      </c>
      <c r="B1541" t="s">
        <v>15</v>
      </c>
      <c r="C1541">
        <v>224</v>
      </c>
      <c r="D1541">
        <v>15669702</v>
      </c>
      <c r="E1541" t="s">
        <v>10</v>
      </c>
      <c r="F1541" t="s">
        <v>4833</v>
      </c>
      <c r="G1541" t="s">
        <v>10</v>
      </c>
      <c r="H1541" t="s">
        <v>579</v>
      </c>
      <c r="I1541" t="s">
        <v>5521</v>
      </c>
    </row>
    <row r="1542" spans="1:9">
      <c r="A1542" t="s">
        <v>4834</v>
      </c>
      <c r="B1542" t="s">
        <v>15</v>
      </c>
      <c r="C1542">
        <v>153</v>
      </c>
      <c r="D1542">
        <v>15669703</v>
      </c>
      <c r="E1542" t="s">
        <v>10</v>
      </c>
      <c r="F1542" t="s">
        <v>4835</v>
      </c>
      <c r="G1542" t="s">
        <v>10</v>
      </c>
      <c r="H1542" t="s">
        <v>10</v>
      </c>
      <c r="I1542" t="s">
        <v>5337</v>
      </c>
    </row>
    <row r="1543" spans="1:9">
      <c r="A1543" t="s">
        <v>4836</v>
      </c>
      <c r="B1543" t="s">
        <v>10</v>
      </c>
      <c r="C1543">
        <v>193</v>
      </c>
      <c r="D1543">
        <v>15669704</v>
      </c>
      <c r="E1543" t="s">
        <v>10</v>
      </c>
      <c r="F1543" t="s">
        <v>4837</v>
      </c>
      <c r="G1543" t="s">
        <v>10</v>
      </c>
      <c r="H1543" t="s">
        <v>4838</v>
      </c>
      <c r="I1543" t="s">
        <v>5328</v>
      </c>
    </row>
    <row r="1544" spans="1:9">
      <c r="A1544" t="s">
        <v>4839</v>
      </c>
      <c r="B1544" t="s">
        <v>15</v>
      </c>
      <c r="C1544">
        <v>107</v>
      </c>
      <c r="D1544">
        <v>15669705</v>
      </c>
      <c r="E1544" t="s">
        <v>10</v>
      </c>
      <c r="F1544" t="s">
        <v>4840</v>
      </c>
      <c r="G1544" t="s">
        <v>10</v>
      </c>
      <c r="H1544" t="s">
        <v>2655</v>
      </c>
      <c r="I1544" t="s">
        <v>5328</v>
      </c>
    </row>
    <row r="1545" spans="1:9">
      <c r="A1545" t="s">
        <v>4841</v>
      </c>
      <c r="B1545" t="s">
        <v>15</v>
      </c>
      <c r="C1545">
        <v>1613</v>
      </c>
      <c r="D1545">
        <v>15669706</v>
      </c>
      <c r="E1545" t="s">
        <v>10</v>
      </c>
      <c r="F1545" t="s">
        <v>4842</v>
      </c>
      <c r="G1545" t="s">
        <v>10</v>
      </c>
      <c r="H1545" t="s">
        <v>4843</v>
      </c>
      <c r="I1545" t="s">
        <v>5522</v>
      </c>
    </row>
    <row r="1546" spans="1:9">
      <c r="A1546" t="s">
        <v>4844</v>
      </c>
      <c r="B1546" t="s">
        <v>10</v>
      </c>
      <c r="C1546">
        <v>335</v>
      </c>
      <c r="D1546">
        <v>15669707</v>
      </c>
      <c r="E1546" t="s">
        <v>10</v>
      </c>
      <c r="F1546" t="s">
        <v>4845</v>
      </c>
      <c r="G1546" t="s">
        <v>10</v>
      </c>
      <c r="H1546" t="s">
        <v>10</v>
      </c>
      <c r="I1546" t="s">
        <v>5337</v>
      </c>
    </row>
    <row r="1547" spans="1:9">
      <c r="A1547" t="s">
        <v>4846</v>
      </c>
      <c r="B1547" t="s">
        <v>15</v>
      </c>
      <c r="C1547">
        <v>120</v>
      </c>
      <c r="D1547">
        <v>15669708</v>
      </c>
      <c r="E1547" t="s">
        <v>10</v>
      </c>
      <c r="F1547" t="s">
        <v>4847</v>
      </c>
      <c r="G1547" t="s">
        <v>10</v>
      </c>
      <c r="H1547" t="s">
        <v>4848</v>
      </c>
      <c r="I1547" t="s">
        <v>5328</v>
      </c>
    </row>
    <row r="1548" spans="1:9">
      <c r="A1548" t="s">
        <v>4849</v>
      </c>
      <c r="B1548" t="s">
        <v>15</v>
      </c>
      <c r="C1548">
        <v>355</v>
      </c>
      <c r="D1548">
        <v>15669709</v>
      </c>
      <c r="E1548" t="s">
        <v>10</v>
      </c>
      <c r="F1548" t="s">
        <v>4850</v>
      </c>
      <c r="G1548" t="s">
        <v>10</v>
      </c>
      <c r="H1548" t="s">
        <v>4851</v>
      </c>
      <c r="I1548" t="s">
        <v>5328</v>
      </c>
    </row>
    <row r="1549" spans="1:9">
      <c r="A1549" t="s">
        <v>4852</v>
      </c>
      <c r="B1549" t="s">
        <v>15</v>
      </c>
      <c r="C1549">
        <v>99</v>
      </c>
      <c r="D1549">
        <v>15669710</v>
      </c>
      <c r="E1549" t="s">
        <v>10</v>
      </c>
      <c r="F1549" t="s">
        <v>4853</v>
      </c>
      <c r="G1549" t="s">
        <v>10</v>
      </c>
      <c r="H1549" t="s">
        <v>4854</v>
      </c>
      <c r="I1549" t="s">
        <v>5328</v>
      </c>
    </row>
    <row r="1550" spans="1:9">
      <c r="A1550" t="s">
        <v>4855</v>
      </c>
      <c r="B1550" t="s">
        <v>10</v>
      </c>
      <c r="C1550">
        <v>155</v>
      </c>
      <c r="D1550">
        <v>15669711</v>
      </c>
      <c r="E1550" t="s">
        <v>10</v>
      </c>
      <c r="F1550" t="s">
        <v>4856</v>
      </c>
      <c r="G1550" t="s">
        <v>10</v>
      </c>
      <c r="H1550" t="s">
        <v>10</v>
      </c>
      <c r="I1550" t="s">
        <v>5328</v>
      </c>
    </row>
    <row r="1551" spans="1:9">
      <c r="A1551" t="s">
        <v>4857</v>
      </c>
      <c r="B1551" t="s">
        <v>15</v>
      </c>
      <c r="C1551">
        <v>278</v>
      </c>
      <c r="D1551">
        <v>15669712</v>
      </c>
      <c r="E1551" t="s">
        <v>10</v>
      </c>
      <c r="F1551" t="s">
        <v>4858</v>
      </c>
      <c r="G1551" t="s">
        <v>10</v>
      </c>
      <c r="H1551" t="s">
        <v>10</v>
      </c>
      <c r="I1551" t="s">
        <v>5337</v>
      </c>
    </row>
    <row r="1552" spans="1:9">
      <c r="A1552" t="s">
        <v>4859</v>
      </c>
      <c r="B1552" t="s">
        <v>15</v>
      </c>
      <c r="C1552">
        <v>374</v>
      </c>
      <c r="D1552">
        <v>15669713</v>
      </c>
      <c r="E1552" t="s">
        <v>10</v>
      </c>
      <c r="F1552" t="s">
        <v>4860</v>
      </c>
      <c r="G1552" t="s">
        <v>10</v>
      </c>
      <c r="H1552" t="s">
        <v>10</v>
      </c>
      <c r="I1552" t="s">
        <v>5337</v>
      </c>
    </row>
    <row r="1553" spans="1:9">
      <c r="A1553" t="s">
        <v>4861</v>
      </c>
      <c r="B1553" t="s">
        <v>15</v>
      </c>
      <c r="C1553">
        <v>1175</v>
      </c>
      <c r="D1553">
        <v>15669714</v>
      </c>
      <c r="E1553" t="s">
        <v>10</v>
      </c>
      <c r="F1553" t="s">
        <v>4862</v>
      </c>
      <c r="G1553" t="s">
        <v>10</v>
      </c>
      <c r="H1553" t="s">
        <v>4863</v>
      </c>
      <c r="I1553" t="s">
        <v>5523</v>
      </c>
    </row>
    <row r="1554" spans="1:9">
      <c r="A1554" t="s">
        <v>4864</v>
      </c>
      <c r="B1554" t="s">
        <v>10</v>
      </c>
      <c r="C1554">
        <v>387</v>
      </c>
      <c r="D1554">
        <v>15669715</v>
      </c>
      <c r="E1554" t="s">
        <v>10</v>
      </c>
      <c r="F1554" t="s">
        <v>4865</v>
      </c>
      <c r="G1554" t="s">
        <v>10</v>
      </c>
      <c r="H1554" t="s">
        <v>1976</v>
      </c>
      <c r="I1554" t="s">
        <v>5524</v>
      </c>
    </row>
    <row r="1555" spans="1:9">
      <c r="A1555" t="s">
        <v>4866</v>
      </c>
      <c r="B1555" t="s">
        <v>15</v>
      </c>
      <c r="C1555">
        <v>422</v>
      </c>
      <c r="D1555">
        <v>15669716</v>
      </c>
      <c r="E1555" t="s">
        <v>10</v>
      </c>
      <c r="F1555" t="s">
        <v>4867</v>
      </c>
      <c r="G1555" t="s">
        <v>10</v>
      </c>
      <c r="H1555" t="s">
        <v>361</v>
      </c>
      <c r="I1555" t="s">
        <v>5525</v>
      </c>
    </row>
    <row r="1556" spans="1:9">
      <c r="A1556" t="s">
        <v>4868</v>
      </c>
      <c r="B1556" t="s">
        <v>15</v>
      </c>
      <c r="C1556">
        <v>211</v>
      </c>
      <c r="D1556">
        <v>15669717</v>
      </c>
      <c r="E1556" t="s">
        <v>10</v>
      </c>
      <c r="F1556" t="s">
        <v>4869</v>
      </c>
      <c r="G1556" t="s">
        <v>10</v>
      </c>
      <c r="H1556" t="s">
        <v>4870</v>
      </c>
      <c r="I1556" t="s">
        <v>5526</v>
      </c>
    </row>
    <row r="1557" spans="1:9">
      <c r="A1557" t="s">
        <v>4871</v>
      </c>
      <c r="B1557" t="s">
        <v>15</v>
      </c>
      <c r="C1557">
        <v>124</v>
      </c>
      <c r="D1557">
        <v>15669718</v>
      </c>
      <c r="E1557" t="s">
        <v>10</v>
      </c>
      <c r="F1557" t="s">
        <v>4872</v>
      </c>
      <c r="G1557" t="s">
        <v>10</v>
      </c>
      <c r="H1557" t="s">
        <v>4873</v>
      </c>
      <c r="I1557" t="s">
        <v>5527</v>
      </c>
    </row>
    <row r="1558" spans="1:9">
      <c r="A1558" t="s">
        <v>4874</v>
      </c>
      <c r="B1558" t="s">
        <v>15</v>
      </c>
      <c r="C1558">
        <v>108</v>
      </c>
      <c r="D1558">
        <v>15669719</v>
      </c>
      <c r="E1558" t="s">
        <v>10</v>
      </c>
      <c r="F1558" t="s">
        <v>4875</v>
      </c>
      <c r="G1558" t="s">
        <v>10</v>
      </c>
      <c r="H1558" t="s">
        <v>4876</v>
      </c>
      <c r="I1558" t="s">
        <v>5328</v>
      </c>
    </row>
    <row r="1559" spans="1:9">
      <c r="A1559" t="s">
        <v>4877</v>
      </c>
      <c r="B1559" t="s">
        <v>15</v>
      </c>
      <c r="C1559">
        <v>933</v>
      </c>
      <c r="D1559">
        <v>15669720</v>
      </c>
      <c r="E1559" t="s">
        <v>10</v>
      </c>
      <c r="F1559" t="s">
        <v>4878</v>
      </c>
      <c r="G1559" t="s">
        <v>10</v>
      </c>
      <c r="H1559" t="s">
        <v>4879</v>
      </c>
      <c r="I1559" t="s">
        <v>5528</v>
      </c>
    </row>
    <row r="1560" spans="1:9">
      <c r="A1560" t="s">
        <v>4880</v>
      </c>
      <c r="B1560" t="s">
        <v>10</v>
      </c>
      <c r="C1560">
        <v>244</v>
      </c>
      <c r="D1560">
        <v>15669721</v>
      </c>
      <c r="E1560" t="s">
        <v>10</v>
      </c>
      <c r="F1560" t="s">
        <v>4881</v>
      </c>
      <c r="G1560" t="s">
        <v>10</v>
      </c>
      <c r="H1560" t="s">
        <v>4882</v>
      </c>
      <c r="I1560" t="s">
        <v>5328</v>
      </c>
    </row>
    <row r="1561" spans="1:9">
      <c r="A1561" t="s">
        <v>4883</v>
      </c>
      <c r="B1561" t="s">
        <v>10</v>
      </c>
      <c r="C1561">
        <v>140</v>
      </c>
      <c r="D1561">
        <v>15669722</v>
      </c>
      <c r="E1561" t="s">
        <v>10</v>
      </c>
      <c r="F1561" t="s">
        <v>4884</v>
      </c>
      <c r="G1561" t="s">
        <v>10</v>
      </c>
      <c r="H1561" t="s">
        <v>4659</v>
      </c>
      <c r="I1561" t="s">
        <v>5328</v>
      </c>
    </row>
    <row r="1562" spans="1:9">
      <c r="A1562" t="s">
        <v>4885</v>
      </c>
      <c r="B1562" t="s">
        <v>10</v>
      </c>
      <c r="C1562">
        <v>219</v>
      </c>
      <c r="D1562">
        <v>15669723</v>
      </c>
      <c r="E1562" t="s">
        <v>10</v>
      </c>
      <c r="F1562" t="s">
        <v>4886</v>
      </c>
      <c r="G1562" t="s">
        <v>10</v>
      </c>
      <c r="H1562" t="s">
        <v>4887</v>
      </c>
      <c r="I1562" t="s">
        <v>5529</v>
      </c>
    </row>
    <row r="1563" spans="1:9">
      <c r="A1563" t="s">
        <v>4888</v>
      </c>
      <c r="B1563" t="s">
        <v>15</v>
      </c>
      <c r="C1563">
        <v>167</v>
      </c>
      <c r="D1563">
        <v>15669724</v>
      </c>
      <c r="E1563" t="s">
        <v>10</v>
      </c>
      <c r="F1563" t="s">
        <v>4889</v>
      </c>
      <c r="G1563" t="s">
        <v>10</v>
      </c>
      <c r="H1563" t="s">
        <v>4890</v>
      </c>
      <c r="I1563" t="s">
        <v>5530</v>
      </c>
    </row>
    <row r="1564" spans="1:9">
      <c r="A1564" t="s">
        <v>4891</v>
      </c>
      <c r="B1564" t="s">
        <v>15</v>
      </c>
      <c r="C1564">
        <v>156</v>
      </c>
      <c r="D1564">
        <v>15669725</v>
      </c>
      <c r="E1564" t="s">
        <v>10</v>
      </c>
      <c r="F1564" t="s">
        <v>4892</v>
      </c>
      <c r="G1564" t="s">
        <v>10</v>
      </c>
      <c r="H1564" t="s">
        <v>4032</v>
      </c>
      <c r="I1564" t="s">
        <v>5531</v>
      </c>
    </row>
    <row r="1565" spans="1:9">
      <c r="A1565" t="s">
        <v>4893</v>
      </c>
      <c r="B1565" t="s">
        <v>15</v>
      </c>
      <c r="C1565">
        <v>425</v>
      </c>
      <c r="D1565">
        <v>15669726</v>
      </c>
      <c r="E1565" t="s">
        <v>10</v>
      </c>
      <c r="F1565" t="s">
        <v>4894</v>
      </c>
      <c r="G1565" t="s">
        <v>10</v>
      </c>
      <c r="H1565" t="s">
        <v>604</v>
      </c>
      <c r="I1565" t="s">
        <v>5532</v>
      </c>
    </row>
    <row r="1566" spans="1:9">
      <c r="A1566" t="s">
        <v>4895</v>
      </c>
      <c r="B1566" t="s">
        <v>15</v>
      </c>
      <c r="C1566">
        <v>237</v>
      </c>
      <c r="D1566">
        <v>15669727</v>
      </c>
      <c r="E1566" t="s">
        <v>10</v>
      </c>
      <c r="F1566" t="s">
        <v>4896</v>
      </c>
      <c r="G1566" t="s">
        <v>10</v>
      </c>
      <c r="H1566" t="s">
        <v>4897</v>
      </c>
      <c r="I1566" t="s">
        <v>5533</v>
      </c>
    </row>
    <row r="1567" spans="1:9">
      <c r="A1567" t="s">
        <v>4898</v>
      </c>
      <c r="B1567" t="s">
        <v>10</v>
      </c>
      <c r="C1567">
        <v>642</v>
      </c>
      <c r="D1567">
        <v>15669728</v>
      </c>
      <c r="E1567" t="s">
        <v>10</v>
      </c>
      <c r="F1567" t="s">
        <v>4899</v>
      </c>
      <c r="G1567" t="s">
        <v>10</v>
      </c>
      <c r="H1567" t="s">
        <v>4900</v>
      </c>
      <c r="I1567" t="s">
        <v>5534</v>
      </c>
    </row>
    <row r="1568" spans="1:9">
      <c r="A1568" t="s">
        <v>4901</v>
      </c>
      <c r="B1568" t="s">
        <v>15</v>
      </c>
      <c r="C1568">
        <v>331</v>
      </c>
      <c r="D1568">
        <v>15669729</v>
      </c>
      <c r="E1568" t="s">
        <v>10</v>
      </c>
      <c r="F1568" t="s">
        <v>4902</v>
      </c>
      <c r="G1568" t="s">
        <v>10</v>
      </c>
      <c r="H1568" t="s">
        <v>4903</v>
      </c>
      <c r="I1568" t="s">
        <v>5535</v>
      </c>
    </row>
    <row r="1569" spans="1:9">
      <c r="A1569" t="s">
        <v>4904</v>
      </c>
      <c r="B1569" t="s">
        <v>15</v>
      </c>
      <c r="C1569">
        <v>299</v>
      </c>
      <c r="D1569">
        <v>15669730</v>
      </c>
      <c r="E1569" t="s">
        <v>10</v>
      </c>
      <c r="F1569" t="s">
        <v>4905</v>
      </c>
      <c r="G1569" t="s">
        <v>10</v>
      </c>
      <c r="H1569" t="s">
        <v>10</v>
      </c>
      <c r="I1569" t="s">
        <v>5337</v>
      </c>
    </row>
    <row r="1570" spans="1:9">
      <c r="A1570" t="s">
        <v>4906</v>
      </c>
      <c r="B1570" t="s">
        <v>10</v>
      </c>
      <c r="C1570">
        <v>301</v>
      </c>
      <c r="D1570">
        <v>15669731</v>
      </c>
      <c r="E1570" t="s">
        <v>10</v>
      </c>
      <c r="F1570" t="s">
        <v>4907</v>
      </c>
      <c r="G1570" t="s">
        <v>10</v>
      </c>
      <c r="H1570" t="s">
        <v>4908</v>
      </c>
      <c r="I1570" t="s">
        <v>5536</v>
      </c>
    </row>
    <row r="1571" spans="1:9">
      <c r="A1571" t="s">
        <v>4909</v>
      </c>
      <c r="B1571" t="s">
        <v>10</v>
      </c>
      <c r="C1571">
        <v>343</v>
      </c>
      <c r="D1571">
        <v>15669732</v>
      </c>
      <c r="E1571" t="s">
        <v>10</v>
      </c>
      <c r="F1571" t="s">
        <v>4910</v>
      </c>
      <c r="G1571" t="s">
        <v>10</v>
      </c>
      <c r="H1571" t="s">
        <v>10</v>
      </c>
      <c r="I1571" t="s">
        <v>5337</v>
      </c>
    </row>
    <row r="1572" spans="1:9">
      <c r="A1572" t="s">
        <v>4911</v>
      </c>
      <c r="B1572" t="s">
        <v>15</v>
      </c>
      <c r="C1572">
        <v>252</v>
      </c>
      <c r="D1572">
        <v>15669733</v>
      </c>
      <c r="E1572" t="s">
        <v>10</v>
      </c>
      <c r="F1572" t="s">
        <v>4912</v>
      </c>
      <c r="G1572" t="s">
        <v>10</v>
      </c>
      <c r="H1572" t="s">
        <v>4913</v>
      </c>
      <c r="I1572" t="s">
        <v>5537</v>
      </c>
    </row>
    <row r="1573" spans="1:9">
      <c r="A1573" t="s">
        <v>4914</v>
      </c>
      <c r="B1573" t="s">
        <v>15</v>
      </c>
      <c r="C1573">
        <v>109</v>
      </c>
      <c r="D1573">
        <v>15669734</v>
      </c>
      <c r="E1573" t="s">
        <v>10</v>
      </c>
      <c r="F1573" t="s">
        <v>4915</v>
      </c>
      <c r="G1573" t="s">
        <v>10</v>
      </c>
      <c r="H1573" t="s">
        <v>10</v>
      </c>
      <c r="I1573" t="s">
        <v>5337</v>
      </c>
    </row>
    <row r="1574" spans="1:9">
      <c r="A1574" t="s">
        <v>4916</v>
      </c>
      <c r="B1574" t="s">
        <v>15</v>
      </c>
      <c r="C1574">
        <v>136</v>
      </c>
      <c r="D1574">
        <v>15669735</v>
      </c>
      <c r="E1574" t="s">
        <v>10</v>
      </c>
      <c r="F1574" t="s">
        <v>4917</v>
      </c>
      <c r="G1574" t="s">
        <v>10</v>
      </c>
      <c r="H1574" t="s">
        <v>10</v>
      </c>
      <c r="I1574" t="s">
        <v>5337</v>
      </c>
    </row>
    <row r="1575" spans="1:9">
      <c r="A1575" t="s">
        <v>4918</v>
      </c>
      <c r="B1575" t="s">
        <v>10</v>
      </c>
      <c r="C1575">
        <v>420</v>
      </c>
      <c r="D1575">
        <v>15669736</v>
      </c>
      <c r="E1575" t="s">
        <v>10</v>
      </c>
      <c r="F1575" t="s">
        <v>4919</v>
      </c>
      <c r="G1575" t="s">
        <v>10</v>
      </c>
      <c r="H1575" t="s">
        <v>2513</v>
      </c>
      <c r="I1575" t="s">
        <v>5538</v>
      </c>
    </row>
    <row r="1576" spans="1:9">
      <c r="A1576" t="s">
        <v>4920</v>
      </c>
      <c r="B1576" t="s">
        <v>10</v>
      </c>
      <c r="C1576">
        <v>808</v>
      </c>
      <c r="D1576">
        <v>15669737</v>
      </c>
      <c r="E1576" t="s">
        <v>10</v>
      </c>
      <c r="F1576" t="s">
        <v>4921</v>
      </c>
      <c r="G1576" t="s">
        <v>10</v>
      </c>
      <c r="H1576" t="s">
        <v>4922</v>
      </c>
      <c r="I1576" t="s">
        <v>5328</v>
      </c>
    </row>
    <row r="1577" spans="1:9">
      <c r="A1577" t="s">
        <v>4923</v>
      </c>
      <c r="B1577" t="s">
        <v>15</v>
      </c>
      <c r="C1577">
        <v>348</v>
      </c>
      <c r="D1577">
        <v>15669738</v>
      </c>
      <c r="E1577" t="s">
        <v>10</v>
      </c>
      <c r="F1577" t="s">
        <v>4924</v>
      </c>
      <c r="G1577" t="s">
        <v>10</v>
      </c>
      <c r="H1577" t="s">
        <v>4925</v>
      </c>
      <c r="I1577" t="s">
        <v>5539</v>
      </c>
    </row>
    <row r="1578" spans="1:9">
      <c r="A1578" t="s">
        <v>4926</v>
      </c>
      <c r="B1578" t="s">
        <v>10</v>
      </c>
      <c r="C1578">
        <v>441</v>
      </c>
      <c r="D1578">
        <v>15669739</v>
      </c>
      <c r="E1578" t="s">
        <v>10</v>
      </c>
      <c r="F1578" t="s">
        <v>4927</v>
      </c>
      <c r="G1578" t="s">
        <v>10</v>
      </c>
      <c r="H1578" t="s">
        <v>4928</v>
      </c>
      <c r="I1578" t="s">
        <v>5328</v>
      </c>
    </row>
    <row r="1579" spans="1:9">
      <c r="A1579" t="s">
        <v>4929</v>
      </c>
      <c r="B1579" t="s">
        <v>15</v>
      </c>
      <c r="C1579">
        <v>241</v>
      </c>
      <c r="D1579">
        <v>15669740</v>
      </c>
      <c r="E1579" t="s">
        <v>10</v>
      </c>
      <c r="F1579" t="s">
        <v>4930</v>
      </c>
      <c r="G1579" t="s">
        <v>10</v>
      </c>
      <c r="H1579" t="s">
        <v>4931</v>
      </c>
      <c r="I1579" t="s">
        <v>5328</v>
      </c>
    </row>
    <row r="1580" spans="1:9">
      <c r="A1580" t="s">
        <v>4932</v>
      </c>
      <c r="B1580" t="s">
        <v>15</v>
      </c>
      <c r="C1580">
        <v>345</v>
      </c>
      <c r="D1580">
        <v>15669741</v>
      </c>
      <c r="E1580" t="s">
        <v>10</v>
      </c>
      <c r="F1580" t="s">
        <v>4933</v>
      </c>
      <c r="G1580" t="s">
        <v>10</v>
      </c>
      <c r="H1580" t="s">
        <v>4934</v>
      </c>
      <c r="I1580" t="s">
        <v>5328</v>
      </c>
    </row>
    <row r="1581" spans="1:9">
      <c r="A1581" t="s">
        <v>4935</v>
      </c>
      <c r="B1581" t="s">
        <v>15</v>
      </c>
      <c r="C1581">
        <v>122</v>
      </c>
      <c r="D1581">
        <v>15669742</v>
      </c>
      <c r="E1581" t="s">
        <v>10</v>
      </c>
      <c r="F1581" t="s">
        <v>4936</v>
      </c>
      <c r="G1581" t="s">
        <v>10</v>
      </c>
      <c r="H1581" t="s">
        <v>10</v>
      </c>
      <c r="I1581" t="s">
        <v>5337</v>
      </c>
    </row>
    <row r="1582" spans="1:9">
      <c r="A1582" t="s">
        <v>4937</v>
      </c>
      <c r="B1582" t="s">
        <v>15</v>
      </c>
      <c r="C1582">
        <v>122</v>
      </c>
      <c r="D1582">
        <v>15669743</v>
      </c>
      <c r="E1582" t="s">
        <v>10</v>
      </c>
      <c r="F1582" t="s">
        <v>4938</v>
      </c>
      <c r="G1582" t="s">
        <v>10</v>
      </c>
      <c r="H1582" t="s">
        <v>4939</v>
      </c>
      <c r="I1582" t="s">
        <v>5328</v>
      </c>
    </row>
    <row r="1583" spans="1:9">
      <c r="A1583" t="s">
        <v>4940</v>
      </c>
      <c r="B1583" t="s">
        <v>15</v>
      </c>
      <c r="C1583">
        <v>392</v>
      </c>
      <c r="D1583">
        <v>15669744</v>
      </c>
      <c r="E1583" t="s">
        <v>10</v>
      </c>
      <c r="F1583" t="s">
        <v>4941</v>
      </c>
      <c r="G1583" t="s">
        <v>10</v>
      </c>
      <c r="H1583" t="s">
        <v>4942</v>
      </c>
      <c r="I1583" t="s">
        <v>5540</v>
      </c>
    </row>
    <row r="1584" spans="1:9">
      <c r="A1584" t="s">
        <v>4943</v>
      </c>
      <c r="B1584" t="s">
        <v>15</v>
      </c>
      <c r="C1584">
        <v>61</v>
      </c>
      <c r="D1584">
        <v>15669745</v>
      </c>
      <c r="E1584" t="s">
        <v>10</v>
      </c>
      <c r="F1584" t="s">
        <v>4944</v>
      </c>
      <c r="G1584" t="s">
        <v>10</v>
      </c>
      <c r="H1584" t="s">
        <v>10</v>
      </c>
      <c r="I1584" t="s">
        <v>5337</v>
      </c>
    </row>
    <row r="1585" spans="1:9">
      <c r="A1585" t="s">
        <v>4945</v>
      </c>
      <c r="B1585" t="s">
        <v>15</v>
      </c>
      <c r="C1585">
        <v>57</v>
      </c>
      <c r="D1585">
        <v>15669746</v>
      </c>
      <c r="E1585" t="s">
        <v>10</v>
      </c>
      <c r="F1585" t="s">
        <v>4946</v>
      </c>
      <c r="G1585" t="s">
        <v>10</v>
      </c>
      <c r="H1585" t="s">
        <v>4947</v>
      </c>
      <c r="I1585" t="s">
        <v>5328</v>
      </c>
    </row>
    <row r="1586" spans="1:9">
      <c r="A1586" t="s">
        <v>4948</v>
      </c>
      <c r="B1586" t="s">
        <v>15</v>
      </c>
      <c r="C1586">
        <v>141</v>
      </c>
      <c r="D1586">
        <v>15669747</v>
      </c>
      <c r="E1586" t="s">
        <v>10</v>
      </c>
      <c r="F1586" t="s">
        <v>4949</v>
      </c>
      <c r="G1586" t="s">
        <v>10</v>
      </c>
      <c r="H1586" t="s">
        <v>4950</v>
      </c>
      <c r="I1586" t="s">
        <v>5328</v>
      </c>
    </row>
    <row r="1587" spans="1:9">
      <c r="A1587" t="s">
        <v>4951</v>
      </c>
      <c r="B1587" t="s">
        <v>15</v>
      </c>
      <c r="C1587">
        <v>157</v>
      </c>
      <c r="D1587">
        <v>15669748</v>
      </c>
      <c r="E1587" t="s">
        <v>10</v>
      </c>
      <c r="F1587" t="s">
        <v>4952</v>
      </c>
      <c r="G1587" t="s">
        <v>10</v>
      </c>
      <c r="H1587" t="s">
        <v>4953</v>
      </c>
      <c r="I1587" t="s">
        <v>5541</v>
      </c>
    </row>
    <row r="1588" spans="1:9">
      <c r="A1588" t="s">
        <v>4954</v>
      </c>
      <c r="B1588" t="s">
        <v>15</v>
      </c>
      <c r="C1588">
        <v>622</v>
      </c>
      <c r="D1588">
        <v>15669749</v>
      </c>
      <c r="E1588" t="s">
        <v>10</v>
      </c>
      <c r="F1588" t="s">
        <v>4955</v>
      </c>
      <c r="G1588" t="s">
        <v>10</v>
      </c>
      <c r="H1588" t="s">
        <v>4956</v>
      </c>
      <c r="I1588" t="s">
        <v>5328</v>
      </c>
    </row>
    <row r="1589" spans="1:9">
      <c r="A1589" t="s">
        <v>4957</v>
      </c>
      <c r="B1589" t="s">
        <v>15</v>
      </c>
      <c r="C1589">
        <v>438</v>
      </c>
      <c r="D1589">
        <v>15669750</v>
      </c>
      <c r="E1589" t="s">
        <v>4958</v>
      </c>
      <c r="F1589" t="s">
        <v>4959</v>
      </c>
      <c r="G1589" t="s">
        <v>10</v>
      </c>
      <c r="H1589" t="s">
        <v>4960</v>
      </c>
      <c r="I1589" t="s">
        <v>5542</v>
      </c>
    </row>
    <row r="1590" spans="1:9">
      <c r="A1590" t="s">
        <v>4961</v>
      </c>
      <c r="B1590" t="s">
        <v>15</v>
      </c>
      <c r="C1590">
        <v>312</v>
      </c>
      <c r="D1590">
        <v>15669751</v>
      </c>
      <c r="E1590" t="s">
        <v>10</v>
      </c>
      <c r="F1590" t="s">
        <v>4962</v>
      </c>
      <c r="G1590" t="s">
        <v>10</v>
      </c>
      <c r="H1590" t="s">
        <v>3060</v>
      </c>
      <c r="I1590" t="s">
        <v>5328</v>
      </c>
    </row>
    <row r="1591" spans="1:9">
      <c r="A1591" t="s">
        <v>4963</v>
      </c>
      <c r="B1591" t="s">
        <v>15</v>
      </c>
      <c r="C1591">
        <v>249</v>
      </c>
      <c r="D1591">
        <v>15669752</v>
      </c>
      <c r="E1591" t="s">
        <v>10</v>
      </c>
      <c r="F1591" t="s">
        <v>4964</v>
      </c>
      <c r="G1591" t="s">
        <v>10</v>
      </c>
      <c r="H1591" t="s">
        <v>3089</v>
      </c>
      <c r="I1591" t="s">
        <v>5328</v>
      </c>
    </row>
    <row r="1592" spans="1:9">
      <c r="A1592" t="s">
        <v>4965</v>
      </c>
      <c r="B1592" t="s">
        <v>10</v>
      </c>
      <c r="C1592">
        <v>90</v>
      </c>
      <c r="D1592">
        <v>15669753</v>
      </c>
      <c r="E1592" t="s">
        <v>10</v>
      </c>
      <c r="F1592" t="s">
        <v>4966</v>
      </c>
      <c r="G1592" t="s">
        <v>10</v>
      </c>
      <c r="H1592" t="s">
        <v>4967</v>
      </c>
      <c r="I1592" t="s">
        <v>5328</v>
      </c>
    </row>
    <row r="1593" spans="1:9">
      <c r="A1593" t="s">
        <v>4968</v>
      </c>
      <c r="B1593" t="s">
        <v>15</v>
      </c>
      <c r="C1593">
        <v>188</v>
      </c>
      <c r="D1593">
        <v>15669754</v>
      </c>
      <c r="E1593" t="s">
        <v>10</v>
      </c>
      <c r="F1593" t="s">
        <v>4969</v>
      </c>
      <c r="G1593" t="s">
        <v>10</v>
      </c>
      <c r="H1593" t="s">
        <v>4970</v>
      </c>
      <c r="I1593" t="s">
        <v>5543</v>
      </c>
    </row>
    <row r="1594" spans="1:9">
      <c r="A1594" t="s">
        <v>4971</v>
      </c>
      <c r="B1594" t="s">
        <v>10</v>
      </c>
      <c r="C1594">
        <v>386</v>
      </c>
      <c r="D1594">
        <v>15669755</v>
      </c>
      <c r="E1594" t="s">
        <v>10</v>
      </c>
      <c r="F1594" t="s">
        <v>4972</v>
      </c>
      <c r="G1594" t="s">
        <v>10</v>
      </c>
      <c r="H1594" t="s">
        <v>4973</v>
      </c>
      <c r="I1594" t="s">
        <v>5544</v>
      </c>
    </row>
    <row r="1595" spans="1:9">
      <c r="A1595" t="s">
        <v>4974</v>
      </c>
      <c r="B1595" t="s">
        <v>10</v>
      </c>
      <c r="C1595">
        <v>553</v>
      </c>
      <c r="D1595">
        <v>15669756</v>
      </c>
      <c r="E1595" t="s">
        <v>10</v>
      </c>
      <c r="F1595" t="s">
        <v>4975</v>
      </c>
      <c r="G1595" t="s">
        <v>10</v>
      </c>
      <c r="H1595" t="s">
        <v>2815</v>
      </c>
      <c r="I1595" t="s">
        <v>5328</v>
      </c>
    </row>
    <row r="1596" spans="1:9">
      <c r="A1596" t="s">
        <v>4976</v>
      </c>
      <c r="B1596" t="s">
        <v>10</v>
      </c>
      <c r="C1596">
        <v>388</v>
      </c>
      <c r="D1596">
        <v>15669757</v>
      </c>
      <c r="E1596" t="s">
        <v>10</v>
      </c>
      <c r="F1596" t="s">
        <v>4977</v>
      </c>
      <c r="G1596" t="s">
        <v>10</v>
      </c>
      <c r="H1596" t="s">
        <v>4978</v>
      </c>
      <c r="I1596" t="s">
        <v>5328</v>
      </c>
    </row>
    <row r="1597" spans="1:9">
      <c r="A1597" t="s">
        <v>4979</v>
      </c>
      <c r="B1597" t="s">
        <v>10</v>
      </c>
      <c r="C1597">
        <v>152</v>
      </c>
      <c r="D1597">
        <v>15669758</v>
      </c>
      <c r="E1597" t="s">
        <v>10</v>
      </c>
      <c r="F1597" t="s">
        <v>4980</v>
      </c>
      <c r="G1597" t="s">
        <v>10</v>
      </c>
      <c r="H1597" t="s">
        <v>4981</v>
      </c>
      <c r="I1597" t="s">
        <v>5328</v>
      </c>
    </row>
    <row r="1598" spans="1:9">
      <c r="A1598" t="s">
        <v>4982</v>
      </c>
      <c r="B1598" t="s">
        <v>15</v>
      </c>
      <c r="C1598">
        <v>170</v>
      </c>
      <c r="D1598">
        <v>15669759</v>
      </c>
      <c r="E1598" t="s">
        <v>10</v>
      </c>
      <c r="F1598" t="s">
        <v>4983</v>
      </c>
      <c r="G1598" t="s">
        <v>10</v>
      </c>
      <c r="H1598" t="s">
        <v>4984</v>
      </c>
      <c r="I1598" t="s">
        <v>5328</v>
      </c>
    </row>
    <row r="1599" spans="1:9">
      <c r="A1599" t="s">
        <v>4985</v>
      </c>
      <c r="B1599" t="s">
        <v>15</v>
      </c>
      <c r="C1599">
        <v>513</v>
      </c>
      <c r="D1599">
        <v>15669760</v>
      </c>
      <c r="E1599" t="s">
        <v>10</v>
      </c>
      <c r="F1599" t="s">
        <v>4986</v>
      </c>
      <c r="G1599" t="s">
        <v>10</v>
      </c>
      <c r="H1599" t="s">
        <v>4621</v>
      </c>
      <c r="I1599" t="s">
        <v>5328</v>
      </c>
    </row>
    <row r="1600" spans="1:9">
      <c r="A1600" t="s">
        <v>4987</v>
      </c>
      <c r="B1600" t="s">
        <v>10</v>
      </c>
      <c r="C1600">
        <v>447</v>
      </c>
      <c r="D1600">
        <v>15669761</v>
      </c>
      <c r="E1600" t="s">
        <v>10</v>
      </c>
      <c r="F1600" t="s">
        <v>4988</v>
      </c>
      <c r="G1600" t="s">
        <v>10</v>
      </c>
      <c r="H1600" t="s">
        <v>10</v>
      </c>
      <c r="I1600" t="s">
        <v>5337</v>
      </c>
    </row>
    <row r="1601" spans="1:9">
      <c r="A1601" t="s">
        <v>4989</v>
      </c>
      <c r="B1601" t="s">
        <v>10</v>
      </c>
      <c r="C1601">
        <v>175</v>
      </c>
      <c r="D1601">
        <v>15669762</v>
      </c>
      <c r="E1601" t="s">
        <v>10</v>
      </c>
      <c r="F1601" t="s">
        <v>4990</v>
      </c>
      <c r="G1601" t="s">
        <v>10</v>
      </c>
      <c r="H1601" t="s">
        <v>10</v>
      </c>
      <c r="I1601" t="s">
        <v>5337</v>
      </c>
    </row>
    <row r="1602" spans="1:9">
      <c r="A1602" t="s">
        <v>4991</v>
      </c>
      <c r="B1602" t="s">
        <v>10</v>
      </c>
      <c r="C1602">
        <v>173</v>
      </c>
      <c r="D1602">
        <v>15669763</v>
      </c>
      <c r="E1602" t="s">
        <v>10</v>
      </c>
      <c r="F1602" t="s">
        <v>4992</v>
      </c>
      <c r="G1602" t="s">
        <v>10</v>
      </c>
      <c r="H1602" t="s">
        <v>4993</v>
      </c>
      <c r="I1602" t="s">
        <v>5328</v>
      </c>
    </row>
    <row r="1603" spans="1:9">
      <c r="A1603" t="s">
        <v>4994</v>
      </c>
      <c r="B1603" t="s">
        <v>15</v>
      </c>
      <c r="C1603">
        <v>222</v>
      </c>
      <c r="D1603">
        <v>15669764</v>
      </c>
      <c r="E1603" t="s">
        <v>10</v>
      </c>
      <c r="F1603" t="s">
        <v>4995</v>
      </c>
      <c r="G1603" t="s">
        <v>10</v>
      </c>
      <c r="H1603" t="s">
        <v>3718</v>
      </c>
      <c r="I1603" t="s">
        <v>5325</v>
      </c>
    </row>
    <row r="1604" spans="1:9">
      <c r="A1604" t="s">
        <v>4996</v>
      </c>
      <c r="B1604" t="s">
        <v>15</v>
      </c>
      <c r="C1604">
        <v>115</v>
      </c>
      <c r="D1604">
        <v>15669765</v>
      </c>
      <c r="E1604" t="s">
        <v>10</v>
      </c>
      <c r="F1604" t="s">
        <v>4997</v>
      </c>
      <c r="G1604" t="s">
        <v>10</v>
      </c>
      <c r="H1604" t="s">
        <v>3718</v>
      </c>
      <c r="I1604" t="s">
        <v>5328</v>
      </c>
    </row>
    <row r="1605" spans="1:9">
      <c r="A1605" t="s">
        <v>4998</v>
      </c>
      <c r="B1605" t="s">
        <v>15</v>
      </c>
      <c r="C1605">
        <v>292</v>
      </c>
      <c r="D1605">
        <v>15669766</v>
      </c>
      <c r="E1605" t="s">
        <v>10</v>
      </c>
      <c r="F1605" t="s">
        <v>4999</v>
      </c>
      <c r="G1605" t="s">
        <v>10</v>
      </c>
      <c r="H1605" t="s">
        <v>3712</v>
      </c>
      <c r="I1605" t="s">
        <v>5323</v>
      </c>
    </row>
    <row r="1606" spans="1:9">
      <c r="A1606" t="s">
        <v>5000</v>
      </c>
      <c r="B1606" t="s">
        <v>15</v>
      </c>
      <c r="C1606">
        <v>278</v>
      </c>
      <c r="D1606">
        <v>15669767</v>
      </c>
      <c r="E1606" t="s">
        <v>10</v>
      </c>
      <c r="F1606" t="s">
        <v>5001</v>
      </c>
      <c r="G1606" t="s">
        <v>10</v>
      </c>
      <c r="H1606" t="s">
        <v>3709</v>
      </c>
      <c r="I1606" t="s">
        <v>5545</v>
      </c>
    </row>
    <row r="1607" spans="1:9">
      <c r="A1607" t="s">
        <v>5002</v>
      </c>
      <c r="B1607" t="s">
        <v>10</v>
      </c>
      <c r="C1607">
        <v>112</v>
      </c>
      <c r="D1607">
        <v>15669768</v>
      </c>
      <c r="E1607" t="s">
        <v>10</v>
      </c>
      <c r="F1607" t="s">
        <v>5003</v>
      </c>
      <c r="G1607" t="s">
        <v>10</v>
      </c>
      <c r="H1607" t="s">
        <v>5004</v>
      </c>
      <c r="I1607" t="s">
        <v>5425</v>
      </c>
    </row>
    <row r="1608" spans="1:9">
      <c r="A1608" t="s">
        <v>5005</v>
      </c>
      <c r="B1608" t="s">
        <v>10</v>
      </c>
      <c r="C1608">
        <v>61</v>
      </c>
      <c r="D1608">
        <v>15669769</v>
      </c>
      <c r="E1608" t="s">
        <v>10</v>
      </c>
      <c r="F1608" t="s">
        <v>5006</v>
      </c>
      <c r="G1608" t="s">
        <v>10</v>
      </c>
      <c r="H1608" t="s">
        <v>10</v>
      </c>
      <c r="I1608" t="s">
        <v>5337</v>
      </c>
    </row>
    <row r="1609" spans="1:9">
      <c r="A1609" t="s">
        <v>5007</v>
      </c>
      <c r="B1609" t="s">
        <v>10</v>
      </c>
      <c r="C1609">
        <v>684</v>
      </c>
      <c r="D1609">
        <v>15669770</v>
      </c>
      <c r="E1609" t="s">
        <v>10</v>
      </c>
      <c r="F1609" t="s">
        <v>5008</v>
      </c>
      <c r="G1609" t="s">
        <v>10</v>
      </c>
      <c r="H1609" t="s">
        <v>5004</v>
      </c>
      <c r="I1609" t="s">
        <v>5546</v>
      </c>
    </row>
    <row r="1610" spans="1:9">
      <c r="A1610" t="s">
        <v>5009</v>
      </c>
      <c r="B1610" t="s">
        <v>15</v>
      </c>
      <c r="C1610">
        <v>188</v>
      </c>
      <c r="D1610">
        <v>15669771</v>
      </c>
      <c r="E1610" t="s">
        <v>10</v>
      </c>
      <c r="F1610" t="s">
        <v>5010</v>
      </c>
      <c r="G1610" t="s">
        <v>10</v>
      </c>
      <c r="H1610" t="s">
        <v>5011</v>
      </c>
      <c r="I1610" t="s">
        <v>5348</v>
      </c>
    </row>
    <row r="1611" spans="1:9">
      <c r="A1611" t="s">
        <v>5012</v>
      </c>
      <c r="B1611" t="s">
        <v>15</v>
      </c>
      <c r="C1611">
        <v>189</v>
      </c>
      <c r="D1611">
        <v>15669772</v>
      </c>
      <c r="E1611" t="s">
        <v>10</v>
      </c>
      <c r="F1611" t="s">
        <v>5013</v>
      </c>
      <c r="G1611" t="s">
        <v>10</v>
      </c>
      <c r="H1611" t="s">
        <v>5014</v>
      </c>
      <c r="I1611" t="s">
        <v>5547</v>
      </c>
    </row>
    <row r="1612" spans="1:9">
      <c r="A1612" t="s">
        <v>5015</v>
      </c>
      <c r="B1612" t="s">
        <v>15</v>
      </c>
      <c r="C1612">
        <v>598</v>
      </c>
      <c r="D1612">
        <v>15669773</v>
      </c>
      <c r="E1612" t="s">
        <v>10</v>
      </c>
      <c r="F1612" t="s">
        <v>5016</v>
      </c>
      <c r="G1612" t="s">
        <v>10</v>
      </c>
      <c r="H1612" t="s">
        <v>5017</v>
      </c>
      <c r="I1612" t="s">
        <v>5328</v>
      </c>
    </row>
    <row r="1613" spans="1:9">
      <c r="A1613" t="s">
        <v>5018</v>
      </c>
      <c r="B1613" t="s">
        <v>15</v>
      </c>
      <c r="C1613">
        <v>259</v>
      </c>
      <c r="D1613">
        <v>15669774</v>
      </c>
      <c r="E1613" t="s">
        <v>10</v>
      </c>
      <c r="F1613" t="s">
        <v>5019</v>
      </c>
      <c r="G1613" t="s">
        <v>10</v>
      </c>
      <c r="H1613" t="s">
        <v>5020</v>
      </c>
      <c r="I1613" t="s">
        <v>5548</v>
      </c>
    </row>
    <row r="1614" spans="1:9">
      <c r="A1614" t="s">
        <v>5021</v>
      </c>
      <c r="B1614" t="s">
        <v>10</v>
      </c>
      <c r="C1614">
        <v>70</v>
      </c>
      <c r="D1614">
        <v>15669775</v>
      </c>
      <c r="E1614" t="s">
        <v>10</v>
      </c>
      <c r="F1614" t="s">
        <v>5022</v>
      </c>
      <c r="G1614" t="s">
        <v>10</v>
      </c>
      <c r="H1614" t="s">
        <v>10</v>
      </c>
      <c r="I1614" t="s">
        <v>5337</v>
      </c>
    </row>
    <row r="1615" spans="1:9">
      <c r="A1615" t="s">
        <v>5023</v>
      </c>
      <c r="B1615" t="s">
        <v>10</v>
      </c>
      <c r="C1615">
        <v>124</v>
      </c>
      <c r="D1615">
        <v>15669776</v>
      </c>
      <c r="E1615" t="s">
        <v>10</v>
      </c>
      <c r="F1615" t="s">
        <v>5024</v>
      </c>
      <c r="G1615" t="s">
        <v>10</v>
      </c>
      <c r="H1615" t="s">
        <v>5025</v>
      </c>
      <c r="I1615" t="s">
        <v>5328</v>
      </c>
    </row>
    <row r="1616" spans="1:9">
      <c r="A1616" t="s">
        <v>5026</v>
      </c>
      <c r="B1616" t="s">
        <v>15</v>
      </c>
      <c r="C1616">
        <v>306</v>
      </c>
      <c r="D1616">
        <v>15669777</v>
      </c>
      <c r="E1616" t="s">
        <v>5027</v>
      </c>
      <c r="F1616" t="s">
        <v>5028</v>
      </c>
      <c r="G1616" t="s">
        <v>10</v>
      </c>
      <c r="H1616" t="s">
        <v>5029</v>
      </c>
      <c r="I1616" t="s">
        <v>5549</v>
      </c>
    </row>
    <row r="1617" spans="1:9">
      <c r="A1617" t="s">
        <v>5030</v>
      </c>
      <c r="B1617" t="s">
        <v>15</v>
      </c>
      <c r="C1617">
        <v>249</v>
      </c>
      <c r="D1617">
        <v>15669778</v>
      </c>
      <c r="E1617" t="s">
        <v>10</v>
      </c>
      <c r="F1617" t="s">
        <v>5031</v>
      </c>
      <c r="G1617" t="s">
        <v>10</v>
      </c>
      <c r="H1617" t="s">
        <v>5032</v>
      </c>
      <c r="I1617" t="s">
        <v>5328</v>
      </c>
    </row>
    <row r="1618" spans="1:9">
      <c r="A1618" t="s">
        <v>5033</v>
      </c>
      <c r="B1618" t="s">
        <v>15</v>
      </c>
      <c r="C1618">
        <v>126</v>
      </c>
      <c r="D1618">
        <v>15669779</v>
      </c>
      <c r="E1618" t="s">
        <v>10</v>
      </c>
      <c r="F1618" t="s">
        <v>5034</v>
      </c>
      <c r="G1618" t="s">
        <v>10</v>
      </c>
      <c r="H1618" t="s">
        <v>5035</v>
      </c>
      <c r="I1618" t="s">
        <v>5328</v>
      </c>
    </row>
    <row r="1619" spans="1:9">
      <c r="A1619" t="s">
        <v>5036</v>
      </c>
      <c r="B1619" t="s">
        <v>10</v>
      </c>
      <c r="C1619">
        <v>151</v>
      </c>
      <c r="D1619">
        <v>15669780</v>
      </c>
      <c r="E1619" t="s">
        <v>10</v>
      </c>
      <c r="F1619" t="s">
        <v>5037</v>
      </c>
      <c r="G1619" t="s">
        <v>10</v>
      </c>
      <c r="H1619" t="s">
        <v>10</v>
      </c>
      <c r="I1619" t="s">
        <v>5337</v>
      </c>
    </row>
    <row r="1620" spans="1:9">
      <c r="A1620" t="s">
        <v>5038</v>
      </c>
      <c r="B1620" t="s">
        <v>10</v>
      </c>
      <c r="C1620">
        <v>310</v>
      </c>
      <c r="D1620">
        <v>15669781</v>
      </c>
      <c r="E1620" t="s">
        <v>10</v>
      </c>
      <c r="F1620" t="s">
        <v>5039</v>
      </c>
      <c r="G1620" t="s">
        <v>10</v>
      </c>
      <c r="H1620" t="s">
        <v>1507</v>
      </c>
      <c r="I1620" t="s">
        <v>5550</v>
      </c>
    </row>
    <row r="1621" spans="1:9">
      <c r="A1621" t="s">
        <v>5040</v>
      </c>
      <c r="B1621" t="s">
        <v>15</v>
      </c>
      <c r="C1621">
        <v>491</v>
      </c>
      <c r="D1621">
        <v>15669782</v>
      </c>
      <c r="E1621" t="s">
        <v>10</v>
      </c>
      <c r="F1621" t="s">
        <v>5041</v>
      </c>
      <c r="G1621" t="s">
        <v>10</v>
      </c>
      <c r="H1621" t="s">
        <v>4387</v>
      </c>
      <c r="I1621" t="s">
        <v>5328</v>
      </c>
    </row>
    <row r="1622" spans="1:9">
      <c r="A1622" t="s">
        <v>5042</v>
      </c>
      <c r="B1622" t="s">
        <v>15</v>
      </c>
      <c r="C1622">
        <v>171</v>
      </c>
      <c r="D1622">
        <v>15669783</v>
      </c>
      <c r="E1622" t="s">
        <v>10</v>
      </c>
      <c r="F1622" t="s">
        <v>5043</v>
      </c>
      <c r="G1622" t="s">
        <v>10</v>
      </c>
      <c r="H1622" t="s">
        <v>1559</v>
      </c>
      <c r="I1622" t="s">
        <v>5328</v>
      </c>
    </row>
    <row r="1623" spans="1:9">
      <c r="A1623" t="s">
        <v>5044</v>
      </c>
      <c r="B1623" t="s">
        <v>15</v>
      </c>
      <c r="C1623">
        <v>112</v>
      </c>
      <c r="D1623">
        <v>15669784</v>
      </c>
      <c r="E1623" t="s">
        <v>10</v>
      </c>
      <c r="F1623" t="s">
        <v>5045</v>
      </c>
      <c r="G1623" t="s">
        <v>10</v>
      </c>
      <c r="H1623" t="s">
        <v>10</v>
      </c>
      <c r="I1623" t="s">
        <v>5337</v>
      </c>
    </row>
    <row r="1624" spans="1:9">
      <c r="A1624" t="s">
        <v>5046</v>
      </c>
      <c r="B1624" t="s">
        <v>15</v>
      </c>
      <c r="C1624">
        <v>241</v>
      </c>
      <c r="D1624">
        <v>15669785</v>
      </c>
      <c r="E1624" t="s">
        <v>10</v>
      </c>
      <c r="F1624" t="s">
        <v>5047</v>
      </c>
      <c r="G1624" t="s">
        <v>10</v>
      </c>
      <c r="H1624" t="s">
        <v>3060</v>
      </c>
      <c r="I1624" t="s">
        <v>5328</v>
      </c>
    </row>
    <row r="1625" spans="1:9">
      <c r="A1625" t="s">
        <v>5048</v>
      </c>
      <c r="B1625" t="s">
        <v>15</v>
      </c>
      <c r="C1625">
        <v>105</v>
      </c>
      <c r="D1625">
        <v>15669786</v>
      </c>
      <c r="E1625" t="s">
        <v>10</v>
      </c>
      <c r="F1625" t="s">
        <v>5049</v>
      </c>
      <c r="G1625" t="s">
        <v>10</v>
      </c>
      <c r="H1625" t="s">
        <v>10</v>
      </c>
      <c r="I1625" t="s">
        <v>5337</v>
      </c>
    </row>
    <row r="1626" spans="1:9">
      <c r="A1626" t="s">
        <v>5050</v>
      </c>
      <c r="B1626" t="s">
        <v>15</v>
      </c>
      <c r="C1626">
        <v>242</v>
      </c>
      <c r="D1626">
        <v>15669787</v>
      </c>
      <c r="E1626" t="s">
        <v>10</v>
      </c>
      <c r="F1626" t="s">
        <v>5051</v>
      </c>
      <c r="G1626" t="s">
        <v>10</v>
      </c>
      <c r="H1626" t="s">
        <v>5052</v>
      </c>
      <c r="I1626" t="s">
        <v>5551</v>
      </c>
    </row>
    <row r="1627" spans="1:9">
      <c r="A1627" t="s">
        <v>5053</v>
      </c>
      <c r="B1627" t="s">
        <v>15</v>
      </c>
      <c r="C1627">
        <v>83</v>
      </c>
      <c r="D1627">
        <v>15669788</v>
      </c>
      <c r="E1627" t="s">
        <v>10</v>
      </c>
      <c r="F1627" t="s">
        <v>5054</v>
      </c>
      <c r="G1627" t="s">
        <v>10</v>
      </c>
      <c r="H1627" t="s">
        <v>5055</v>
      </c>
      <c r="I1627" t="s">
        <v>5552</v>
      </c>
    </row>
    <row r="1628" spans="1:9">
      <c r="A1628" t="s">
        <v>5056</v>
      </c>
      <c r="B1628" t="s">
        <v>15</v>
      </c>
      <c r="C1628">
        <v>211</v>
      </c>
      <c r="D1628">
        <v>15669789</v>
      </c>
      <c r="E1628" t="s">
        <v>10</v>
      </c>
      <c r="F1628" t="s">
        <v>5057</v>
      </c>
      <c r="G1628" t="s">
        <v>10</v>
      </c>
      <c r="H1628" t="s">
        <v>5058</v>
      </c>
      <c r="I1628" t="s">
        <v>5553</v>
      </c>
    </row>
    <row r="1629" spans="1:9">
      <c r="A1629" t="s">
        <v>5059</v>
      </c>
      <c r="B1629" t="s">
        <v>10</v>
      </c>
      <c r="C1629">
        <v>336</v>
      </c>
      <c r="D1629">
        <v>15669790</v>
      </c>
      <c r="E1629" t="s">
        <v>10</v>
      </c>
      <c r="F1629" t="s">
        <v>5060</v>
      </c>
      <c r="G1629" t="s">
        <v>10</v>
      </c>
      <c r="H1629" t="s">
        <v>3687</v>
      </c>
      <c r="I1629" t="s">
        <v>5328</v>
      </c>
    </row>
    <row r="1630" spans="1:9">
      <c r="A1630" t="s">
        <v>5061</v>
      </c>
      <c r="B1630" t="s">
        <v>10</v>
      </c>
      <c r="C1630">
        <v>347</v>
      </c>
      <c r="D1630">
        <v>15669791</v>
      </c>
      <c r="E1630" t="s">
        <v>10</v>
      </c>
      <c r="F1630" t="s">
        <v>5062</v>
      </c>
      <c r="G1630" t="s">
        <v>10</v>
      </c>
      <c r="H1630" t="s">
        <v>2584</v>
      </c>
      <c r="I1630" t="s">
        <v>5554</v>
      </c>
    </row>
    <row r="1631" spans="1:9">
      <c r="A1631" t="s">
        <v>5063</v>
      </c>
      <c r="B1631" t="s">
        <v>15</v>
      </c>
      <c r="C1631">
        <v>429</v>
      </c>
      <c r="D1631">
        <v>15669792</v>
      </c>
      <c r="E1631" t="s">
        <v>5064</v>
      </c>
      <c r="F1631" t="s">
        <v>5065</v>
      </c>
      <c r="G1631" t="s">
        <v>10</v>
      </c>
      <c r="H1631" t="s">
        <v>5066</v>
      </c>
      <c r="I1631" t="s">
        <v>5555</v>
      </c>
    </row>
    <row r="1632" spans="1:9">
      <c r="A1632" t="s">
        <v>5067</v>
      </c>
      <c r="B1632" t="s">
        <v>10</v>
      </c>
      <c r="C1632">
        <v>128</v>
      </c>
      <c r="D1632">
        <v>15669793</v>
      </c>
      <c r="E1632" t="s">
        <v>10</v>
      </c>
      <c r="F1632" t="s">
        <v>5068</v>
      </c>
      <c r="G1632" t="s">
        <v>10</v>
      </c>
      <c r="H1632" t="s">
        <v>10</v>
      </c>
      <c r="I1632" t="s">
        <v>5328</v>
      </c>
    </row>
    <row r="1633" spans="1:9">
      <c r="A1633" t="s">
        <v>5069</v>
      </c>
      <c r="B1633" t="s">
        <v>10</v>
      </c>
      <c r="C1633">
        <v>350</v>
      </c>
      <c r="D1633">
        <v>15669794</v>
      </c>
      <c r="E1633" t="s">
        <v>10</v>
      </c>
      <c r="F1633" t="s">
        <v>5070</v>
      </c>
      <c r="G1633" t="s">
        <v>10</v>
      </c>
      <c r="H1633" t="s">
        <v>5071</v>
      </c>
      <c r="I1633" t="s">
        <v>5328</v>
      </c>
    </row>
    <row r="1634" spans="1:9">
      <c r="A1634" t="s">
        <v>5072</v>
      </c>
      <c r="B1634" t="s">
        <v>10</v>
      </c>
      <c r="C1634">
        <v>277</v>
      </c>
      <c r="D1634">
        <v>15669795</v>
      </c>
      <c r="E1634" t="s">
        <v>10</v>
      </c>
      <c r="F1634" t="s">
        <v>5073</v>
      </c>
      <c r="G1634" t="s">
        <v>10</v>
      </c>
      <c r="H1634" t="s">
        <v>1808</v>
      </c>
      <c r="I1634" t="s">
        <v>5328</v>
      </c>
    </row>
    <row r="1635" spans="1:9">
      <c r="A1635" t="s">
        <v>5074</v>
      </c>
      <c r="B1635" t="s">
        <v>15</v>
      </c>
      <c r="C1635">
        <v>177</v>
      </c>
      <c r="D1635">
        <v>15669796</v>
      </c>
      <c r="E1635" t="s">
        <v>10</v>
      </c>
      <c r="F1635" t="s">
        <v>5075</v>
      </c>
      <c r="G1635" t="s">
        <v>10</v>
      </c>
      <c r="H1635" t="s">
        <v>5076</v>
      </c>
      <c r="I1635" t="s">
        <v>5328</v>
      </c>
    </row>
    <row r="1636" spans="1:9">
      <c r="A1636" t="s">
        <v>5077</v>
      </c>
      <c r="B1636" t="s">
        <v>15</v>
      </c>
      <c r="C1636">
        <v>160</v>
      </c>
      <c r="D1636">
        <v>15669797</v>
      </c>
      <c r="E1636" t="s">
        <v>10</v>
      </c>
      <c r="F1636" t="s">
        <v>5078</v>
      </c>
      <c r="G1636" t="s">
        <v>10</v>
      </c>
      <c r="H1636" t="s">
        <v>5079</v>
      </c>
      <c r="I1636" t="s">
        <v>5328</v>
      </c>
    </row>
    <row r="1637" spans="1:9">
      <c r="A1637" t="s">
        <v>5080</v>
      </c>
      <c r="B1637" t="s">
        <v>15</v>
      </c>
      <c r="C1637">
        <v>336</v>
      </c>
      <c r="D1637">
        <v>15669798</v>
      </c>
      <c r="E1637" t="s">
        <v>10</v>
      </c>
      <c r="F1637" t="s">
        <v>5081</v>
      </c>
      <c r="G1637" t="s">
        <v>10</v>
      </c>
      <c r="H1637" t="s">
        <v>5082</v>
      </c>
      <c r="I1637" t="s">
        <v>5556</v>
      </c>
    </row>
    <row r="1638" spans="1:9">
      <c r="A1638" t="s">
        <v>5083</v>
      </c>
      <c r="B1638" t="s">
        <v>15</v>
      </c>
      <c r="C1638">
        <v>226</v>
      </c>
      <c r="D1638">
        <v>15669799</v>
      </c>
      <c r="E1638" t="s">
        <v>10</v>
      </c>
      <c r="F1638" t="s">
        <v>5084</v>
      </c>
      <c r="G1638" t="s">
        <v>10</v>
      </c>
      <c r="H1638" t="s">
        <v>5085</v>
      </c>
      <c r="I1638" t="s">
        <v>5557</v>
      </c>
    </row>
    <row r="1639" spans="1:9">
      <c r="A1639" t="s">
        <v>5086</v>
      </c>
      <c r="B1639" t="s">
        <v>10</v>
      </c>
      <c r="C1639">
        <v>462</v>
      </c>
      <c r="D1639">
        <v>15669800</v>
      </c>
      <c r="E1639" t="s">
        <v>10</v>
      </c>
      <c r="F1639" t="s">
        <v>5087</v>
      </c>
      <c r="G1639" t="s">
        <v>10</v>
      </c>
      <c r="H1639" t="s">
        <v>5088</v>
      </c>
      <c r="I1639" t="s">
        <v>5558</v>
      </c>
    </row>
    <row r="1640" spans="1:9">
      <c r="A1640" t="s">
        <v>5089</v>
      </c>
      <c r="B1640" t="s">
        <v>10</v>
      </c>
      <c r="C1640">
        <v>401</v>
      </c>
      <c r="D1640">
        <v>15669801</v>
      </c>
      <c r="E1640" t="s">
        <v>10</v>
      </c>
      <c r="F1640" t="s">
        <v>5090</v>
      </c>
      <c r="G1640" t="s">
        <v>10</v>
      </c>
      <c r="H1640" t="s">
        <v>5091</v>
      </c>
      <c r="I1640" t="s">
        <v>5559</v>
      </c>
    </row>
    <row r="1641" spans="1:9">
      <c r="A1641" t="s">
        <v>5092</v>
      </c>
      <c r="B1641" t="s">
        <v>10</v>
      </c>
      <c r="C1641">
        <v>521</v>
      </c>
      <c r="D1641">
        <v>15669802</v>
      </c>
      <c r="E1641" t="s">
        <v>10</v>
      </c>
      <c r="F1641" t="s">
        <v>5093</v>
      </c>
      <c r="G1641" t="s">
        <v>10</v>
      </c>
      <c r="H1641" t="s">
        <v>5094</v>
      </c>
      <c r="I1641" t="s">
        <v>5560</v>
      </c>
    </row>
    <row r="1642" spans="1:9">
      <c r="A1642" t="s">
        <v>5095</v>
      </c>
      <c r="B1642" t="s">
        <v>15</v>
      </c>
      <c r="C1642">
        <v>390</v>
      </c>
      <c r="D1642">
        <v>15669803</v>
      </c>
      <c r="E1642" t="s">
        <v>10</v>
      </c>
      <c r="F1642" t="s">
        <v>5096</v>
      </c>
      <c r="G1642" t="s">
        <v>10</v>
      </c>
      <c r="H1642" t="s">
        <v>3647</v>
      </c>
      <c r="I1642" t="s">
        <v>5561</v>
      </c>
    </row>
    <row r="1643" spans="1:9">
      <c r="A1643" t="s">
        <v>5097</v>
      </c>
      <c r="B1643" t="s">
        <v>15</v>
      </c>
      <c r="C1643">
        <v>70</v>
      </c>
      <c r="D1643">
        <v>15669804</v>
      </c>
      <c r="E1643" t="s">
        <v>10</v>
      </c>
      <c r="F1643" t="s">
        <v>5098</v>
      </c>
      <c r="G1643" t="s">
        <v>10</v>
      </c>
      <c r="H1643" t="s">
        <v>10</v>
      </c>
      <c r="I1643" t="s">
        <v>5337</v>
      </c>
    </row>
    <row r="1644" spans="1:9">
      <c r="A1644" t="s">
        <v>5099</v>
      </c>
      <c r="B1644" t="s">
        <v>15</v>
      </c>
      <c r="C1644">
        <v>374</v>
      </c>
      <c r="D1644">
        <v>15669805</v>
      </c>
      <c r="E1644" t="s">
        <v>10</v>
      </c>
      <c r="F1644" t="s">
        <v>5100</v>
      </c>
      <c r="G1644" t="s">
        <v>10</v>
      </c>
      <c r="H1644" t="s">
        <v>414</v>
      </c>
      <c r="I1644" t="s">
        <v>5328</v>
      </c>
    </row>
    <row r="1645" spans="1:9">
      <c r="A1645" t="s">
        <v>5101</v>
      </c>
      <c r="B1645" t="s">
        <v>15</v>
      </c>
      <c r="C1645">
        <v>615</v>
      </c>
      <c r="D1645">
        <v>15669806</v>
      </c>
      <c r="E1645" t="s">
        <v>10</v>
      </c>
      <c r="F1645" t="s">
        <v>5102</v>
      </c>
      <c r="G1645" t="s">
        <v>10</v>
      </c>
      <c r="H1645" t="s">
        <v>5103</v>
      </c>
      <c r="I1645" t="s">
        <v>5562</v>
      </c>
    </row>
    <row r="1646" spans="1:9">
      <c r="A1646" t="s">
        <v>5104</v>
      </c>
      <c r="B1646" t="s">
        <v>15</v>
      </c>
      <c r="C1646">
        <v>467</v>
      </c>
      <c r="D1646">
        <v>15669807</v>
      </c>
      <c r="E1646" t="s">
        <v>10</v>
      </c>
      <c r="F1646" t="s">
        <v>5105</v>
      </c>
      <c r="G1646" t="s">
        <v>10</v>
      </c>
      <c r="H1646" t="s">
        <v>5106</v>
      </c>
      <c r="I1646" t="s">
        <v>5563</v>
      </c>
    </row>
    <row r="1647" spans="1:9">
      <c r="A1647" t="s">
        <v>5107</v>
      </c>
      <c r="B1647" t="s">
        <v>15</v>
      </c>
      <c r="C1647">
        <v>411</v>
      </c>
      <c r="D1647">
        <v>15669808</v>
      </c>
      <c r="E1647" t="s">
        <v>10</v>
      </c>
      <c r="F1647" t="s">
        <v>5108</v>
      </c>
      <c r="G1647" t="s">
        <v>10</v>
      </c>
      <c r="H1647" t="s">
        <v>206</v>
      </c>
      <c r="I1647" t="s">
        <v>5564</v>
      </c>
    </row>
    <row r="1648" spans="1:9">
      <c r="A1648" t="s">
        <v>5109</v>
      </c>
      <c r="B1648" t="s">
        <v>10</v>
      </c>
      <c r="C1648">
        <v>255</v>
      </c>
      <c r="D1648">
        <v>15669809</v>
      </c>
      <c r="E1648" t="s">
        <v>10</v>
      </c>
      <c r="F1648" t="s">
        <v>5110</v>
      </c>
      <c r="G1648" t="s">
        <v>10</v>
      </c>
      <c r="H1648" t="s">
        <v>5111</v>
      </c>
      <c r="I1648" t="s">
        <v>5328</v>
      </c>
    </row>
    <row r="1649" spans="1:9">
      <c r="A1649" t="s">
        <v>5112</v>
      </c>
      <c r="B1649" t="s">
        <v>10</v>
      </c>
      <c r="C1649">
        <v>251</v>
      </c>
      <c r="D1649">
        <v>15669810</v>
      </c>
      <c r="E1649" t="s">
        <v>10</v>
      </c>
      <c r="F1649" t="s">
        <v>5113</v>
      </c>
      <c r="G1649" t="s">
        <v>10</v>
      </c>
      <c r="H1649" t="s">
        <v>200</v>
      </c>
      <c r="I1649" t="s">
        <v>5328</v>
      </c>
    </row>
    <row r="1650" spans="1:9">
      <c r="A1650" t="s">
        <v>5114</v>
      </c>
      <c r="B1650" t="s">
        <v>10</v>
      </c>
      <c r="C1650">
        <v>255</v>
      </c>
      <c r="D1650">
        <v>15669811</v>
      </c>
      <c r="E1650" t="s">
        <v>10</v>
      </c>
      <c r="F1650" t="s">
        <v>5115</v>
      </c>
      <c r="G1650" t="s">
        <v>10</v>
      </c>
      <c r="H1650" t="s">
        <v>5116</v>
      </c>
      <c r="I1650" t="s">
        <v>5328</v>
      </c>
    </row>
    <row r="1651" spans="1:9">
      <c r="A1651" t="s">
        <v>5117</v>
      </c>
      <c r="B1651" t="s">
        <v>15</v>
      </c>
      <c r="C1651">
        <v>496</v>
      </c>
      <c r="D1651">
        <v>15669812</v>
      </c>
      <c r="E1651" t="s">
        <v>10</v>
      </c>
      <c r="F1651" t="s">
        <v>5118</v>
      </c>
      <c r="G1651" t="s">
        <v>10</v>
      </c>
      <c r="H1651" t="s">
        <v>5119</v>
      </c>
      <c r="I1651" t="s">
        <v>5490</v>
      </c>
    </row>
    <row r="1652" spans="1:9">
      <c r="A1652" t="s">
        <v>5120</v>
      </c>
      <c r="B1652" t="s">
        <v>15</v>
      </c>
      <c r="C1652">
        <v>93</v>
      </c>
      <c r="D1652">
        <v>15669813</v>
      </c>
      <c r="E1652" t="s">
        <v>10</v>
      </c>
      <c r="F1652" t="s">
        <v>5121</v>
      </c>
      <c r="G1652" t="s">
        <v>10</v>
      </c>
      <c r="H1652" t="s">
        <v>5122</v>
      </c>
      <c r="I1652" t="s">
        <v>5328</v>
      </c>
    </row>
    <row r="1653" spans="1:9">
      <c r="A1653" t="s">
        <v>5123</v>
      </c>
      <c r="B1653" t="s">
        <v>10</v>
      </c>
      <c r="C1653">
        <v>125</v>
      </c>
      <c r="D1653">
        <v>15669814</v>
      </c>
      <c r="E1653" t="s">
        <v>10</v>
      </c>
      <c r="F1653" t="s">
        <v>5124</v>
      </c>
      <c r="G1653" t="s">
        <v>10</v>
      </c>
      <c r="H1653" t="s">
        <v>5125</v>
      </c>
      <c r="I1653" t="s">
        <v>5328</v>
      </c>
    </row>
    <row r="1654" spans="1:9">
      <c r="A1654" t="s">
        <v>5126</v>
      </c>
      <c r="B1654" t="s">
        <v>10</v>
      </c>
      <c r="C1654">
        <v>237</v>
      </c>
      <c r="D1654">
        <v>15669815</v>
      </c>
      <c r="E1654" t="s">
        <v>10</v>
      </c>
      <c r="F1654" t="s">
        <v>5127</v>
      </c>
      <c r="G1654" t="s">
        <v>10</v>
      </c>
      <c r="H1654" t="s">
        <v>5128</v>
      </c>
      <c r="I1654" t="s">
        <v>5565</v>
      </c>
    </row>
    <row r="1655" spans="1:9">
      <c r="A1655" t="s">
        <v>5129</v>
      </c>
      <c r="B1655" t="s">
        <v>15</v>
      </c>
      <c r="C1655">
        <v>505</v>
      </c>
      <c r="D1655">
        <v>15669816</v>
      </c>
      <c r="E1655" t="s">
        <v>10</v>
      </c>
      <c r="F1655" t="s">
        <v>5130</v>
      </c>
      <c r="G1655" t="s">
        <v>10</v>
      </c>
      <c r="H1655" t="s">
        <v>3042</v>
      </c>
      <c r="I1655" t="s">
        <v>5328</v>
      </c>
    </row>
    <row r="1656" spans="1:9">
      <c r="A1656" t="s">
        <v>5131</v>
      </c>
      <c r="B1656" t="s">
        <v>10</v>
      </c>
      <c r="C1656">
        <v>57</v>
      </c>
      <c r="D1656">
        <v>15669817</v>
      </c>
      <c r="E1656" t="s">
        <v>10</v>
      </c>
      <c r="F1656" t="s">
        <v>5132</v>
      </c>
      <c r="G1656" t="s">
        <v>10</v>
      </c>
      <c r="H1656" t="s">
        <v>10</v>
      </c>
      <c r="I1656" t="s">
        <v>5337</v>
      </c>
    </row>
    <row r="1657" spans="1:9">
      <c r="A1657" t="s">
        <v>5133</v>
      </c>
      <c r="B1657" t="s">
        <v>15</v>
      </c>
      <c r="C1657">
        <v>58</v>
      </c>
      <c r="D1657">
        <v>15669818</v>
      </c>
      <c r="E1657" t="s">
        <v>10</v>
      </c>
      <c r="F1657" t="s">
        <v>5134</v>
      </c>
      <c r="G1657" t="s">
        <v>10</v>
      </c>
      <c r="H1657" t="s">
        <v>10</v>
      </c>
      <c r="I1657" t="s">
        <v>5566</v>
      </c>
    </row>
    <row r="1658" spans="1:9">
      <c r="A1658" t="s">
        <v>5135</v>
      </c>
      <c r="B1658" t="s">
        <v>15</v>
      </c>
      <c r="C1658">
        <v>512</v>
      </c>
      <c r="D1658">
        <v>15669819</v>
      </c>
      <c r="E1658" t="s">
        <v>10</v>
      </c>
      <c r="F1658" t="s">
        <v>5136</v>
      </c>
      <c r="G1658" t="s">
        <v>10</v>
      </c>
      <c r="H1658" t="s">
        <v>5137</v>
      </c>
      <c r="I1658" t="s">
        <v>5328</v>
      </c>
    </row>
    <row r="1659" spans="1:9">
      <c r="A1659" t="s">
        <v>5138</v>
      </c>
      <c r="B1659" t="s">
        <v>10</v>
      </c>
      <c r="C1659">
        <v>139</v>
      </c>
      <c r="D1659">
        <v>15669820</v>
      </c>
      <c r="E1659" t="s">
        <v>10</v>
      </c>
      <c r="F1659" t="s">
        <v>5139</v>
      </c>
      <c r="G1659" t="s">
        <v>10</v>
      </c>
      <c r="H1659" t="s">
        <v>5140</v>
      </c>
      <c r="I1659" t="s">
        <v>5328</v>
      </c>
    </row>
    <row r="1660" spans="1:9">
      <c r="A1660" t="s">
        <v>5141</v>
      </c>
      <c r="B1660" t="s">
        <v>10</v>
      </c>
      <c r="C1660">
        <v>765</v>
      </c>
      <c r="D1660">
        <v>15669821</v>
      </c>
      <c r="E1660" t="s">
        <v>10</v>
      </c>
      <c r="F1660" t="s">
        <v>5142</v>
      </c>
      <c r="G1660" t="s">
        <v>10</v>
      </c>
      <c r="H1660" t="s">
        <v>10</v>
      </c>
      <c r="I1660" t="s">
        <v>5337</v>
      </c>
    </row>
    <row r="1661" spans="1:9">
      <c r="A1661" t="s">
        <v>5143</v>
      </c>
      <c r="B1661" t="s">
        <v>15</v>
      </c>
      <c r="C1661">
        <v>671</v>
      </c>
      <c r="D1661">
        <v>15669822</v>
      </c>
      <c r="E1661" t="s">
        <v>10</v>
      </c>
      <c r="F1661" t="s">
        <v>5144</v>
      </c>
      <c r="G1661" t="s">
        <v>10</v>
      </c>
      <c r="H1661" t="s">
        <v>5145</v>
      </c>
      <c r="I1661" t="s">
        <v>5328</v>
      </c>
    </row>
    <row r="1662" spans="1:9">
      <c r="A1662" t="s">
        <v>5146</v>
      </c>
      <c r="B1662" t="s">
        <v>10</v>
      </c>
      <c r="C1662">
        <v>151</v>
      </c>
      <c r="D1662">
        <v>15669823</v>
      </c>
      <c r="E1662" t="s">
        <v>10</v>
      </c>
      <c r="F1662" t="s">
        <v>5147</v>
      </c>
      <c r="G1662" t="s">
        <v>10</v>
      </c>
      <c r="H1662" t="s">
        <v>5148</v>
      </c>
      <c r="I1662" t="s">
        <v>5328</v>
      </c>
    </row>
    <row r="1663" spans="1:9">
      <c r="A1663" t="s">
        <v>5149</v>
      </c>
      <c r="B1663" t="s">
        <v>10</v>
      </c>
      <c r="C1663">
        <v>448</v>
      </c>
      <c r="D1663">
        <v>15669824</v>
      </c>
      <c r="E1663" t="s">
        <v>10</v>
      </c>
      <c r="F1663" t="s">
        <v>5150</v>
      </c>
      <c r="G1663" t="s">
        <v>10</v>
      </c>
      <c r="H1663" t="s">
        <v>5151</v>
      </c>
      <c r="I1663" t="s">
        <v>5328</v>
      </c>
    </row>
    <row r="1664" spans="1:9">
      <c r="A1664" t="s">
        <v>5152</v>
      </c>
      <c r="B1664" t="s">
        <v>10</v>
      </c>
      <c r="C1664">
        <v>292</v>
      </c>
      <c r="D1664">
        <v>15669825</v>
      </c>
      <c r="E1664" t="s">
        <v>10</v>
      </c>
      <c r="F1664" t="s">
        <v>5153</v>
      </c>
      <c r="G1664" t="s">
        <v>10</v>
      </c>
      <c r="H1664" t="s">
        <v>5154</v>
      </c>
      <c r="I1664" t="s">
        <v>5328</v>
      </c>
    </row>
    <row r="1665" spans="1:9">
      <c r="A1665" t="s">
        <v>5155</v>
      </c>
      <c r="B1665" t="s">
        <v>10</v>
      </c>
      <c r="C1665">
        <v>1139</v>
      </c>
      <c r="D1665">
        <v>15669826</v>
      </c>
      <c r="E1665" t="s">
        <v>10</v>
      </c>
      <c r="F1665" t="s">
        <v>5156</v>
      </c>
      <c r="G1665" t="s">
        <v>10</v>
      </c>
      <c r="H1665" t="s">
        <v>5157</v>
      </c>
      <c r="I1665" t="s">
        <v>5567</v>
      </c>
    </row>
    <row r="1666" spans="1:9">
      <c r="A1666" t="s">
        <v>5158</v>
      </c>
      <c r="B1666" t="s">
        <v>15</v>
      </c>
      <c r="C1666">
        <v>519</v>
      </c>
      <c r="D1666">
        <v>15669827</v>
      </c>
      <c r="E1666" t="s">
        <v>10</v>
      </c>
      <c r="F1666" t="s">
        <v>5159</v>
      </c>
      <c r="G1666" t="s">
        <v>10</v>
      </c>
      <c r="H1666" t="s">
        <v>5160</v>
      </c>
      <c r="I1666" t="s">
        <v>5568</v>
      </c>
    </row>
    <row r="1667" spans="1:9">
      <c r="A1667" t="s">
        <v>5161</v>
      </c>
      <c r="B1667" t="s">
        <v>15</v>
      </c>
      <c r="C1667">
        <v>255</v>
      </c>
      <c r="D1667">
        <v>15669828</v>
      </c>
      <c r="E1667" t="s">
        <v>10</v>
      </c>
      <c r="F1667" t="s">
        <v>5162</v>
      </c>
      <c r="G1667" t="s">
        <v>10</v>
      </c>
      <c r="H1667" t="s">
        <v>2903</v>
      </c>
      <c r="I1667" t="s">
        <v>5569</v>
      </c>
    </row>
    <row r="1668" spans="1:9">
      <c r="A1668" t="s">
        <v>5163</v>
      </c>
      <c r="B1668" t="s">
        <v>10</v>
      </c>
      <c r="C1668">
        <v>478</v>
      </c>
      <c r="D1668">
        <v>15669829</v>
      </c>
      <c r="E1668" t="s">
        <v>10</v>
      </c>
      <c r="F1668" t="s">
        <v>5164</v>
      </c>
      <c r="G1668" t="s">
        <v>10</v>
      </c>
      <c r="H1668" t="s">
        <v>3411</v>
      </c>
      <c r="I1668" t="s">
        <v>5328</v>
      </c>
    </row>
    <row r="1669" spans="1:9">
      <c r="A1669" t="s">
        <v>5165</v>
      </c>
      <c r="B1669" t="s">
        <v>10</v>
      </c>
      <c r="C1669">
        <v>241</v>
      </c>
      <c r="D1669">
        <v>15669830</v>
      </c>
      <c r="E1669" t="s">
        <v>10</v>
      </c>
      <c r="F1669" t="s">
        <v>5166</v>
      </c>
      <c r="G1669" t="s">
        <v>10</v>
      </c>
      <c r="H1669" t="s">
        <v>5167</v>
      </c>
      <c r="I1669" t="s">
        <v>5328</v>
      </c>
    </row>
    <row r="1670" spans="1:9">
      <c r="A1670" t="s">
        <v>5168</v>
      </c>
      <c r="B1670" t="s">
        <v>15</v>
      </c>
      <c r="C1670">
        <v>414</v>
      </c>
      <c r="D1670">
        <v>15669831</v>
      </c>
      <c r="E1670" t="s">
        <v>10</v>
      </c>
      <c r="F1670" t="s">
        <v>5169</v>
      </c>
      <c r="G1670" t="s">
        <v>10</v>
      </c>
      <c r="H1670" t="s">
        <v>2683</v>
      </c>
      <c r="I1670" t="s">
        <v>5328</v>
      </c>
    </row>
    <row r="1671" spans="1:9">
      <c r="A1671" t="s">
        <v>5170</v>
      </c>
      <c r="B1671" t="s">
        <v>15</v>
      </c>
      <c r="C1671">
        <v>323</v>
      </c>
      <c r="D1671">
        <v>15669832</v>
      </c>
      <c r="E1671" t="s">
        <v>10</v>
      </c>
      <c r="F1671" t="s">
        <v>5171</v>
      </c>
      <c r="G1671" t="s">
        <v>10</v>
      </c>
      <c r="H1671" t="s">
        <v>5172</v>
      </c>
      <c r="I1671" t="s">
        <v>5570</v>
      </c>
    </row>
    <row r="1672" spans="1:9">
      <c r="A1672" t="s">
        <v>5173</v>
      </c>
      <c r="B1672" t="s">
        <v>15</v>
      </c>
      <c r="C1672">
        <v>473</v>
      </c>
      <c r="D1672">
        <v>15669833</v>
      </c>
      <c r="E1672" t="s">
        <v>10</v>
      </c>
      <c r="F1672" t="s">
        <v>5174</v>
      </c>
      <c r="G1672" t="s">
        <v>10</v>
      </c>
      <c r="H1672" t="s">
        <v>4928</v>
      </c>
      <c r="I1672" t="s">
        <v>5328</v>
      </c>
    </row>
    <row r="1673" spans="1:9">
      <c r="A1673" t="s">
        <v>5175</v>
      </c>
      <c r="B1673" t="s">
        <v>10</v>
      </c>
      <c r="C1673">
        <v>260</v>
      </c>
      <c r="D1673">
        <v>15669834</v>
      </c>
      <c r="E1673" t="s">
        <v>10</v>
      </c>
      <c r="F1673" t="s">
        <v>5176</v>
      </c>
      <c r="G1673" t="s">
        <v>10</v>
      </c>
      <c r="H1673" t="s">
        <v>5177</v>
      </c>
      <c r="I1673" t="s">
        <v>5328</v>
      </c>
    </row>
    <row r="1674" spans="1:9">
      <c r="A1674" t="s">
        <v>5178</v>
      </c>
      <c r="B1674" t="s">
        <v>15</v>
      </c>
      <c r="C1674">
        <v>154</v>
      </c>
      <c r="D1674">
        <v>15669835</v>
      </c>
      <c r="E1674" t="s">
        <v>10</v>
      </c>
      <c r="F1674" t="s">
        <v>5179</v>
      </c>
      <c r="G1674" t="s">
        <v>10</v>
      </c>
      <c r="H1674" t="s">
        <v>10</v>
      </c>
      <c r="I1674" t="s">
        <v>5337</v>
      </c>
    </row>
    <row r="1675" spans="1:9">
      <c r="A1675" t="s">
        <v>5180</v>
      </c>
      <c r="B1675" t="s">
        <v>10</v>
      </c>
      <c r="C1675">
        <v>205</v>
      </c>
      <c r="D1675">
        <v>15669836</v>
      </c>
      <c r="E1675" t="s">
        <v>10</v>
      </c>
      <c r="F1675" t="s">
        <v>5181</v>
      </c>
      <c r="G1675" t="s">
        <v>10</v>
      </c>
      <c r="H1675" t="s">
        <v>5182</v>
      </c>
      <c r="I1675" t="s">
        <v>5328</v>
      </c>
    </row>
    <row r="1676" spans="1:9">
      <c r="A1676" t="s">
        <v>5183</v>
      </c>
      <c r="B1676" t="s">
        <v>10</v>
      </c>
      <c r="C1676">
        <v>287</v>
      </c>
      <c r="D1676">
        <v>15669837</v>
      </c>
      <c r="E1676" t="s">
        <v>10</v>
      </c>
      <c r="F1676" t="s">
        <v>5184</v>
      </c>
      <c r="G1676" t="s">
        <v>10</v>
      </c>
      <c r="H1676" t="s">
        <v>3471</v>
      </c>
      <c r="I1676" t="s">
        <v>5571</v>
      </c>
    </row>
    <row r="1677" spans="1:9">
      <c r="A1677" t="s">
        <v>5185</v>
      </c>
      <c r="B1677" t="s">
        <v>15</v>
      </c>
      <c r="C1677">
        <v>161</v>
      </c>
      <c r="D1677">
        <v>15669838</v>
      </c>
      <c r="E1677" t="s">
        <v>10</v>
      </c>
      <c r="F1677" t="s">
        <v>5186</v>
      </c>
      <c r="G1677" t="s">
        <v>10</v>
      </c>
      <c r="H1677" t="s">
        <v>678</v>
      </c>
      <c r="I1677" t="s">
        <v>5328</v>
      </c>
    </row>
    <row r="1678" spans="1:9">
      <c r="A1678" t="s">
        <v>5187</v>
      </c>
      <c r="B1678" t="s">
        <v>15</v>
      </c>
      <c r="C1678">
        <v>1169</v>
      </c>
      <c r="D1678">
        <v>15669839</v>
      </c>
      <c r="E1678" t="s">
        <v>10</v>
      </c>
      <c r="F1678" t="s">
        <v>5188</v>
      </c>
      <c r="G1678" t="s">
        <v>10</v>
      </c>
      <c r="H1678" t="s">
        <v>5189</v>
      </c>
      <c r="I1678" t="s">
        <v>5572</v>
      </c>
    </row>
    <row r="1679" spans="1:9">
      <c r="A1679" t="s">
        <v>5190</v>
      </c>
      <c r="B1679" t="s">
        <v>15</v>
      </c>
      <c r="C1679">
        <v>177</v>
      </c>
      <c r="D1679">
        <v>15669840</v>
      </c>
      <c r="E1679" t="s">
        <v>10</v>
      </c>
      <c r="F1679" t="s">
        <v>5191</v>
      </c>
      <c r="G1679" t="s">
        <v>10</v>
      </c>
      <c r="H1679" t="s">
        <v>5192</v>
      </c>
      <c r="I1679" t="s">
        <v>5328</v>
      </c>
    </row>
    <row r="1680" spans="1:9">
      <c r="A1680" t="s">
        <v>5193</v>
      </c>
      <c r="B1680" t="s">
        <v>15</v>
      </c>
      <c r="C1680">
        <v>243</v>
      </c>
      <c r="D1680">
        <v>15669841</v>
      </c>
      <c r="E1680" t="s">
        <v>10</v>
      </c>
      <c r="F1680" t="s">
        <v>5194</v>
      </c>
      <c r="G1680" t="s">
        <v>10</v>
      </c>
      <c r="H1680" t="s">
        <v>5195</v>
      </c>
      <c r="I1680" t="s">
        <v>5573</v>
      </c>
    </row>
    <row r="1681" spans="1:9">
      <c r="A1681" t="s">
        <v>5196</v>
      </c>
      <c r="B1681" t="s">
        <v>15</v>
      </c>
      <c r="C1681">
        <v>211</v>
      </c>
      <c r="D1681">
        <v>15669842</v>
      </c>
      <c r="E1681" t="s">
        <v>10</v>
      </c>
      <c r="F1681" t="s">
        <v>5197</v>
      </c>
      <c r="G1681" t="s">
        <v>10</v>
      </c>
      <c r="H1681" t="s">
        <v>5198</v>
      </c>
      <c r="I1681" t="s">
        <v>5574</v>
      </c>
    </row>
    <row r="1682" spans="1:9">
      <c r="A1682" t="s">
        <v>5199</v>
      </c>
      <c r="B1682" t="s">
        <v>15</v>
      </c>
      <c r="C1682">
        <v>96</v>
      </c>
      <c r="D1682">
        <v>15669843</v>
      </c>
      <c r="E1682" t="s">
        <v>10</v>
      </c>
      <c r="F1682" t="s">
        <v>5200</v>
      </c>
      <c r="G1682" t="s">
        <v>10</v>
      </c>
      <c r="H1682" t="s">
        <v>743</v>
      </c>
      <c r="I1682" t="s">
        <v>5575</v>
      </c>
    </row>
    <row r="1683" spans="1:9">
      <c r="A1683" t="s">
        <v>5201</v>
      </c>
      <c r="B1683" t="s">
        <v>15</v>
      </c>
      <c r="C1683">
        <v>230</v>
      </c>
      <c r="D1683">
        <v>15669844</v>
      </c>
      <c r="E1683" t="s">
        <v>10</v>
      </c>
      <c r="F1683" t="s">
        <v>5202</v>
      </c>
      <c r="G1683" t="s">
        <v>10</v>
      </c>
      <c r="H1683" t="s">
        <v>5203</v>
      </c>
      <c r="I1683" t="s">
        <v>5576</v>
      </c>
    </row>
    <row r="1684" spans="1:9">
      <c r="A1684" t="s">
        <v>5204</v>
      </c>
      <c r="B1684" t="s">
        <v>10</v>
      </c>
      <c r="C1684">
        <v>387</v>
      </c>
      <c r="D1684">
        <v>15669845</v>
      </c>
      <c r="E1684" t="s">
        <v>10</v>
      </c>
      <c r="F1684" t="s">
        <v>5205</v>
      </c>
      <c r="G1684" t="s">
        <v>10</v>
      </c>
      <c r="H1684" t="s">
        <v>5206</v>
      </c>
      <c r="I1684" t="s">
        <v>5328</v>
      </c>
    </row>
    <row r="1685" spans="1:9">
      <c r="A1685" t="s">
        <v>5207</v>
      </c>
      <c r="B1685" t="s">
        <v>10</v>
      </c>
      <c r="C1685">
        <v>384</v>
      </c>
      <c r="D1685">
        <v>15669846</v>
      </c>
      <c r="E1685" t="s">
        <v>10</v>
      </c>
      <c r="F1685" t="s">
        <v>5208</v>
      </c>
      <c r="G1685" t="s">
        <v>10</v>
      </c>
      <c r="H1685" t="s">
        <v>5209</v>
      </c>
      <c r="I1685" t="s">
        <v>5328</v>
      </c>
    </row>
    <row r="1686" spans="1:9">
      <c r="A1686" t="s">
        <v>5210</v>
      </c>
      <c r="B1686" t="s">
        <v>10</v>
      </c>
      <c r="C1686">
        <v>263</v>
      </c>
      <c r="D1686">
        <v>15669847</v>
      </c>
      <c r="E1686" t="s">
        <v>10</v>
      </c>
      <c r="F1686" t="s">
        <v>5211</v>
      </c>
      <c r="G1686" t="s">
        <v>10</v>
      </c>
      <c r="H1686" t="s">
        <v>5212</v>
      </c>
      <c r="I1686" t="s">
        <v>5328</v>
      </c>
    </row>
    <row r="1687" spans="1:9">
      <c r="A1687" t="s">
        <v>5213</v>
      </c>
      <c r="B1687" t="s">
        <v>15</v>
      </c>
      <c r="C1687">
        <v>761</v>
      </c>
      <c r="D1687">
        <v>15669848</v>
      </c>
      <c r="E1687" t="s">
        <v>5214</v>
      </c>
      <c r="F1687" t="s">
        <v>5215</v>
      </c>
      <c r="G1687" t="s">
        <v>10</v>
      </c>
      <c r="H1687" t="s">
        <v>5216</v>
      </c>
      <c r="I1687" t="s">
        <v>5577</v>
      </c>
    </row>
    <row r="1688" spans="1:9">
      <c r="A1688" t="s">
        <v>5217</v>
      </c>
      <c r="B1688" t="s">
        <v>15</v>
      </c>
      <c r="C1688">
        <v>385</v>
      </c>
      <c r="D1688">
        <v>15669849</v>
      </c>
      <c r="E1688" t="s">
        <v>10</v>
      </c>
      <c r="F1688" t="s">
        <v>5218</v>
      </c>
      <c r="G1688" t="s">
        <v>10</v>
      </c>
      <c r="H1688" t="s">
        <v>5206</v>
      </c>
      <c r="I1688" t="s">
        <v>5328</v>
      </c>
    </row>
    <row r="1689" spans="1:9">
      <c r="A1689" t="s">
        <v>5219</v>
      </c>
      <c r="B1689" t="s">
        <v>15</v>
      </c>
      <c r="C1689">
        <v>225</v>
      </c>
      <c r="D1689">
        <v>15669850</v>
      </c>
      <c r="E1689" t="s">
        <v>10</v>
      </c>
      <c r="F1689" t="s">
        <v>5220</v>
      </c>
      <c r="G1689" t="s">
        <v>10</v>
      </c>
      <c r="H1689" t="s">
        <v>1386</v>
      </c>
      <c r="I1689" t="s">
        <v>5328</v>
      </c>
    </row>
    <row r="1690" spans="1:9">
      <c r="A1690" t="s">
        <v>5221</v>
      </c>
      <c r="B1690" t="s">
        <v>15</v>
      </c>
      <c r="C1690">
        <v>183</v>
      </c>
      <c r="D1690">
        <v>15669851</v>
      </c>
      <c r="E1690" t="s">
        <v>10</v>
      </c>
      <c r="F1690" t="s">
        <v>5222</v>
      </c>
      <c r="G1690" t="s">
        <v>10</v>
      </c>
      <c r="H1690" t="s">
        <v>5223</v>
      </c>
      <c r="I1690" t="s">
        <v>5578</v>
      </c>
    </row>
    <row r="1691" spans="1:9">
      <c r="A1691" t="s">
        <v>5224</v>
      </c>
      <c r="B1691" t="s">
        <v>15</v>
      </c>
      <c r="C1691">
        <v>237</v>
      </c>
      <c r="D1691">
        <v>15669852</v>
      </c>
      <c r="E1691" t="s">
        <v>10</v>
      </c>
      <c r="F1691" t="s">
        <v>5225</v>
      </c>
      <c r="G1691" t="s">
        <v>10</v>
      </c>
      <c r="H1691" t="s">
        <v>5226</v>
      </c>
      <c r="I1691" t="s">
        <v>5579</v>
      </c>
    </row>
    <row r="1692" spans="1:9">
      <c r="A1692" t="s">
        <v>5227</v>
      </c>
      <c r="B1692" t="s">
        <v>15</v>
      </c>
      <c r="C1692">
        <v>332</v>
      </c>
      <c r="D1692">
        <v>15669853</v>
      </c>
      <c r="E1692" t="s">
        <v>10</v>
      </c>
      <c r="F1692" t="s">
        <v>5228</v>
      </c>
      <c r="G1692" t="s">
        <v>10</v>
      </c>
      <c r="H1692" t="s">
        <v>466</v>
      </c>
      <c r="I1692" t="s">
        <v>5328</v>
      </c>
    </row>
    <row r="1693" spans="1:9">
      <c r="A1693" t="s">
        <v>5229</v>
      </c>
      <c r="B1693" t="s">
        <v>15</v>
      </c>
      <c r="C1693">
        <v>119</v>
      </c>
      <c r="D1693">
        <v>15669854</v>
      </c>
      <c r="E1693" t="s">
        <v>10</v>
      </c>
      <c r="F1693" t="s">
        <v>5230</v>
      </c>
      <c r="G1693" t="s">
        <v>10</v>
      </c>
      <c r="H1693" t="s">
        <v>10</v>
      </c>
      <c r="I1693" t="s">
        <v>5337</v>
      </c>
    </row>
    <row r="1694" spans="1:9">
      <c r="A1694" t="s">
        <v>5231</v>
      </c>
      <c r="B1694" t="s">
        <v>15</v>
      </c>
      <c r="C1694">
        <v>361</v>
      </c>
      <c r="D1694">
        <v>15669855</v>
      </c>
      <c r="E1694" t="s">
        <v>10</v>
      </c>
      <c r="F1694" t="s">
        <v>5232</v>
      </c>
      <c r="G1694" t="s">
        <v>10</v>
      </c>
      <c r="H1694" t="s">
        <v>414</v>
      </c>
      <c r="I1694" t="s">
        <v>5328</v>
      </c>
    </row>
    <row r="1695" spans="1:9">
      <c r="A1695" t="s">
        <v>5233</v>
      </c>
      <c r="B1695" t="s">
        <v>15</v>
      </c>
      <c r="C1695">
        <v>549</v>
      </c>
      <c r="D1695">
        <v>15669856</v>
      </c>
      <c r="E1695" t="s">
        <v>10</v>
      </c>
      <c r="F1695" t="s">
        <v>5234</v>
      </c>
      <c r="G1695" t="s">
        <v>10</v>
      </c>
      <c r="H1695" t="s">
        <v>5235</v>
      </c>
      <c r="I1695" t="s">
        <v>5580</v>
      </c>
    </row>
    <row r="1696" spans="1:9">
      <c r="A1696" t="s">
        <v>5236</v>
      </c>
      <c r="B1696" t="s">
        <v>10</v>
      </c>
      <c r="C1696">
        <v>186</v>
      </c>
      <c r="D1696">
        <v>15669857</v>
      </c>
      <c r="E1696" t="s">
        <v>10</v>
      </c>
      <c r="F1696" t="s">
        <v>5237</v>
      </c>
      <c r="G1696" t="s">
        <v>10</v>
      </c>
      <c r="H1696" t="s">
        <v>5238</v>
      </c>
      <c r="I1696" t="s">
        <v>5581</v>
      </c>
    </row>
    <row r="1697" spans="1:9">
      <c r="A1697" t="s">
        <v>5239</v>
      </c>
      <c r="B1697" t="s">
        <v>10</v>
      </c>
      <c r="C1697">
        <v>555</v>
      </c>
      <c r="D1697">
        <v>15669858</v>
      </c>
      <c r="E1697" t="s">
        <v>10</v>
      </c>
      <c r="F1697" t="s">
        <v>5240</v>
      </c>
      <c r="G1697" t="s">
        <v>10</v>
      </c>
      <c r="H1697" t="s">
        <v>4122</v>
      </c>
      <c r="I1697" t="s">
        <v>5582</v>
      </c>
    </row>
    <row r="1698" spans="1:9">
      <c r="A1698" t="s">
        <v>5241</v>
      </c>
      <c r="B1698" t="s">
        <v>15</v>
      </c>
      <c r="C1698">
        <v>204</v>
      </c>
      <c r="D1698">
        <v>15669859</v>
      </c>
      <c r="E1698" t="s">
        <v>10</v>
      </c>
      <c r="F1698" t="s">
        <v>5242</v>
      </c>
      <c r="G1698" t="s">
        <v>10</v>
      </c>
      <c r="H1698" t="s">
        <v>5243</v>
      </c>
      <c r="I1698" t="s">
        <v>5583</v>
      </c>
    </row>
    <row r="1699" spans="1:9">
      <c r="A1699" t="s">
        <v>5244</v>
      </c>
      <c r="B1699" t="s">
        <v>15</v>
      </c>
      <c r="C1699">
        <v>226</v>
      </c>
      <c r="D1699">
        <v>15669860</v>
      </c>
      <c r="E1699" t="s">
        <v>10</v>
      </c>
      <c r="F1699" t="s">
        <v>5245</v>
      </c>
      <c r="G1699" t="s">
        <v>10</v>
      </c>
      <c r="H1699" t="s">
        <v>10</v>
      </c>
      <c r="I1699" t="s">
        <v>5337</v>
      </c>
    </row>
    <row r="1700" spans="1:9">
      <c r="A1700" t="s">
        <v>5246</v>
      </c>
      <c r="B1700" t="s">
        <v>10</v>
      </c>
      <c r="C1700">
        <v>458</v>
      </c>
      <c r="D1700">
        <v>15669861</v>
      </c>
      <c r="E1700" t="s">
        <v>10</v>
      </c>
      <c r="F1700" t="s">
        <v>5247</v>
      </c>
      <c r="G1700" t="s">
        <v>10</v>
      </c>
      <c r="H1700" t="s">
        <v>5248</v>
      </c>
      <c r="I1700" t="s">
        <v>5328</v>
      </c>
    </row>
    <row r="1701" spans="1:9">
      <c r="A1701" t="s">
        <v>5249</v>
      </c>
      <c r="B1701" t="s">
        <v>10</v>
      </c>
      <c r="C1701">
        <v>465</v>
      </c>
      <c r="D1701">
        <v>15669862</v>
      </c>
      <c r="E1701" t="s">
        <v>10</v>
      </c>
      <c r="F1701" t="s">
        <v>5250</v>
      </c>
      <c r="G1701" t="s">
        <v>10</v>
      </c>
      <c r="H1701" t="s">
        <v>5251</v>
      </c>
      <c r="I1701" t="s">
        <v>5328</v>
      </c>
    </row>
    <row r="1702" spans="1:9">
      <c r="A1702" t="s">
        <v>5252</v>
      </c>
      <c r="B1702" t="s">
        <v>10</v>
      </c>
      <c r="C1702">
        <v>418</v>
      </c>
      <c r="D1702">
        <v>15669863</v>
      </c>
      <c r="E1702" t="s">
        <v>10</v>
      </c>
      <c r="F1702" t="s">
        <v>5253</v>
      </c>
      <c r="G1702" t="s">
        <v>10</v>
      </c>
      <c r="H1702" t="s">
        <v>5254</v>
      </c>
      <c r="I1702" t="s">
        <v>5328</v>
      </c>
    </row>
    <row r="1703" spans="1:9">
      <c r="A1703" t="s">
        <v>5255</v>
      </c>
      <c r="B1703" t="s">
        <v>10</v>
      </c>
      <c r="C1703">
        <v>376</v>
      </c>
      <c r="D1703">
        <v>15669864</v>
      </c>
      <c r="E1703" t="s">
        <v>10</v>
      </c>
      <c r="F1703" t="s">
        <v>5256</v>
      </c>
      <c r="G1703" t="s">
        <v>10</v>
      </c>
      <c r="H1703" t="s">
        <v>5257</v>
      </c>
      <c r="I1703" t="s">
        <v>5328</v>
      </c>
    </row>
    <row r="1704" spans="1:9">
      <c r="A1704" t="s">
        <v>5258</v>
      </c>
      <c r="B1704" t="s">
        <v>10</v>
      </c>
      <c r="C1704">
        <v>248</v>
      </c>
      <c r="D1704">
        <v>15669865</v>
      </c>
      <c r="E1704" t="s">
        <v>10</v>
      </c>
      <c r="F1704" t="s">
        <v>5259</v>
      </c>
      <c r="G1704" t="s">
        <v>10</v>
      </c>
      <c r="H1704" t="s">
        <v>5260</v>
      </c>
      <c r="I1704" t="s">
        <v>5328</v>
      </c>
    </row>
    <row r="1705" spans="1:9">
      <c r="A1705" t="s">
        <v>5261</v>
      </c>
      <c r="B1705" t="s">
        <v>10</v>
      </c>
      <c r="C1705">
        <v>133</v>
      </c>
      <c r="D1705">
        <v>15669866</v>
      </c>
      <c r="E1705" t="s">
        <v>10</v>
      </c>
      <c r="F1705" t="s">
        <v>5262</v>
      </c>
      <c r="G1705" t="s">
        <v>10</v>
      </c>
      <c r="H1705" t="s">
        <v>5263</v>
      </c>
      <c r="I1705" t="s">
        <v>5328</v>
      </c>
    </row>
    <row r="1706" spans="1:9">
      <c r="A1706" t="s">
        <v>5264</v>
      </c>
      <c r="B1706" t="s">
        <v>10</v>
      </c>
      <c r="C1706">
        <v>45</v>
      </c>
      <c r="D1706">
        <v>15669867</v>
      </c>
      <c r="E1706" t="s">
        <v>10</v>
      </c>
      <c r="F1706" t="s">
        <v>5265</v>
      </c>
      <c r="G1706" t="s">
        <v>10</v>
      </c>
      <c r="H1706" t="s">
        <v>10</v>
      </c>
      <c r="I1706" t="s">
        <v>5337</v>
      </c>
    </row>
    <row r="1707" spans="1:9">
      <c r="A1707" t="s">
        <v>5266</v>
      </c>
      <c r="B1707" t="s">
        <v>10</v>
      </c>
      <c r="C1707">
        <v>800</v>
      </c>
      <c r="D1707">
        <v>15669868</v>
      </c>
      <c r="E1707" t="s">
        <v>10</v>
      </c>
      <c r="F1707" t="s">
        <v>5267</v>
      </c>
      <c r="G1707" t="s">
        <v>10</v>
      </c>
      <c r="H1707" t="s">
        <v>5268</v>
      </c>
      <c r="I1707" t="s">
        <v>5328</v>
      </c>
    </row>
    <row r="1708" spans="1:9">
      <c r="A1708" t="s">
        <v>5269</v>
      </c>
      <c r="B1708" t="s">
        <v>10</v>
      </c>
      <c r="C1708">
        <v>129</v>
      </c>
      <c r="D1708">
        <v>15669869</v>
      </c>
      <c r="E1708" t="s">
        <v>10</v>
      </c>
      <c r="F1708" t="s">
        <v>5270</v>
      </c>
      <c r="G1708" t="s">
        <v>10</v>
      </c>
      <c r="H1708" t="s">
        <v>10</v>
      </c>
      <c r="I1708" t="s">
        <v>5337</v>
      </c>
    </row>
    <row r="1709" spans="1:9">
      <c r="A1709" t="s">
        <v>5271</v>
      </c>
      <c r="B1709" t="s">
        <v>10</v>
      </c>
      <c r="C1709">
        <v>634</v>
      </c>
      <c r="D1709">
        <v>15669870</v>
      </c>
      <c r="E1709" t="s">
        <v>10</v>
      </c>
      <c r="F1709" t="s">
        <v>5272</v>
      </c>
      <c r="G1709" t="s">
        <v>10</v>
      </c>
      <c r="H1709" t="s">
        <v>10</v>
      </c>
      <c r="I1709" t="s">
        <v>5337</v>
      </c>
    </row>
    <row r="1710" spans="1:9">
      <c r="A1710" t="s">
        <v>5273</v>
      </c>
      <c r="B1710" t="s">
        <v>15</v>
      </c>
      <c r="C1710">
        <v>259</v>
      </c>
      <c r="D1710">
        <v>15669871</v>
      </c>
      <c r="E1710" t="s">
        <v>5274</v>
      </c>
      <c r="F1710" t="s">
        <v>5275</v>
      </c>
      <c r="G1710" t="s">
        <v>10</v>
      </c>
      <c r="H1710" t="s">
        <v>5276</v>
      </c>
      <c r="I1710" t="s">
        <v>5584</v>
      </c>
    </row>
    <row r="1711" spans="1:9">
      <c r="A1711" t="s">
        <v>5277</v>
      </c>
      <c r="B1711" t="s">
        <v>15</v>
      </c>
      <c r="C1711">
        <v>238</v>
      </c>
      <c r="D1711">
        <v>15669872</v>
      </c>
      <c r="E1711" t="s">
        <v>10</v>
      </c>
      <c r="F1711" t="s">
        <v>5278</v>
      </c>
      <c r="G1711" t="s">
        <v>10</v>
      </c>
      <c r="H1711" t="s">
        <v>5279</v>
      </c>
      <c r="I1711" t="s">
        <v>5328</v>
      </c>
    </row>
    <row r="1712" spans="1:9">
      <c r="A1712" t="s">
        <v>5280</v>
      </c>
      <c r="B1712" t="s">
        <v>15</v>
      </c>
      <c r="C1712">
        <v>205</v>
      </c>
      <c r="D1712">
        <v>15669873</v>
      </c>
      <c r="E1712" t="s">
        <v>10</v>
      </c>
      <c r="F1712" t="s">
        <v>5281</v>
      </c>
      <c r="G1712" t="s">
        <v>10</v>
      </c>
      <c r="H1712" t="s">
        <v>3364</v>
      </c>
      <c r="I1712" t="s">
        <v>5328</v>
      </c>
    </row>
    <row r="1713" spans="1:9">
      <c r="A1713" t="s">
        <v>5282</v>
      </c>
      <c r="B1713" t="s">
        <v>15</v>
      </c>
      <c r="C1713">
        <v>396</v>
      </c>
      <c r="D1713">
        <v>15669874</v>
      </c>
      <c r="E1713" t="s">
        <v>10</v>
      </c>
      <c r="F1713" t="s">
        <v>5283</v>
      </c>
      <c r="G1713" t="s">
        <v>10</v>
      </c>
      <c r="H1713" t="s">
        <v>5284</v>
      </c>
      <c r="I1713" t="s">
        <v>5585</v>
      </c>
    </row>
    <row r="1714" spans="1:9">
      <c r="A1714" t="s">
        <v>5285</v>
      </c>
      <c r="B1714" t="s">
        <v>15</v>
      </c>
      <c r="C1714">
        <v>97</v>
      </c>
      <c r="D1714">
        <v>15669875</v>
      </c>
      <c r="E1714" t="s">
        <v>10</v>
      </c>
      <c r="F1714" t="s">
        <v>5286</v>
      </c>
      <c r="G1714" t="s">
        <v>10</v>
      </c>
      <c r="H1714" t="s">
        <v>5287</v>
      </c>
      <c r="I1714" t="s">
        <v>5328</v>
      </c>
    </row>
    <row r="1715" spans="1:9">
      <c r="A1715" t="s">
        <v>5288</v>
      </c>
      <c r="B1715" t="s">
        <v>15</v>
      </c>
      <c r="C1715">
        <v>155</v>
      </c>
      <c r="D1715">
        <v>15669876</v>
      </c>
      <c r="E1715" t="s">
        <v>10</v>
      </c>
      <c r="F1715" t="s">
        <v>5289</v>
      </c>
      <c r="G1715" t="s">
        <v>10</v>
      </c>
      <c r="H1715" t="s">
        <v>5290</v>
      </c>
      <c r="I1715" t="s">
        <v>5328</v>
      </c>
    </row>
    <row r="1716" spans="1:9">
      <c r="A1716" t="s">
        <v>5291</v>
      </c>
      <c r="B1716" t="s">
        <v>10</v>
      </c>
      <c r="C1716">
        <v>380</v>
      </c>
      <c r="D1716">
        <v>15669877</v>
      </c>
      <c r="E1716" t="s">
        <v>10</v>
      </c>
      <c r="F1716" t="s">
        <v>5292</v>
      </c>
      <c r="G1716" t="s">
        <v>10</v>
      </c>
      <c r="H1716" t="s">
        <v>501</v>
      </c>
      <c r="I1716" t="s">
        <v>5328</v>
      </c>
    </row>
    <row r="1717" spans="1:9">
      <c r="A1717" t="s">
        <v>5293</v>
      </c>
      <c r="B1717" t="s">
        <v>10</v>
      </c>
      <c r="C1717">
        <v>284</v>
      </c>
      <c r="D1717">
        <v>15669878</v>
      </c>
      <c r="E1717" t="s">
        <v>10</v>
      </c>
      <c r="F1717" t="s">
        <v>5294</v>
      </c>
      <c r="G1717" t="s">
        <v>10</v>
      </c>
      <c r="H1717" t="s">
        <v>4051</v>
      </c>
      <c r="I1717" t="s">
        <v>5586</v>
      </c>
    </row>
    <row r="1718" spans="1:9">
      <c r="H1718" t="s">
        <v>5587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M39" sqref="M39"/>
    </sheetView>
  </sheetViews>
  <sheetFormatPr defaultRowHeight="15"/>
  <cols>
    <col min="1" max="1" width="18.42578125" customWidth="1"/>
    <col min="2" max="2" width="7.140625" customWidth="1"/>
    <col min="5" max="5" width="14.28515625" customWidth="1"/>
    <col min="7" max="7" width="6" customWidth="1"/>
    <col min="8" max="8" width="5" customWidth="1"/>
  </cols>
  <sheetData>
    <row r="1" spans="1:9">
      <c r="A1" s="2" t="s">
        <v>166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167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>
      <c r="A4" t="s">
        <v>9</v>
      </c>
      <c r="B4" t="s">
        <v>10</v>
      </c>
      <c r="C4">
        <v>109</v>
      </c>
      <c r="D4">
        <v>15668172</v>
      </c>
      <c r="E4" t="s">
        <v>11</v>
      </c>
      <c r="F4" t="s">
        <v>12</v>
      </c>
      <c r="G4" t="s">
        <v>10</v>
      </c>
      <c r="H4" t="s">
        <v>10</v>
      </c>
      <c r="I4" t="s">
        <v>13</v>
      </c>
    </row>
    <row r="5" spans="1:9">
      <c r="A5" t="s">
        <v>14</v>
      </c>
      <c r="B5" t="s">
        <v>15</v>
      </c>
      <c r="C5">
        <v>85</v>
      </c>
      <c r="D5">
        <v>15668172</v>
      </c>
      <c r="E5" t="s">
        <v>16</v>
      </c>
      <c r="F5" t="s">
        <v>17</v>
      </c>
      <c r="G5" t="s">
        <v>10</v>
      </c>
      <c r="H5" t="s">
        <v>10</v>
      </c>
      <c r="I5" t="s">
        <v>18</v>
      </c>
    </row>
    <row r="6" spans="1:9">
      <c r="A6" t="s">
        <v>19</v>
      </c>
      <c r="B6" t="s">
        <v>15</v>
      </c>
      <c r="C6">
        <v>85</v>
      </c>
      <c r="D6">
        <v>15668172</v>
      </c>
      <c r="E6" t="s">
        <v>20</v>
      </c>
      <c r="F6" t="s">
        <v>21</v>
      </c>
      <c r="G6" t="s">
        <v>10</v>
      </c>
      <c r="H6" t="s">
        <v>10</v>
      </c>
      <c r="I6" t="s">
        <v>22</v>
      </c>
    </row>
    <row r="7" spans="1:9">
      <c r="A7" t="s">
        <v>23</v>
      </c>
      <c r="B7" t="s">
        <v>10</v>
      </c>
      <c r="C7">
        <v>73</v>
      </c>
      <c r="D7">
        <v>15668172</v>
      </c>
      <c r="E7" t="s">
        <v>24</v>
      </c>
      <c r="F7" t="s">
        <v>25</v>
      </c>
      <c r="G7" t="s">
        <v>10</v>
      </c>
      <c r="H7" t="s">
        <v>10</v>
      </c>
      <c r="I7" t="s">
        <v>26</v>
      </c>
    </row>
    <row r="8" spans="1:9">
      <c r="A8" t="s">
        <v>27</v>
      </c>
      <c r="B8" t="s">
        <v>10</v>
      </c>
      <c r="C8">
        <v>2890</v>
      </c>
      <c r="D8">
        <v>15668172</v>
      </c>
      <c r="E8" t="s">
        <v>28</v>
      </c>
      <c r="F8" t="s">
        <v>29</v>
      </c>
      <c r="G8" t="s">
        <v>10</v>
      </c>
      <c r="H8" t="s">
        <v>10</v>
      </c>
      <c r="I8" t="s">
        <v>30</v>
      </c>
    </row>
    <row r="9" spans="1:9">
      <c r="A9" t="s">
        <v>31</v>
      </c>
      <c r="B9" t="s">
        <v>10</v>
      </c>
      <c r="C9">
        <v>73</v>
      </c>
      <c r="D9">
        <v>15668172</v>
      </c>
      <c r="E9" t="s">
        <v>32</v>
      </c>
      <c r="F9" t="s">
        <v>33</v>
      </c>
      <c r="G9" t="s">
        <v>10</v>
      </c>
      <c r="H9" t="s">
        <v>10</v>
      </c>
      <c r="I9" t="s">
        <v>34</v>
      </c>
    </row>
    <row r="10" spans="1:9">
      <c r="A10" t="s">
        <v>35</v>
      </c>
      <c r="B10" t="s">
        <v>10</v>
      </c>
      <c r="C10">
        <v>1475</v>
      </c>
      <c r="D10">
        <v>15668172</v>
      </c>
      <c r="E10" t="s">
        <v>36</v>
      </c>
      <c r="F10" t="s">
        <v>37</v>
      </c>
      <c r="G10" t="s">
        <v>10</v>
      </c>
      <c r="H10" t="s">
        <v>10</v>
      </c>
      <c r="I10" t="s">
        <v>38</v>
      </c>
    </row>
    <row r="11" spans="1:9">
      <c r="A11" t="s">
        <v>39</v>
      </c>
      <c r="B11" t="s">
        <v>15</v>
      </c>
      <c r="C11">
        <v>86</v>
      </c>
      <c r="D11">
        <v>15668172</v>
      </c>
      <c r="E11" t="s">
        <v>40</v>
      </c>
      <c r="F11" t="s">
        <v>41</v>
      </c>
      <c r="G11" t="s">
        <v>10</v>
      </c>
      <c r="H11" t="s">
        <v>10</v>
      </c>
      <c r="I11" t="s">
        <v>42</v>
      </c>
    </row>
    <row r="12" spans="1:9">
      <c r="A12" t="s">
        <v>43</v>
      </c>
      <c r="B12" t="s">
        <v>15</v>
      </c>
      <c r="C12">
        <v>74</v>
      </c>
      <c r="D12">
        <v>15668172</v>
      </c>
      <c r="E12" t="s">
        <v>44</v>
      </c>
      <c r="F12" t="s">
        <v>45</v>
      </c>
      <c r="G12" t="s">
        <v>10</v>
      </c>
      <c r="H12" t="s">
        <v>10</v>
      </c>
      <c r="I12" t="s">
        <v>46</v>
      </c>
    </row>
    <row r="13" spans="1:9">
      <c r="A13" t="s">
        <v>47</v>
      </c>
      <c r="B13" t="s">
        <v>15</v>
      </c>
      <c r="C13">
        <v>85</v>
      </c>
      <c r="D13">
        <v>15668172</v>
      </c>
      <c r="E13" t="s">
        <v>48</v>
      </c>
      <c r="F13" t="s">
        <v>49</v>
      </c>
      <c r="G13" t="s">
        <v>10</v>
      </c>
      <c r="H13" t="s">
        <v>10</v>
      </c>
      <c r="I13" t="s">
        <v>18</v>
      </c>
    </row>
    <row r="14" spans="1:9">
      <c r="A14" t="s">
        <v>50</v>
      </c>
      <c r="B14" t="s">
        <v>10</v>
      </c>
      <c r="C14">
        <v>74</v>
      </c>
      <c r="D14">
        <v>15668172</v>
      </c>
      <c r="E14" t="s">
        <v>51</v>
      </c>
      <c r="F14" t="s">
        <v>52</v>
      </c>
      <c r="G14" t="s">
        <v>10</v>
      </c>
      <c r="H14" t="s">
        <v>10</v>
      </c>
      <c r="I14" t="s">
        <v>34</v>
      </c>
    </row>
    <row r="15" spans="1:9">
      <c r="A15" t="s">
        <v>53</v>
      </c>
      <c r="B15" t="s">
        <v>15</v>
      </c>
      <c r="C15">
        <v>87</v>
      </c>
      <c r="D15">
        <v>15668172</v>
      </c>
      <c r="E15" t="s">
        <v>54</v>
      </c>
      <c r="F15" t="s">
        <v>55</v>
      </c>
      <c r="G15" t="s">
        <v>10</v>
      </c>
      <c r="H15" t="s">
        <v>10</v>
      </c>
      <c r="I15" t="s">
        <v>42</v>
      </c>
    </row>
    <row r="16" spans="1:9">
      <c r="A16" t="s">
        <v>56</v>
      </c>
      <c r="B16" t="s">
        <v>15</v>
      </c>
      <c r="C16">
        <v>75</v>
      </c>
      <c r="D16">
        <v>15668172</v>
      </c>
      <c r="E16" t="s">
        <v>57</v>
      </c>
      <c r="F16" t="s">
        <v>58</v>
      </c>
      <c r="G16" t="s">
        <v>10</v>
      </c>
      <c r="H16" t="s">
        <v>10</v>
      </c>
      <c r="I16" t="s">
        <v>59</v>
      </c>
    </row>
    <row r="17" spans="1:9">
      <c r="A17" t="s">
        <v>60</v>
      </c>
      <c r="B17" t="s">
        <v>15</v>
      </c>
      <c r="C17">
        <v>75</v>
      </c>
      <c r="D17">
        <v>15668172</v>
      </c>
      <c r="E17" t="s">
        <v>61</v>
      </c>
      <c r="F17" t="s">
        <v>62</v>
      </c>
      <c r="G17" t="s">
        <v>10</v>
      </c>
      <c r="H17" t="s">
        <v>10</v>
      </c>
      <c r="I17" t="s">
        <v>63</v>
      </c>
    </row>
    <row r="18" spans="1:9">
      <c r="A18" t="s">
        <v>64</v>
      </c>
      <c r="B18" t="s">
        <v>10</v>
      </c>
      <c r="C18">
        <v>76</v>
      </c>
      <c r="D18">
        <v>15668172</v>
      </c>
      <c r="E18" t="s">
        <v>65</v>
      </c>
      <c r="F18" t="s">
        <v>66</v>
      </c>
      <c r="G18" t="s">
        <v>10</v>
      </c>
      <c r="H18" t="s">
        <v>10</v>
      </c>
      <c r="I18" t="s">
        <v>13</v>
      </c>
    </row>
    <row r="19" spans="1:9">
      <c r="A19" t="s">
        <v>67</v>
      </c>
      <c r="B19" t="s">
        <v>10</v>
      </c>
      <c r="C19">
        <v>74</v>
      </c>
      <c r="D19">
        <v>15668172</v>
      </c>
      <c r="E19" t="s">
        <v>68</v>
      </c>
      <c r="F19" t="s">
        <v>69</v>
      </c>
      <c r="G19" t="s">
        <v>10</v>
      </c>
      <c r="H19" t="s">
        <v>10</v>
      </c>
      <c r="I19" t="s">
        <v>26</v>
      </c>
    </row>
    <row r="20" spans="1:9">
      <c r="A20" t="s">
        <v>70</v>
      </c>
      <c r="B20" t="s">
        <v>10</v>
      </c>
      <c r="C20">
        <v>72</v>
      </c>
      <c r="D20">
        <v>15668172</v>
      </c>
      <c r="E20" t="s">
        <v>71</v>
      </c>
      <c r="F20" t="s">
        <v>72</v>
      </c>
      <c r="G20" t="s">
        <v>10</v>
      </c>
      <c r="H20" t="s">
        <v>10</v>
      </c>
      <c r="I20" t="s">
        <v>73</v>
      </c>
    </row>
    <row r="21" spans="1:9">
      <c r="A21" t="s">
        <v>74</v>
      </c>
      <c r="B21" t="s">
        <v>15</v>
      </c>
      <c r="C21">
        <v>74</v>
      </c>
      <c r="D21">
        <v>15668172</v>
      </c>
      <c r="E21" t="s">
        <v>75</v>
      </c>
      <c r="F21" t="s">
        <v>76</v>
      </c>
      <c r="G21" t="s">
        <v>10</v>
      </c>
      <c r="H21" t="s">
        <v>10</v>
      </c>
      <c r="I21" t="s">
        <v>77</v>
      </c>
    </row>
    <row r="22" spans="1:9">
      <c r="A22" t="s">
        <v>78</v>
      </c>
      <c r="B22" t="s">
        <v>15</v>
      </c>
      <c r="C22">
        <v>73</v>
      </c>
      <c r="D22">
        <v>15668172</v>
      </c>
      <c r="E22" t="s">
        <v>79</v>
      </c>
      <c r="F22" t="s">
        <v>80</v>
      </c>
      <c r="G22" t="s">
        <v>10</v>
      </c>
      <c r="H22" t="s">
        <v>10</v>
      </c>
      <c r="I22" t="s">
        <v>81</v>
      </c>
    </row>
    <row r="23" spans="1:9">
      <c r="A23" t="s">
        <v>82</v>
      </c>
      <c r="B23" t="s">
        <v>15</v>
      </c>
      <c r="C23">
        <v>75</v>
      </c>
      <c r="D23">
        <v>15668172</v>
      </c>
      <c r="E23" t="s">
        <v>83</v>
      </c>
      <c r="F23" t="s">
        <v>84</v>
      </c>
      <c r="G23" t="s">
        <v>10</v>
      </c>
      <c r="H23" t="s">
        <v>10</v>
      </c>
      <c r="I23" t="s">
        <v>13</v>
      </c>
    </row>
    <row r="24" spans="1:9">
      <c r="A24" t="s">
        <v>85</v>
      </c>
      <c r="B24" t="s">
        <v>15</v>
      </c>
      <c r="C24">
        <v>75</v>
      </c>
      <c r="D24">
        <v>15668172</v>
      </c>
      <c r="E24" t="s">
        <v>86</v>
      </c>
      <c r="F24" t="s">
        <v>87</v>
      </c>
      <c r="G24" t="s">
        <v>10</v>
      </c>
      <c r="H24" t="s">
        <v>10</v>
      </c>
      <c r="I24" t="s">
        <v>63</v>
      </c>
    </row>
    <row r="25" spans="1:9">
      <c r="A25" t="s">
        <v>88</v>
      </c>
      <c r="B25" t="s">
        <v>15</v>
      </c>
      <c r="C25">
        <v>85</v>
      </c>
      <c r="D25">
        <v>15668172</v>
      </c>
      <c r="E25" t="s">
        <v>89</v>
      </c>
      <c r="F25" t="s">
        <v>90</v>
      </c>
      <c r="G25" t="s">
        <v>10</v>
      </c>
      <c r="H25" t="s">
        <v>10</v>
      </c>
      <c r="I25" t="s">
        <v>18</v>
      </c>
    </row>
    <row r="26" spans="1:9">
      <c r="A26" t="s">
        <v>91</v>
      </c>
      <c r="B26" t="s">
        <v>15</v>
      </c>
      <c r="C26">
        <v>72</v>
      </c>
      <c r="D26">
        <v>15668172</v>
      </c>
      <c r="E26" t="s">
        <v>92</v>
      </c>
      <c r="F26" t="s">
        <v>93</v>
      </c>
      <c r="G26" t="s">
        <v>10</v>
      </c>
      <c r="H26" t="s">
        <v>10</v>
      </c>
      <c r="I26" t="s">
        <v>94</v>
      </c>
    </row>
    <row r="27" spans="1:9">
      <c r="A27" t="s">
        <v>95</v>
      </c>
      <c r="B27" t="s">
        <v>15</v>
      </c>
      <c r="C27">
        <v>1478</v>
      </c>
      <c r="D27">
        <v>15668172</v>
      </c>
      <c r="E27" t="s">
        <v>96</v>
      </c>
      <c r="F27" t="s">
        <v>97</v>
      </c>
      <c r="G27" t="s">
        <v>10</v>
      </c>
      <c r="H27" t="s">
        <v>10</v>
      </c>
      <c r="I27" t="s">
        <v>38</v>
      </c>
    </row>
    <row r="28" spans="1:9">
      <c r="A28" t="s">
        <v>98</v>
      </c>
      <c r="B28" t="s">
        <v>15</v>
      </c>
      <c r="C28">
        <v>73</v>
      </c>
      <c r="D28">
        <v>15668172</v>
      </c>
      <c r="E28" t="s">
        <v>99</v>
      </c>
      <c r="F28" t="s">
        <v>100</v>
      </c>
      <c r="G28" t="s">
        <v>10</v>
      </c>
      <c r="H28" t="s">
        <v>10</v>
      </c>
      <c r="I28" t="s">
        <v>34</v>
      </c>
    </row>
    <row r="29" spans="1:9">
      <c r="A29" t="s">
        <v>101</v>
      </c>
      <c r="B29" t="s">
        <v>15</v>
      </c>
      <c r="C29">
        <v>2949</v>
      </c>
      <c r="D29">
        <v>15668172</v>
      </c>
      <c r="E29" t="s">
        <v>102</v>
      </c>
      <c r="F29" t="s">
        <v>103</v>
      </c>
      <c r="G29" t="s">
        <v>10</v>
      </c>
      <c r="H29" t="s">
        <v>10</v>
      </c>
      <c r="I29" t="s">
        <v>30</v>
      </c>
    </row>
    <row r="30" spans="1:9">
      <c r="A30" t="s">
        <v>104</v>
      </c>
      <c r="B30" t="s">
        <v>15</v>
      </c>
      <c r="C30">
        <v>120</v>
      </c>
      <c r="D30">
        <v>15668172</v>
      </c>
      <c r="E30" t="s">
        <v>105</v>
      </c>
      <c r="F30" t="s">
        <v>106</v>
      </c>
      <c r="G30" t="s">
        <v>10</v>
      </c>
      <c r="H30" t="s">
        <v>10</v>
      </c>
      <c r="I30" t="s">
        <v>107</v>
      </c>
    </row>
    <row r="31" spans="1:9">
      <c r="A31" t="s">
        <v>108</v>
      </c>
      <c r="B31" t="s">
        <v>10</v>
      </c>
      <c r="C31">
        <v>74</v>
      </c>
      <c r="D31">
        <v>15668172</v>
      </c>
      <c r="E31" t="s">
        <v>109</v>
      </c>
      <c r="F31" t="s">
        <v>110</v>
      </c>
      <c r="G31" t="s">
        <v>10</v>
      </c>
      <c r="H31" t="s">
        <v>10</v>
      </c>
      <c r="I31" t="s">
        <v>111</v>
      </c>
    </row>
    <row r="32" spans="1:9">
      <c r="A32" t="s">
        <v>112</v>
      </c>
      <c r="B32" t="s">
        <v>15</v>
      </c>
      <c r="C32">
        <v>73</v>
      </c>
      <c r="D32">
        <v>15668172</v>
      </c>
      <c r="E32" t="s">
        <v>113</v>
      </c>
      <c r="F32" t="s">
        <v>114</v>
      </c>
      <c r="G32" t="s">
        <v>10</v>
      </c>
      <c r="H32" t="s">
        <v>10</v>
      </c>
      <c r="I32" t="s">
        <v>115</v>
      </c>
    </row>
    <row r="33" spans="1:9">
      <c r="A33" t="s">
        <v>116</v>
      </c>
      <c r="B33" t="s">
        <v>15</v>
      </c>
      <c r="C33">
        <v>72</v>
      </c>
      <c r="D33">
        <v>15668172</v>
      </c>
      <c r="E33" t="s">
        <v>117</v>
      </c>
      <c r="F33" t="s">
        <v>118</v>
      </c>
      <c r="G33" t="s">
        <v>10</v>
      </c>
      <c r="H33" t="s">
        <v>10</v>
      </c>
      <c r="I33" t="s">
        <v>59</v>
      </c>
    </row>
    <row r="34" spans="1:9">
      <c r="A34" t="s">
        <v>119</v>
      </c>
      <c r="B34" t="s">
        <v>15</v>
      </c>
      <c r="C34">
        <v>74</v>
      </c>
      <c r="D34">
        <v>15668172</v>
      </c>
      <c r="E34" t="s">
        <v>120</v>
      </c>
      <c r="F34" t="s">
        <v>121</v>
      </c>
      <c r="G34" t="s">
        <v>10</v>
      </c>
      <c r="H34" t="s">
        <v>10</v>
      </c>
      <c r="I34" t="s">
        <v>111</v>
      </c>
    </row>
    <row r="35" spans="1:9">
      <c r="A35" t="s">
        <v>122</v>
      </c>
      <c r="B35" t="s">
        <v>15</v>
      </c>
      <c r="C35">
        <v>75</v>
      </c>
      <c r="D35">
        <v>15668172</v>
      </c>
      <c r="E35" t="s">
        <v>123</v>
      </c>
      <c r="F35" t="s">
        <v>124</v>
      </c>
      <c r="G35" t="s">
        <v>10</v>
      </c>
      <c r="H35" t="s">
        <v>10</v>
      </c>
      <c r="I35" t="s">
        <v>46</v>
      </c>
    </row>
    <row r="36" spans="1:9">
      <c r="A36" t="s">
        <v>125</v>
      </c>
      <c r="B36" t="s">
        <v>15</v>
      </c>
      <c r="C36">
        <v>74</v>
      </c>
      <c r="D36">
        <v>15668172</v>
      </c>
      <c r="E36" t="s">
        <v>126</v>
      </c>
      <c r="F36" t="s">
        <v>127</v>
      </c>
      <c r="G36" t="s">
        <v>10</v>
      </c>
      <c r="H36" t="s">
        <v>10</v>
      </c>
      <c r="I36" t="s">
        <v>128</v>
      </c>
    </row>
    <row r="37" spans="1:9">
      <c r="A37" t="s">
        <v>129</v>
      </c>
      <c r="B37" t="s">
        <v>15</v>
      </c>
      <c r="C37">
        <v>74</v>
      </c>
      <c r="D37">
        <v>15668172</v>
      </c>
      <c r="E37" t="s">
        <v>130</v>
      </c>
      <c r="F37" t="s">
        <v>131</v>
      </c>
      <c r="G37" t="s">
        <v>10</v>
      </c>
      <c r="H37" t="s">
        <v>10</v>
      </c>
      <c r="I37" t="s">
        <v>132</v>
      </c>
    </row>
    <row r="38" spans="1:9">
      <c r="A38" t="s">
        <v>133</v>
      </c>
      <c r="B38" t="s">
        <v>15</v>
      </c>
      <c r="C38">
        <v>120</v>
      </c>
      <c r="D38">
        <v>15668172</v>
      </c>
      <c r="E38" t="s">
        <v>134</v>
      </c>
      <c r="F38" t="s">
        <v>135</v>
      </c>
      <c r="G38" t="s">
        <v>10</v>
      </c>
      <c r="H38" t="s">
        <v>10</v>
      </c>
      <c r="I38" t="s">
        <v>107</v>
      </c>
    </row>
    <row r="39" spans="1:9">
      <c r="A39" t="s">
        <v>136</v>
      </c>
      <c r="B39" t="s">
        <v>15</v>
      </c>
      <c r="C39">
        <v>75</v>
      </c>
      <c r="D39">
        <v>15668172</v>
      </c>
      <c r="E39" t="s">
        <v>137</v>
      </c>
      <c r="F39" t="s">
        <v>138</v>
      </c>
      <c r="G39" t="s">
        <v>10</v>
      </c>
      <c r="H39" t="s">
        <v>10</v>
      </c>
      <c r="I39" t="s">
        <v>139</v>
      </c>
    </row>
    <row r="40" spans="1:9">
      <c r="A40" t="s">
        <v>140</v>
      </c>
      <c r="B40" t="s">
        <v>10</v>
      </c>
      <c r="C40">
        <v>75</v>
      </c>
      <c r="D40">
        <v>15668172</v>
      </c>
      <c r="E40" t="s">
        <v>141</v>
      </c>
      <c r="F40" t="s">
        <v>142</v>
      </c>
      <c r="G40" t="s">
        <v>10</v>
      </c>
      <c r="H40" t="s">
        <v>10</v>
      </c>
      <c r="I40" t="s">
        <v>143</v>
      </c>
    </row>
    <row r="41" spans="1:9">
      <c r="A41" t="s">
        <v>144</v>
      </c>
      <c r="B41" t="s">
        <v>15</v>
      </c>
      <c r="C41">
        <v>74</v>
      </c>
      <c r="D41">
        <v>15668172</v>
      </c>
      <c r="E41" t="s">
        <v>145</v>
      </c>
      <c r="F41" t="s">
        <v>146</v>
      </c>
      <c r="G41" t="s">
        <v>10</v>
      </c>
      <c r="H41" t="s">
        <v>10</v>
      </c>
      <c r="I41" t="s">
        <v>26</v>
      </c>
    </row>
    <row r="42" spans="1:9">
      <c r="A42" t="s">
        <v>147</v>
      </c>
      <c r="B42" t="s">
        <v>10</v>
      </c>
      <c r="C42">
        <v>77</v>
      </c>
      <c r="D42">
        <v>15668172</v>
      </c>
      <c r="E42" t="s">
        <v>148</v>
      </c>
      <c r="F42" t="s">
        <v>149</v>
      </c>
      <c r="G42" t="s">
        <v>10</v>
      </c>
      <c r="H42" t="s">
        <v>10</v>
      </c>
      <c r="I42" t="s">
        <v>59</v>
      </c>
    </row>
    <row r="43" spans="1:9">
      <c r="A43" t="s">
        <v>150</v>
      </c>
      <c r="B43" t="s">
        <v>15</v>
      </c>
      <c r="C43">
        <v>73</v>
      </c>
      <c r="D43">
        <v>15668172</v>
      </c>
      <c r="E43" t="s">
        <v>151</v>
      </c>
      <c r="F43" t="s">
        <v>152</v>
      </c>
      <c r="G43" t="s">
        <v>10</v>
      </c>
      <c r="H43" t="s">
        <v>10</v>
      </c>
      <c r="I43" t="s">
        <v>153</v>
      </c>
    </row>
    <row r="44" spans="1:9">
      <c r="A44" t="s">
        <v>154</v>
      </c>
      <c r="B44" t="s">
        <v>15</v>
      </c>
      <c r="C44">
        <v>73</v>
      </c>
      <c r="D44">
        <v>15668172</v>
      </c>
      <c r="E44" t="s">
        <v>155</v>
      </c>
      <c r="F44" t="s">
        <v>156</v>
      </c>
      <c r="G44" t="s">
        <v>10</v>
      </c>
      <c r="H44" t="s">
        <v>10</v>
      </c>
      <c r="I44" t="s">
        <v>153</v>
      </c>
    </row>
    <row r="45" spans="1:9">
      <c r="A45" t="s">
        <v>157</v>
      </c>
      <c r="B45" t="s">
        <v>15</v>
      </c>
      <c r="C45">
        <v>108</v>
      </c>
      <c r="D45">
        <v>15668172</v>
      </c>
      <c r="E45" t="s">
        <v>158</v>
      </c>
      <c r="F45" t="s">
        <v>159</v>
      </c>
      <c r="G45" t="s">
        <v>10</v>
      </c>
      <c r="H45" t="s">
        <v>10</v>
      </c>
      <c r="I45" t="s">
        <v>160</v>
      </c>
    </row>
    <row r="46" spans="1:9">
      <c r="A46" t="s">
        <v>161</v>
      </c>
      <c r="B46" t="s">
        <v>15</v>
      </c>
      <c r="C46">
        <v>85</v>
      </c>
      <c r="D46">
        <v>15668172</v>
      </c>
      <c r="E46" t="s">
        <v>162</v>
      </c>
      <c r="F46" t="s">
        <v>163</v>
      </c>
      <c r="G46" t="s">
        <v>10</v>
      </c>
      <c r="H46" t="s">
        <v>10</v>
      </c>
      <c r="I4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workbookViewId="0">
      <selection activeCell="N40" sqref="N40"/>
    </sheetView>
  </sheetViews>
  <sheetFormatPr defaultRowHeight="15"/>
  <cols>
    <col min="1" max="1" width="12.42578125" customWidth="1"/>
    <col min="8" max="8" width="10.7109375" customWidth="1"/>
  </cols>
  <sheetData>
    <row r="1" spans="1:9">
      <c r="A1" s="2" t="s">
        <v>5596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5597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0</v>
      </c>
      <c r="B3" s="2" t="s">
        <v>1</v>
      </c>
      <c r="C3" s="2" t="s">
        <v>2</v>
      </c>
      <c r="D3" s="2" t="s">
        <v>3</v>
      </c>
      <c r="E3" s="2" t="s">
        <v>165</v>
      </c>
      <c r="F3" s="2" t="s">
        <v>164</v>
      </c>
      <c r="G3" s="2" t="s">
        <v>6</v>
      </c>
      <c r="H3" s="2" t="s">
        <v>7</v>
      </c>
      <c r="I3" s="2" t="s">
        <v>8</v>
      </c>
    </row>
    <row r="4" spans="1:9">
      <c r="A4" t="s">
        <v>5598</v>
      </c>
      <c r="B4" t="s">
        <v>15</v>
      </c>
      <c r="C4">
        <v>249</v>
      </c>
      <c r="D4">
        <v>10954493</v>
      </c>
      <c r="E4" t="s">
        <v>10</v>
      </c>
      <c r="F4" t="s">
        <v>5599</v>
      </c>
      <c r="G4" t="s">
        <v>10</v>
      </c>
      <c r="H4" t="s">
        <v>10</v>
      </c>
      <c r="I4" t="s">
        <v>178</v>
      </c>
    </row>
    <row r="5" spans="1:9">
      <c r="A5" t="s">
        <v>5600</v>
      </c>
      <c r="B5" t="s">
        <v>10</v>
      </c>
      <c r="C5">
        <v>129</v>
      </c>
      <c r="D5">
        <v>10954494</v>
      </c>
      <c r="E5" t="s">
        <v>10</v>
      </c>
      <c r="F5" t="s">
        <v>5601</v>
      </c>
      <c r="G5" t="s">
        <v>10</v>
      </c>
      <c r="H5" t="s">
        <v>10</v>
      </c>
      <c r="I5" t="s">
        <v>178</v>
      </c>
    </row>
    <row r="6" spans="1:9">
      <c r="A6" t="s">
        <v>5602</v>
      </c>
      <c r="B6" t="s">
        <v>10</v>
      </c>
      <c r="C6">
        <v>108</v>
      </c>
      <c r="D6">
        <v>10954495</v>
      </c>
      <c r="E6" t="s">
        <v>10</v>
      </c>
      <c r="F6" t="s">
        <v>5603</v>
      </c>
      <c r="G6" t="s">
        <v>10</v>
      </c>
      <c r="H6" t="s">
        <v>10</v>
      </c>
      <c r="I6" t="s">
        <v>178</v>
      </c>
    </row>
    <row r="7" spans="1:9">
      <c r="A7" t="s">
        <v>5604</v>
      </c>
      <c r="B7" t="s">
        <v>15</v>
      </c>
      <c r="C7">
        <v>439</v>
      </c>
      <c r="D7">
        <v>10954496</v>
      </c>
      <c r="E7" t="s">
        <v>10</v>
      </c>
      <c r="F7" t="s">
        <v>5605</v>
      </c>
      <c r="G7" t="s">
        <v>10</v>
      </c>
      <c r="H7" t="s">
        <v>414</v>
      </c>
      <c r="I7" t="s">
        <v>5606</v>
      </c>
    </row>
    <row r="8" spans="1:9">
      <c r="A8" t="s">
        <v>5607</v>
      </c>
      <c r="B8" t="s">
        <v>15</v>
      </c>
      <c r="C8">
        <v>62</v>
      </c>
      <c r="D8">
        <v>10954489</v>
      </c>
      <c r="E8" t="s">
        <v>10</v>
      </c>
      <c r="F8" t="s">
        <v>5608</v>
      </c>
      <c r="G8" t="s">
        <v>10</v>
      </c>
      <c r="H8" t="s">
        <v>10</v>
      </c>
      <c r="I8" t="s">
        <v>178</v>
      </c>
    </row>
    <row r="9" spans="1:9">
      <c r="A9" t="s">
        <v>5609</v>
      </c>
      <c r="B9" t="s">
        <v>10</v>
      </c>
      <c r="C9">
        <v>116</v>
      </c>
      <c r="D9">
        <v>10954497</v>
      </c>
      <c r="E9" t="s">
        <v>10</v>
      </c>
      <c r="F9" t="s">
        <v>5610</v>
      </c>
      <c r="G9" t="s">
        <v>10</v>
      </c>
      <c r="H9" t="s">
        <v>10</v>
      </c>
      <c r="I9" t="s">
        <v>178</v>
      </c>
    </row>
    <row r="10" spans="1:9">
      <c r="A10" t="s">
        <v>5611</v>
      </c>
      <c r="B10" t="s">
        <v>10</v>
      </c>
      <c r="C10">
        <v>415</v>
      </c>
      <c r="D10">
        <v>10954498</v>
      </c>
      <c r="E10" t="s">
        <v>10</v>
      </c>
      <c r="F10" t="s">
        <v>5612</v>
      </c>
      <c r="G10" t="s">
        <v>10</v>
      </c>
      <c r="H10" t="s">
        <v>4180</v>
      </c>
      <c r="I10" t="s">
        <v>178</v>
      </c>
    </row>
    <row r="11" spans="1:9">
      <c r="A11" t="s">
        <v>5613</v>
      </c>
      <c r="B11" t="s">
        <v>10</v>
      </c>
      <c r="C11">
        <v>520</v>
      </c>
      <c r="D11">
        <v>10954499</v>
      </c>
      <c r="E11" t="s">
        <v>10</v>
      </c>
      <c r="F11" t="s">
        <v>5614</v>
      </c>
      <c r="G11" t="s">
        <v>10</v>
      </c>
      <c r="H11" t="s">
        <v>4621</v>
      </c>
      <c r="I11" t="s">
        <v>5606</v>
      </c>
    </row>
    <row r="12" spans="1:9">
      <c r="A12" t="s">
        <v>5615</v>
      </c>
      <c r="B12" t="s">
        <v>15</v>
      </c>
      <c r="C12">
        <v>108</v>
      </c>
      <c r="D12">
        <v>10954500</v>
      </c>
      <c r="E12" t="s">
        <v>10</v>
      </c>
      <c r="F12" t="s">
        <v>5616</v>
      </c>
      <c r="G12" t="s">
        <v>10</v>
      </c>
      <c r="H12" t="s">
        <v>10</v>
      </c>
      <c r="I12" t="s">
        <v>178</v>
      </c>
    </row>
    <row r="13" spans="1:9">
      <c r="A13" t="s">
        <v>5617</v>
      </c>
      <c r="B13" t="s">
        <v>15</v>
      </c>
      <c r="C13">
        <v>219</v>
      </c>
      <c r="D13">
        <v>10954501</v>
      </c>
      <c r="E13" t="s">
        <v>10</v>
      </c>
      <c r="F13" t="s">
        <v>5618</v>
      </c>
      <c r="G13" t="s">
        <v>10</v>
      </c>
      <c r="H13" t="s">
        <v>5619</v>
      </c>
      <c r="I13" t="s">
        <v>178</v>
      </c>
    </row>
    <row r="14" spans="1:9">
      <c r="A14" t="s">
        <v>5620</v>
      </c>
      <c r="B14" t="s">
        <v>15</v>
      </c>
      <c r="C14">
        <v>114</v>
      </c>
      <c r="D14">
        <v>10954502</v>
      </c>
      <c r="E14" t="s">
        <v>10</v>
      </c>
      <c r="F14" t="s">
        <v>5621</v>
      </c>
      <c r="G14" t="s">
        <v>10</v>
      </c>
      <c r="H14" t="s">
        <v>5619</v>
      </c>
      <c r="I14" t="s">
        <v>5606</v>
      </c>
    </row>
    <row r="15" spans="1:9">
      <c r="A15" t="s">
        <v>5622</v>
      </c>
      <c r="B15" t="s">
        <v>15</v>
      </c>
      <c r="C15">
        <v>241</v>
      </c>
      <c r="D15">
        <v>10954503</v>
      </c>
      <c r="E15" t="s">
        <v>10</v>
      </c>
      <c r="F15" t="s">
        <v>5623</v>
      </c>
      <c r="G15" t="s">
        <v>10</v>
      </c>
      <c r="H15" t="s">
        <v>10</v>
      </c>
      <c r="I15" t="s">
        <v>178</v>
      </c>
    </row>
    <row r="16" spans="1:9">
      <c r="A16" t="s">
        <v>5624</v>
      </c>
      <c r="B16" t="s">
        <v>15</v>
      </c>
      <c r="C16">
        <v>602</v>
      </c>
      <c r="D16">
        <v>10954504</v>
      </c>
      <c r="E16" t="s">
        <v>10</v>
      </c>
      <c r="F16" t="s">
        <v>5625</v>
      </c>
      <c r="G16" t="s">
        <v>10</v>
      </c>
      <c r="H16" t="s">
        <v>1386</v>
      </c>
      <c r="I16" t="s">
        <v>5626</v>
      </c>
    </row>
    <row r="17" spans="1:9">
      <c r="A17" t="s">
        <v>5627</v>
      </c>
      <c r="B17" t="s">
        <v>10</v>
      </c>
      <c r="C17">
        <v>412</v>
      </c>
      <c r="D17">
        <v>18656943</v>
      </c>
      <c r="E17" t="s">
        <v>10</v>
      </c>
      <c r="F17" t="s">
        <v>5628</v>
      </c>
      <c r="G17" t="s">
        <v>10</v>
      </c>
      <c r="H17" t="s">
        <v>10</v>
      </c>
      <c r="I17" t="s">
        <v>178</v>
      </c>
    </row>
    <row r="18" spans="1:9">
      <c r="A18" t="s">
        <v>5629</v>
      </c>
      <c r="B18" t="s">
        <v>15</v>
      </c>
      <c r="C18">
        <v>314</v>
      </c>
      <c r="D18">
        <v>10954505</v>
      </c>
      <c r="E18" t="s">
        <v>10</v>
      </c>
      <c r="F18" t="s">
        <v>5630</v>
      </c>
      <c r="G18" t="s">
        <v>10</v>
      </c>
      <c r="H18" t="s">
        <v>414</v>
      </c>
      <c r="I18" t="s">
        <v>178</v>
      </c>
    </row>
    <row r="19" spans="1:9">
      <c r="A19" t="s">
        <v>5631</v>
      </c>
      <c r="B19" t="s">
        <v>15</v>
      </c>
      <c r="C19">
        <v>365</v>
      </c>
      <c r="D19">
        <v>10954506</v>
      </c>
      <c r="E19" t="s">
        <v>10</v>
      </c>
      <c r="F19" t="s">
        <v>5632</v>
      </c>
      <c r="G19" t="s">
        <v>10</v>
      </c>
      <c r="H19" t="s">
        <v>414</v>
      </c>
      <c r="I19" t="s">
        <v>5633</v>
      </c>
    </row>
    <row r="20" spans="1:9">
      <c r="A20" t="s">
        <v>5634</v>
      </c>
      <c r="B20" t="s">
        <v>15</v>
      </c>
      <c r="C20">
        <v>70</v>
      </c>
      <c r="D20">
        <v>10954490</v>
      </c>
      <c r="E20" t="s">
        <v>10</v>
      </c>
      <c r="F20" t="s">
        <v>5635</v>
      </c>
      <c r="G20" t="s">
        <v>10</v>
      </c>
      <c r="H20" t="s">
        <v>10</v>
      </c>
      <c r="I20" t="s">
        <v>178</v>
      </c>
    </row>
    <row r="21" spans="1:9">
      <c r="A21" t="s">
        <v>5636</v>
      </c>
      <c r="B21" t="s">
        <v>15</v>
      </c>
      <c r="C21">
        <v>211</v>
      </c>
      <c r="D21">
        <v>10954507</v>
      </c>
      <c r="E21" t="s">
        <v>10</v>
      </c>
      <c r="F21" t="s">
        <v>5637</v>
      </c>
      <c r="G21" t="s">
        <v>10</v>
      </c>
      <c r="H21" t="s">
        <v>10</v>
      </c>
      <c r="I21" t="s">
        <v>178</v>
      </c>
    </row>
    <row r="22" spans="1:9">
      <c r="A22" t="s">
        <v>5638</v>
      </c>
      <c r="B22" t="s">
        <v>15</v>
      </c>
      <c r="C22">
        <v>174</v>
      </c>
      <c r="D22">
        <v>10954508</v>
      </c>
      <c r="E22" t="s">
        <v>10</v>
      </c>
      <c r="F22" t="s">
        <v>5639</v>
      </c>
      <c r="G22" t="s">
        <v>10</v>
      </c>
      <c r="H22" t="s">
        <v>10</v>
      </c>
      <c r="I22" t="s">
        <v>178</v>
      </c>
    </row>
    <row r="23" spans="1:9">
      <c r="A23" t="s">
        <v>5640</v>
      </c>
      <c r="B23" t="s">
        <v>15</v>
      </c>
      <c r="C23">
        <v>147</v>
      </c>
      <c r="D23">
        <v>10954509</v>
      </c>
      <c r="E23" t="s">
        <v>10</v>
      </c>
      <c r="F23" t="s">
        <v>5641</v>
      </c>
      <c r="G23" t="s">
        <v>10</v>
      </c>
      <c r="H23" t="s">
        <v>926</v>
      </c>
      <c r="I23" t="s">
        <v>178</v>
      </c>
    </row>
    <row r="24" spans="1:9">
      <c r="A24" t="s">
        <v>5642</v>
      </c>
      <c r="B24" t="s">
        <v>10</v>
      </c>
      <c r="C24">
        <v>432</v>
      </c>
      <c r="D24">
        <v>10954510</v>
      </c>
      <c r="E24" t="s">
        <v>10</v>
      </c>
      <c r="F24" t="s">
        <v>5643</v>
      </c>
      <c r="G24" t="s">
        <v>10</v>
      </c>
      <c r="H24" t="s">
        <v>10</v>
      </c>
      <c r="I24" t="s">
        <v>178</v>
      </c>
    </row>
    <row r="25" spans="1:9">
      <c r="A25" t="s">
        <v>5644</v>
      </c>
      <c r="B25" t="s">
        <v>10</v>
      </c>
      <c r="C25">
        <v>79</v>
      </c>
      <c r="D25">
        <v>10954511</v>
      </c>
      <c r="E25" t="s">
        <v>10</v>
      </c>
      <c r="F25" t="s">
        <v>5645</v>
      </c>
      <c r="G25" t="s">
        <v>10</v>
      </c>
      <c r="H25" t="s">
        <v>10</v>
      </c>
      <c r="I25" t="s">
        <v>178</v>
      </c>
    </row>
    <row r="26" spans="1:9">
      <c r="A26" t="s">
        <v>5646</v>
      </c>
      <c r="B26" t="s">
        <v>10</v>
      </c>
      <c r="C26">
        <v>827</v>
      </c>
      <c r="D26">
        <v>10954512</v>
      </c>
      <c r="E26" t="s">
        <v>10</v>
      </c>
      <c r="F26" t="s">
        <v>5647</v>
      </c>
      <c r="G26" t="s">
        <v>10</v>
      </c>
      <c r="H26" t="s">
        <v>5648</v>
      </c>
      <c r="I26" t="s">
        <v>178</v>
      </c>
    </row>
    <row r="27" spans="1:9">
      <c r="A27" t="s">
        <v>5649</v>
      </c>
      <c r="B27" t="s">
        <v>15</v>
      </c>
      <c r="C27">
        <v>259</v>
      </c>
      <c r="D27">
        <v>10954513</v>
      </c>
      <c r="E27" t="s">
        <v>10</v>
      </c>
      <c r="F27" t="s">
        <v>5650</v>
      </c>
      <c r="G27" t="s">
        <v>10</v>
      </c>
      <c r="H27" t="s">
        <v>5651</v>
      </c>
      <c r="I27" t="s">
        <v>5652</v>
      </c>
    </row>
    <row r="28" spans="1:9">
      <c r="A28" t="s">
        <v>5653</v>
      </c>
      <c r="B28" t="s">
        <v>15</v>
      </c>
      <c r="C28">
        <v>110</v>
      </c>
      <c r="D28">
        <v>10954514</v>
      </c>
      <c r="E28" t="s">
        <v>10</v>
      </c>
      <c r="F28" t="s">
        <v>5654</v>
      </c>
      <c r="G28" t="s">
        <v>10</v>
      </c>
      <c r="H28" t="s">
        <v>10</v>
      </c>
      <c r="I28" t="s">
        <v>178</v>
      </c>
    </row>
    <row r="29" spans="1:9">
      <c r="A29" t="s">
        <v>5655</v>
      </c>
      <c r="B29" t="s">
        <v>10</v>
      </c>
      <c r="C29">
        <v>343</v>
      </c>
      <c r="D29">
        <v>10954515</v>
      </c>
      <c r="E29" t="s">
        <v>10</v>
      </c>
      <c r="F29" t="s">
        <v>5656</v>
      </c>
      <c r="G29" t="s">
        <v>10</v>
      </c>
      <c r="H29" t="s">
        <v>414</v>
      </c>
      <c r="I29" t="s">
        <v>5633</v>
      </c>
    </row>
    <row r="30" spans="1:9">
      <c r="A30" t="s">
        <v>5657</v>
      </c>
      <c r="B30" t="s">
        <v>10</v>
      </c>
      <c r="C30">
        <v>162</v>
      </c>
      <c r="D30">
        <v>10954516</v>
      </c>
      <c r="E30" t="s">
        <v>10</v>
      </c>
      <c r="F30" t="s">
        <v>5658</v>
      </c>
      <c r="G30" t="s">
        <v>10</v>
      </c>
      <c r="H30" t="s">
        <v>10</v>
      </c>
      <c r="I30" t="s">
        <v>178</v>
      </c>
    </row>
    <row r="31" spans="1:9">
      <c r="A31" t="s">
        <v>5659</v>
      </c>
      <c r="B31" t="s">
        <v>10</v>
      </c>
      <c r="C31">
        <v>1272</v>
      </c>
      <c r="D31">
        <v>10954517</v>
      </c>
      <c r="E31" t="s">
        <v>10</v>
      </c>
      <c r="F31" t="s">
        <v>5660</v>
      </c>
      <c r="G31" t="s">
        <v>10</v>
      </c>
      <c r="H31" t="s">
        <v>10</v>
      </c>
      <c r="I31" t="s">
        <v>178</v>
      </c>
    </row>
    <row r="32" spans="1:9">
      <c r="A32" t="s">
        <v>5661</v>
      </c>
      <c r="B32" t="s">
        <v>10</v>
      </c>
      <c r="C32">
        <v>67</v>
      </c>
      <c r="D32">
        <v>10954491</v>
      </c>
      <c r="E32" t="s">
        <v>10</v>
      </c>
      <c r="F32" t="s">
        <v>5662</v>
      </c>
      <c r="G32" t="s">
        <v>10</v>
      </c>
      <c r="H32" t="s">
        <v>743</v>
      </c>
      <c r="I32" t="s">
        <v>5663</v>
      </c>
    </row>
    <row r="33" spans="1:15">
      <c r="A33" t="s">
        <v>5664</v>
      </c>
      <c r="B33" t="s">
        <v>10</v>
      </c>
      <c r="C33">
        <v>153</v>
      </c>
      <c r="D33">
        <v>10954518</v>
      </c>
      <c r="E33" t="s">
        <v>10</v>
      </c>
      <c r="F33" t="s">
        <v>5665</v>
      </c>
      <c r="G33" t="s">
        <v>10</v>
      </c>
      <c r="H33" t="s">
        <v>3370</v>
      </c>
      <c r="I33" t="s">
        <v>178</v>
      </c>
    </row>
    <row r="34" spans="1:15">
      <c r="A34" t="s">
        <v>5666</v>
      </c>
      <c r="B34" t="s">
        <v>10</v>
      </c>
      <c r="C34">
        <v>68</v>
      </c>
      <c r="D34">
        <v>10954492</v>
      </c>
      <c r="E34" t="s">
        <v>10</v>
      </c>
      <c r="F34" t="s">
        <v>5667</v>
      </c>
      <c r="G34" t="s">
        <v>10</v>
      </c>
      <c r="H34" t="s">
        <v>10</v>
      </c>
      <c r="I34" t="s">
        <v>178</v>
      </c>
    </row>
    <row r="35" spans="1:15">
      <c r="A35" t="s">
        <v>5668</v>
      </c>
      <c r="B35" t="s">
        <v>10</v>
      </c>
      <c r="C35">
        <v>438</v>
      </c>
      <c r="D35">
        <v>10954519</v>
      </c>
      <c r="E35" t="s">
        <v>10</v>
      </c>
      <c r="F35" t="s">
        <v>5669</v>
      </c>
      <c r="G35" t="s">
        <v>10</v>
      </c>
      <c r="H35" t="s">
        <v>10</v>
      </c>
      <c r="I35" t="s">
        <v>178</v>
      </c>
    </row>
    <row r="36" spans="1:15">
      <c r="A36" t="s">
        <v>5670</v>
      </c>
      <c r="B36" t="s">
        <v>10</v>
      </c>
      <c r="C36">
        <v>408</v>
      </c>
      <c r="D36">
        <v>10954520</v>
      </c>
      <c r="E36" t="s">
        <v>10</v>
      </c>
      <c r="F36" t="s">
        <v>5671</v>
      </c>
      <c r="G36" t="s">
        <v>10</v>
      </c>
      <c r="H36" t="s">
        <v>10</v>
      </c>
      <c r="I36" t="s">
        <v>178</v>
      </c>
    </row>
    <row r="37" spans="1:15">
      <c r="A37" t="s">
        <v>5672</v>
      </c>
      <c r="B37" t="s">
        <v>10</v>
      </c>
      <c r="C37">
        <v>295</v>
      </c>
      <c r="D37">
        <v>10954521</v>
      </c>
      <c r="E37" t="s">
        <v>10</v>
      </c>
      <c r="F37" t="s">
        <v>5673</v>
      </c>
      <c r="G37" t="s">
        <v>10</v>
      </c>
      <c r="H37" t="s">
        <v>10</v>
      </c>
      <c r="I37" t="s">
        <v>178</v>
      </c>
    </row>
    <row r="38" spans="1:15">
      <c r="A38" t="s">
        <v>5674</v>
      </c>
      <c r="B38" t="s">
        <v>10</v>
      </c>
      <c r="C38">
        <v>630</v>
      </c>
      <c r="D38">
        <v>10954522</v>
      </c>
      <c r="E38" t="s">
        <v>10</v>
      </c>
      <c r="F38" t="s">
        <v>5675</v>
      </c>
      <c r="G38" t="s">
        <v>10</v>
      </c>
      <c r="H38" t="s">
        <v>5676</v>
      </c>
      <c r="I38" t="s">
        <v>178</v>
      </c>
    </row>
    <row r="39" spans="1:15">
      <c r="A39" t="s">
        <v>5677</v>
      </c>
      <c r="B39" t="s">
        <v>10</v>
      </c>
      <c r="C39">
        <v>147</v>
      </c>
      <c r="D39">
        <v>10954523</v>
      </c>
      <c r="E39" t="s">
        <v>10</v>
      </c>
      <c r="F39" t="s">
        <v>5678</v>
      </c>
      <c r="G39" t="s">
        <v>10</v>
      </c>
      <c r="H39" t="s">
        <v>4500</v>
      </c>
      <c r="I39" t="s">
        <v>178</v>
      </c>
    </row>
    <row r="40" spans="1:15">
      <c r="A40" t="s">
        <v>5679</v>
      </c>
      <c r="B40" t="s">
        <v>15</v>
      </c>
      <c r="C40">
        <v>237</v>
      </c>
      <c r="D40">
        <v>10954524</v>
      </c>
      <c r="E40" t="s">
        <v>10</v>
      </c>
      <c r="F40" t="s">
        <v>5680</v>
      </c>
      <c r="G40" t="s">
        <v>10</v>
      </c>
      <c r="H40" t="s">
        <v>10</v>
      </c>
      <c r="I40" t="s">
        <v>178</v>
      </c>
    </row>
    <row r="41" spans="1:15">
      <c r="A41" t="s">
        <v>5681</v>
      </c>
      <c r="B41" t="s">
        <v>10</v>
      </c>
      <c r="C41">
        <v>259</v>
      </c>
      <c r="D41">
        <v>10954525</v>
      </c>
      <c r="E41" t="s">
        <v>10</v>
      </c>
      <c r="F41" t="s">
        <v>5682</v>
      </c>
      <c r="G41" t="s">
        <v>10</v>
      </c>
      <c r="H41" t="s">
        <v>5683</v>
      </c>
      <c r="I41" t="s">
        <v>178</v>
      </c>
    </row>
    <row r="42" spans="1:15">
      <c r="A42" t="s">
        <v>5684</v>
      </c>
      <c r="B42" t="s">
        <v>10</v>
      </c>
      <c r="C42">
        <v>351</v>
      </c>
      <c r="D42">
        <v>10954526</v>
      </c>
      <c r="E42" t="s">
        <v>10</v>
      </c>
      <c r="F42" t="s">
        <v>5685</v>
      </c>
      <c r="G42" t="s">
        <v>10</v>
      </c>
      <c r="H42" t="s">
        <v>4234</v>
      </c>
      <c r="I42" t="s">
        <v>178</v>
      </c>
    </row>
    <row r="43" spans="1:15">
      <c r="A43" t="s">
        <v>5686</v>
      </c>
      <c r="B43" t="s">
        <v>10</v>
      </c>
      <c r="C43">
        <v>1042</v>
      </c>
      <c r="D43">
        <v>10954527</v>
      </c>
      <c r="E43" t="s">
        <v>5687</v>
      </c>
      <c r="F43" t="s">
        <v>5688</v>
      </c>
      <c r="G43" t="s">
        <v>10</v>
      </c>
      <c r="H43" t="s">
        <v>588</v>
      </c>
      <c r="I43" t="s">
        <v>5689</v>
      </c>
    </row>
    <row r="44" spans="1:15">
      <c r="A44" t="s">
        <v>5690</v>
      </c>
      <c r="B44" t="s">
        <v>10</v>
      </c>
      <c r="C44">
        <v>432</v>
      </c>
      <c r="D44">
        <v>10954528</v>
      </c>
      <c r="E44" t="s">
        <v>5691</v>
      </c>
      <c r="F44" t="s">
        <v>5692</v>
      </c>
      <c r="G44" t="s">
        <v>10</v>
      </c>
      <c r="H44" t="s">
        <v>604</v>
      </c>
      <c r="I44" t="s">
        <v>5693</v>
      </c>
      <c r="O44">
        <f>MAX(C4:C48)</f>
        <v>1272</v>
      </c>
    </row>
    <row r="45" spans="1:15">
      <c r="A45" t="s">
        <v>5694</v>
      </c>
      <c r="B45" t="s">
        <v>10</v>
      </c>
      <c r="C45">
        <v>111</v>
      </c>
      <c r="D45">
        <v>50434640</v>
      </c>
      <c r="E45" t="s">
        <v>10</v>
      </c>
      <c r="F45" t="s">
        <v>5695</v>
      </c>
      <c r="G45" t="s">
        <v>10</v>
      </c>
      <c r="H45" t="s">
        <v>10</v>
      </c>
      <c r="I45" t="s">
        <v>178</v>
      </c>
      <c r="O45">
        <f>MIN(C4:C48)</f>
        <v>62</v>
      </c>
    </row>
    <row r="46" spans="1:15">
      <c r="A46" t="s">
        <v>5696</v>
      </c>
      <c r="B46" t="s">
        <v>10</v>
      </c>
      <c r="C46">
        <v>558</v>
      </c>
      <c r="D46">
        <v>10954529</v>
      </c>
      <c r="E46" t="s">
        <v>10</v>
      </c>
      <c r="F46" t="s">
        <v>5697</v>
      </c>
      <c r="G46" t="s">
        <v>10</v>
      </c>
      <c r="H46" t="s">
        <v>610</v>
      </c>
      <c r="I46" t="s">
        <v>5698</v>
      </c>
    </row>
    <row r="47" spans="1:15">
      <c r="A47" t="s">
        <v>5699</v>
      </c>
      <c r="B47" t="s">
        <v>10</v>
      </c>
      <c r="C47">
        <v>384</v>
      </c>
      <c r="D47">
        <v>10954530</v>
      </c>
      <c r="E47" t="s">
        <v>10</v>
      </c>
      <c r="F47" t="s">
        <v>5700</v>
      </c>
      <c r="G47" t="s">
        <v>10</v>
      </c>
      <c r="H47" t="s">
        <v>5676</v>
      </c>
      <c r="I47" t="s">
        <v>178</v>
      </c>
    </row>
    <row r="48" spans="1:15">
      <c r="A48" t="s">
        <v>5701</v>
      </c>
      <c r="B48" t="s">
        <v>10</v>
      </c>
      <c r="C48">
        <v>331</v>
      </c>
      <c r="D48">
        <v>10954531</v>
      </c>
      <c r="E48" t="s">
        <v>10</v>
      </c>
      <c r="F48" t="s">
        <v>5702</v>
      </c>
      <c r="G48" t="s">
        <v>10</v>
      </c>
      <c r="H48" t="s">
        <v>5703</v>
      </c>
      <c r="I48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D18" sqref="D18"/>
    </sheetView>
  </sheetViews>
  <sheetFormatPr defaultRowHeight="15"/>
  <cols>
    <col min="1" max="1" width="17.7109375" customWidth="1"/>
    <col min="2" max="2" width="7.5703125" customWidth="1"/>
    <col min="5" max="5" width="7.5703125" customWidth="1"/>
    <col min="7" max="7" width="6.7109375" customWidth="1"/>
    <col min="8" max="8" width="11.140625" customWidth="1"/>
    <col min="9" max="9" width="19.7109375" customWidth="1"/>
  </cols>
  <sheetData>
    <row r="1" spans="1:9">
      <c r="A1" s="2" t="s">
        <v>5705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5706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0</v>
      </c>
      <c r="B3" s="2" t="s">
        <v>1</v>
      </c>
      <c r="C3" s="2" t="s">
        <v>2</v>
      </c>
      <c r="D3" s="2" t="s">
        <v>3</v>
      </c>
      <c r="E3" s="2" t="s">
        <v>165</v>
      </c>
      <c r="F3" s="2" t="s">
        <v>164</v>
      </c>
      <c r="G3" s="2" t="s">
        <v>6</v>
      </c>
      <c r="H3" s="2" t="s">
        <v>7</v>
      </c>
      <c r="I3" s="2" t="s">
        <v>8</v>
      </c>
    </row>
    <row r="4" spans="1:9">
      <c r="A4" t="s">
        <v>5707</v>
      </c>
      <c r="B4" t="s">
        <v>10</v>
      </c>
      <c r="C4">
        <v>276</v>
      </c>
      <c r="D4">
        <v>10954533</v>
      </c>
      <c r="E4" t="s">
        <v>10</v>
      </c>
      <c r="F4" t="s">
        <v>5708</v>
      </c>
      <c r="G4" t="s">
        <v>10</v>
      </c>
      <c r="H4" t="s">
        <v>10</v>
      </c>
      <c r="I4" t="s">
        <v>178</v>
      </c>
    </row>
    <row r="5" spans="1:9">
      <c r="A5" t="s">
        <v>5709</v>
      </c>
      <c r="B5" t="s">
        <v>10</v>
      </c>
      <c r="C5">
        <v>1181</v>
      </c>
      <c r="D5">
        <v>10954534</v>
      </c>
      <c r="E5" t="s">
        <v>10</v>
      </c>
      <c r="F5" t="s">
        <v>5710</v>
      </c>
      <c r="G5" t="s">
        <v>10</v>
      </c>
      <c r="H5" t="s">
        <v>5711</v>
      </c>
      <c r="I5" t="s">
        <v>178</v>
      </c>
    </row>
    <row r="6" spans="1:9">
      <c r="A6" t="s">
        <v>5712</v>
      </c>
      <c r="B6" t="s">
        <v>10</v>
      </c>
      <c r="C6">
        <v>108</v>
      </c>
      <c r="D6">
        <v>10954535</v>
      </c>
      <c r="E6" t="s">
        <v>10</v>
      </c>
      <c r="F6" t="s">
        <v>5713</v>
      </c>
      <c r="G6" t="s">
        <v>10</v>
      </c>
      <c r="H6" t="s">
        <v>5714</v>
      </c>
      <c r="I6" t="s">
        <v>178</v>
      </c>
    </row>
    <row r="7" spans="1:9">
      <c r="A7" t="s">
        <v>5715</v>
      </c>
      <c r="B7" t="s">
        <v>10</v>
      </c>
      <c r="C7">
        <v>135</v>
      </c>
      <c r="D7">
        <v>10954536</v>
      </c>
      <c r="E7" t="s">
        <v>10</v>
      </c>
      <c r="F7" t="s">
        <v>5716</v>
      </c>
      <c r="G7" t="s">
        <v>10</v>
      </c>
      <c r="H7" t="s">
        <v>10</v>
      </c>
      <c r="I7" t="s">
        <v>178</v>
      </c>
    </row>
    <row r="8" spans="1:9">
      <c r="A8" t="s">
        <v>5717</v>
      </c>
      <c r="B8" t="s">
        <v>15</v>
      </c>
      <c r="C8">
        <v>144</v>
      </c>
      <c r="D8">
        <v>10954537</v>
      </c>
      <c r="E8" t="s">
        <v>10</v>
      </c>
      <c r="F8" t="s">
        <v>5718</v>
      </c>
      <c r="G8" t="s">
        <v>10</v>
      </c>
      <c r="H8" t="s">
        <v>10</v>
      </c>
      <c r="I8" t="s">
        <v>178</v>
      </c>
    </row>
    <row r="9" spans="1:9">
      <c r="A9" t="s">
        <v>5719</v>
      </c>
      <c r="B9" t="s">
        <v>10</v>
      </c>
      <c r="C9">
        <v>140</v>
      </c>
      <c r="D9">
        <v>10954538</v>
      </c>
      <c r="E9" t="s">
        <v>10</v>
      </c>
      <c r="F9" t="s">
        <v>5720</v>
      </c>
      <c r="G9" t="s">
        <v>10</v>
      </c>
      <c r="H9" t="s">
        <v>10</v>
      </c>
      <c r="I9" t="s">
        <v>178</v>
      </c>
    </row>
    <row r="10" spans="1:9">
      <c r="A10" t="s">
        <v>5721</v>
      </c>
      <c r="B10" t="s">
        <v>10</v>
      </c>
      <c r="C10">
        <v>441</v>
      </c>
      <c r="D10">
        <v>10954539</v>
      </c>
      <c r="E10" t="s">
        <v>10</v>
      </c>
      <c r="F10" t="s">
        <v>5722</v>
      </c>
      <c r="G10" t="s">
        <v>10</v>
      </c>
      <c r="H10" t="s">
        <v>2952</v>
      </c>
      <c r="I10" t="s">
        <v>178</v>
      </c>
    </row>
    <row r="11" spans="1:9">
      <c r="A11" t="s">
        <v>5723</v>
      </c>
      <c r="B11" t="s">
        <v>10</v>
      </c>
      <c r="C11">
        <v>1064</v>
      </c>
      <c r="D11">
        <v>10954540</v>
      </c>
      <c r="E11" t="s">
        <v>10</v>
      </c>
      <c r="F11" t="s">
        <v>5724</v>
      </c>
      <c r="G11" t="s">
        <v>10</v>
      </c>
      <c r="H11" t="s">
        <v>1386</v>
      </c>
      <c r="I11" t="s">
        <v>178</v>
      </c>
    </row>
    <row r="12" spans="1:9">
      <c r="A12" t="s">
        <v>5725</v>
      </c>
      <c r="B12" t="s">
        <v>10</v>
      </c>
      <c r="C12">
        <v>237</v>
      </c>
      <c r="D12">
        <v>10954541</v>
      </c>
      <c r="E12" t="s">
        <v>10</v>
      </c>
      <c r="F12" t="s">
        <v>5726</v>
      </c>
      <c r="G12" t="s">
        <v>10</v>
      </c>
      <c r="H12" t="s">
        <v>10</v>
      </c>
      <c r="I12" t="s">
        <v>178</v>
      </c>
    </row>
    <row r="13" spans="1:9">
      <c r="A13" t="s">
        <v>5727</v>
      </c>
      <c r="B13" t="s">
        <v>10</v>
      </c>
      <c r="C13">
        <v>286</v>
      </c>
      <c r="D13">
        <v>10954542</v>
      </c>
      <c r="E13" t="s">
        <v>10</v>
      </c>
      <c r="F13" t="s">
        <v>5728</v>
      </c>
      <c r="G13" t="s">
        <v>10</v>
      </c>
      <c r="H13" t="s">
        <v>10</v>
      </c>
      <c r="I13" t="s">
        <v>178</v>
      </c>
    </row>
    <row r="14" spans="1:9">
      <c r="A14" t="s">
        <v>5729</v>
      </c>
      <c r="B14" t="s">
        <v>15</v>
      </c>
      <c r="C14">
        <v>168</v>
      </c>
      <c r="D14">
        <v>161579527</v>
      </c>
      <c r="E14" t="s">
        <v>10</v>
      </c>
      <c r="F14" t="s">
        <v>5730</v>
      </c>
      <c r="G14" t="s">
        <v>10</v>
      </c>
      <c r="H14" t="s">
        <v>5731</v>
      </c>
      <c r="I14" t="s">
        <v>178</v>
      </c>
    </row>
    <row r="15" spans="1:9">
      <c r="A15" t="s">
        <v>5732</v>
      </c>
      <c r="B15" t="s">
        <v>10</v>
      </c>
      <c r="C15">
        <v>401</v>
      </c>
      <c r="D15">
        <v>18677783</v>
      </c>
      <c r="E15" t="s">
        <v>10</v>
      </c>
      <c r="F15" t="s">
        <v>5733</v>
      </c>
      <c r="G15" t="s">
        <v>10</v>
      </c>
      <c r="H15" t="s">
        <v>4234</v>
      </c>
      <c r="I15" t="s">
        <v>5734</v>
      </c>
    </row>
    <row r="19" spans="9:9">
      <c r="I19">
        <f>MAX(C4:C15)</f>
        <v>1181</v>
      </c>
    </row>
    <row r="20" spans="9:9">
      <c r="I20">
        <f>MIN(C4:C15)</f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4"/>
  <sheetViews>
    <sheetView topLeftCell="A19" workbookViewId="0">
      <selection activeCell="N45" sqref="N45"/>
    </sheetView>
  </sheetViews>
  <sheetFormatPr defaultRowHeight="15"/>
  <sheetData>
    <row r="1" spans="1:3">
      <c r="A1" s="3" t="s">
        <v>5736</v>
      </c>
    </row>
    <row r="2" spans="1:3">
      <c r="B2" s="2" t="s">
        <v>5594</v>
      </c>
      <c r="C2" s="2" t="s">
        <v>5595</v>
      </c>
    </row>
    <row r="3" spans="1:3">
      <c r="A3">
        <v>0</v>
      </c>
      <c r="B3">
        <v>0</v>
      </c>
    </row>
    <row r="4" spans="1:3">
      <c r="A4">
        <v>100</v>
      </c>
      <c r="B4" t="str">
        <f>CONCATENATE(A3,"-",A4)</f>
        <v>0-100</v>
      </c>
      <c r="C4">
        <f>COUNTIF(DNA!C$4:'DNA'!C$1717,"&lt;=100")</f>
        <v>182</v>
      </c>
    </row>
    <row r="5" spans="1:3">
      <c r="A5">
        <v>200</v>
      </c>
      <c r="B5" t="str">
        <f>CONCATENATE(A4+1,"-",A5)</f>
        <v>101-200</v>
      </c>
      <c r="C5">
        <f>COUNTIFS(DNA!C$4:'DNA'!C$1717,"&gt;100",DNA!C$4:'DNA'!C$1717,"&lt;=200")</f>
        <v>492</v>
      </c>
    </row>
    <row r="6" spans="1:3">
      <c r="A6">
        <v>300</v>
      </c>
      <c r="B6" t="str">
        <f t="shared" ref="B6:B14" si="0">CONCATENATE(A5+1,"-",A6)</f>
        <v>201-300</v>
      </c>
      <c r="C6">
        <f>COUNTIFS(DNA!C$4:'DNA'!C$1717,"&gt;200",DNA!C$4:'DNA'!C$1717,"&lt;=300")</f>
        <v>421</v>
      </c>
    </row>
    <row r="7" spans="1:3">
      <c r="A7">
        <v>400</v>
      </c>
      <c r="B7" t="str">
        <f t="shared" si="0"/>
        <v>301-400</v>
      </c>
      <c r="C7">
        <f>COUNTIFS(DNA!C$4:'DNA'!C$1717,"&gt;300",DNA!C$4:'DNA'!C$1717,"&lt;=400")</f>
        <v>300</v>
      </c>
    </row>
    <row r="8" spans="1:3">
      <c r="A8">
        <v>500</v>
      </c>
      <c r="B8" t="str">
        <f t="shared" si="0"/>
        <v>401-500</v>
      </c>
      <c r="C8">
        <f>COUNTIFS(DNA!C$4:'DNA'!C$1717,"&gt;400",DNA!C$4:'DNA'!C$1717,"&lt;=500")</f>
        <v>157</v>
      </c>
    </row>
    <row r="9" spans="1:3">
      <c r="A9">
        <v>600</v>
      </c>
      <c r="B9" t="str">
        <f t="shared" si="0"/>
        <v>501-600</v>
      </c>
      <c r="C9">
        <f>COUNTIFS(DNA!C$4:'DNA'!C$1717,"&gt;500",DNA!C$4:'DNA'!C$1717,"&lt;=600")</f>
        <v>71</v>
      </c>
    </row>
    <row r="10" spans="1:3">
      <c r="A10">
        <v>700</v>
      </c>
      <c r="B10" t="str">
        <f t="shared" si="0"/>
        <v>601-700</v>
      </c>
      <c r="C10">
        <f>COUNTIFS(DNA!C$4:'DNA'!C$1717,"&gt;600",DNA!C$4:'DNA'!C$1717,"&lt;=700")</f>
        <v>36</v>
      </c>
    </row>
    <row r="11" spans="1:3">
      <c r="A11">
        <v>800</v>
      </c>
      <c r="B11" t="str">
        <f t="shared" si="0"/>
        <v>701-800</v>
      </c>
      <c r="C11">
        <f>COUNTIFS(DNA!C$4:'DNA'!C$1717,"&gt;700",DNA!C$4:'DNA'!C$1717,"&lt;=800")</f>
        <v>20</v>
      </c>
    </row>
    <row r="12" spans="1:3">
      <c r="A12">
        <v>900</v>
      </c>
      <c r="B12" t="str">
        <f t="shared" si="0"/>
        <v>801-900</v>
      </c>
      <c r="C12">
        <f>COUNTIFS(DNA!C$4:'DNA'!C$1717,"&gt;800",DNA!C$4:'DNA'!C$1717,"&lt;=900")</f>
        <v>9</v>
      </c>
    </row>
    <row r="13" spans="1:3">
      <c r="A13">
        <v>1000</v>
      </c>
      <c r="B13" t="str">
        <f t="shared" si="0"/>
        <v>901-1000</v>
      </c>
      <c r="C13">
        <f>COUNTIFS(DNA!C$4:'DNA'!C$1717,"&gt;900",DNA!C$4:'DNA'!C$1717,"&lt;=1000")</f>
        <v>5</v>
      </c>
    </row>
    <row r="14" spans="1:3">
      <c r="A14">
        <v>2900</v>
      </c>
      <c r="B14" t="str">
        <f t="shared" si="0"/>
        <v>1001-2900</v>
      </c>
      <c r="C14">
        <f>COUNTIFS(DNA!C$4:'DNA'!C$1717,"&gt;1000",DNA!C$4:'DNA'!C$1717,"&lt;=2900")</f>
        <v>21</v>
      </c>
    </row>
    <row r="18" spans="1:3">
      <c r="A18" s="3" t="s">
        <v>5737</v>
      </c>
    </row>
    <row r="19" spans="1:3">
      <c r="B19" s="2" t="s">
        <v>5594</v>
      </c>
      <c r="C19" s="2" t="s">
        <v>5595</v>
      </c>
    </row>
    <row r="20" spans="1:3">
      <c r="A20">
        <v>0</v>
      </c>
      <c r="B20">
        <v>0</v>
      </c>
    </row>
    <row r="21" spans="1:3">
      <c r="A21">
        <v>100</v>
      </c>
      <c r="B21" t="str">
        <f>CONCATENATE(A20,"-",A21)</f>
        <v>0-100</v>
      </c>
      <c r="C21">
        <f>COUNTIFS(RNA!C4:'RNA'!C46,"&gt;0",RNA!C4:'RNA'!C46,"&lt;=100")</f>
        <v>35</v>
      </c>
    </row>
    <row r="22" spans="1:3">
      <c r="A22">
        <v>200</v>
      </c>
      <c r="B22" t="str">
        <f>CONCATENATE(A21+1,"-",A22)</f>
        <v>101-200</v>
      </c>
      <c r="C22">
        <f>COUNTIFS(RNA!C4:'RNA'!C46,"&gt;100",RNA!C4:'RNA'!C46,"&lt;=200")</f>
        <v>4</v>
      </c>
    </row>
    <row r="23" spans="1:3">
      <c r="A23">
        <v>300</v>
      </c>
      <c r="B23" t="str">
        <f t="shared" ref="B23:B31" si="1">CONCATENATE(A22+1,"-",A23)</f>
        <v>201-300</v>
      </c>
      <c r="C23">
        <f>COUNTIFS(RNA!C4:'RNA'!C46,"&gt;200",RNA!C4:'RNA'!C46,"&lt;=300")</f>
        <v>0</v>
      </c>
    </row>
    <row r="24" spans="1:3">
      <c r="A24">
        <v>400</v>
      </c>
      <c r="B24" t="str">
        <f t="shared" si="1"/>
        <v>301-400</v>
      </c>
      <c r="C24">
        <f>COUNTIFS(RNA!C4:'RNA'!C46,"&gt;300",RNA!C4:'RNA'!C46,"&lt;=400")</f>
        <v>0</v>
      </c>
    </row>
    <row r="25" spans="1:3">
      <c r="A25">
        <v>500</v>
      </c>
      <c r="B25" t="str">
        <f t="shared" si="1"/>
        <v>401-500</v>
      </c>
      <c r="C25">
        <f>COUNTIFS(RNA!C4:'RNA'!C46,"&gt;400",RNA!C4:'RNA'!C46,"&lt;=500")</f>
        <v>0</v>
      </c>
    </row>
    <row r="26" spans="1:3">
      <c r="A26">
        <v>600</v>
      </c>
      <c r="B26" t="str">
        <f t="shared" si="1"/>
        <v>501-600</v>
      </c>
      <c r="C26">
        <f>COUNTIFS(RNA!C4:'RNA'!C46,"&gt;500",RNA!C4:'RNA'!C46,"&lt;=600")</f>
        <v>0</v>
      </c>
    </row>
    <row r="27" spans="1:3">
      <c r="A27">
        <v>700</v>
      </c>
      <c r="B27" t="str">
        <f t="shared" si="1"/>
        <v>601-700</v>
      </c>
      <c r="C27">
        <f>COUNTIFS(RNA!C4:'RNA'!C46,"&gt;600",RNA!C4:'RNA'!C46,"&lt;=700")</f>
        <v>0</v>
      </c>
    </row>
    <row r="28" spans="1:3">
      <c r="A28">
        <v>800</v>
      </c>
      <c r="B28" t="str">
        <f t="shared" si="1"/>
        <v>701-800</v>
      </c>
      <c r="C28">
        <f>COUNTIFS(RNA!C4:'RNA'!C46,"&gt;700",RNA!C4:'RNA'!C46,"&lt;=800")</f>
        <v>0</v>
      </c>
    </row>
    <row r="29" spans="1:3">
      <c r="A29">
        <v>900</v>
      </c>
      <c r="B29" t="str">
        <f t="shared" si="1"/>
        <v>801-900</v>
      </c>
      <c r="C29">
        <f>COUNTIFS(RNA!C4:'RNA'!C46,"&gt;800",RNA!C4:'RNA'!C46,"&lt;=900")</f>
        <v>0</v>
      </c>
    </row>
    <row r="30" spans="1:3">
      <c r="A30">
        <v>1000</v>
      </c>
      <c r="B30" t="str">
        <f t="shared" si="1"/>
        <v>901-1000</v>
      </c>
      <c r="C30">
        <f>COUNTIFS(RNA!C4:'RNA'!C46,"&gt;900",RNA!C4:'RNA'!C46,"&lt;=1000")</f>
        <v>0</v>
      </c>
    </row>
    <row r="31" spans="1:3">
      <c r="A31">
        <v>2900</v>
      </c>
      <c r="B31" t="str">
        <f t="shared" si="1"/>
        <v>1001-2900</v>
      </c>
      <c r="C31">
        <f>COUNTIFS(RNA!C4:'RNA'!C46,"&gt;1000",RNA!C4:'RNA'!C46,"&lt;=2900")</f>
        <v>3</v>
      </c>
    </row>
    <row r="35" spans="1:14">
      <c r="B35" s="2" t="s">
        <v>5594</v>
      </c>
      <c r="C35" s="2" t="s">
        <v>5595</v>
      </c>
    </row>
    <row r="36" spans="1:14">
      <c r="A36">
        <v>0</v>
      </c>
      <c r="B36">
        <v>0</v>
      </c>
    </row>
    <row r="37" spans="1:14">
      <c r="A37">
        <v>100</v>
      </c>
      <c r="B37" t="str">
        <f>CONCATENATE(A36,"-",A37)</f>
        <v>0-100</v>
      </c>
      <c r="C37">
        <f t="shared" ref="C37:C47" si="2">C4+C21</f>
        <v>217</v>
      </c>
      <c r="D37" s="6">
        <f>C37/C$48</f>
        <v>0.12357630979498861</v>
      </c>
    </row>
    <row r="38" spans="1:14">
      <c r="A38">
        <v>200</v>
      </c>
      <c r="B38" t="str">
        <f>CONCATENATE(A37+1,"-",A38)</f>
        <v>101-200</v>
      </c>
      <c r="C38">
        <f t="shared" si="2"/>
        <v>496</v>
      </c>
      <c r="D38" s="6">
        <f t="shared" ref="D38:D48" si="3">C38/C$48</f>
        <v>0.28246013667425968</v>
      </c>
    </row>
    <row r="39" spans="1:14">
      <c r="A39">
        <v>300</v>
      </c>
      <c r="B39" t="str">
        <f t="shared" ref="B39:B47" si="4">CONCATENATE(A38+1,"-",A39)</f>
        <v>201-300</v>
      </c>
      <c r="C39">
        <f t="shared" si="2"/>
        <v>421</v>
      </c>
      <c r="D39" s="6">
        <f t="shared" si="3"/>
        <v>0.23974943052391801</v>
      </c>
    </row>
    <row r="40" spans="1:14">
      <c r="A40">
        <v>400</v>
      </c>
      <c r="B40" t="str">
        <f t="shared" si="4"/>
        <v>301-400</v>
      </c>
      <c r="C40">
        <f t="shared" si="2"/>
        <v>300</v>
      </c>
      <c r="D40" s="6">
        <f t="shared" si="3"/>
        <v>0.17084282460136674</v>
      </c>
    </row>
    <row r="41" spans="1:14">
      <c r="A41">
        <v>500</v>
      </c>
      <c r="B41" t="str">
        <f t="shared" si="4"/>
        <v>401-500</v>
      </c>
      <c r="C41">
        <f t="shared" si="2"/>
        <v>157</v>
      </c>
      <c r="D41" s="6">
        <f t="shared" si="3"/>
        <v>8.9407744874715256E-2</v>
      </c>
    </row>
    <row r="42" spans="1:14">
      <c r="A42">
        <v>600</v>
      </c>
      <c r="B42" t="str">
        <f t="shared" si="4"/>
        <v>501-600</v>
      </c>
      <c r="C42">
        <f t="shared" si="2"/>
        <v>71</v>
      </c>
      <c r="D42" s="6">
        <f t="shared" si="3"/>
        <v>4.0432801822323464E-2</v>
      </c>
    </row>
    <row r="43" spans="1:14">
      <c r="A43">
        <v>700</v>
      </c>
      <c r="B43" t="str">
        <f t="shared" si="4"/>
        <v>601-700</v>
      </c>
      <c r="C43">
        <f t="shared" si="2"/>
        <v>36</v>
      </c>
      <c r="D43" s="6">
        <f t="shared" si="3"/>
        <v>2.0501138952164009E-2</v>
      </c>
    </row>
    <row r="44" spans="1:14">
      <c r="A44">
        <v>800</v>
      </c>
      <c r="B44" t="str">
        <f t="shared" si="4"/>
        <v>701-800</v>
      </c>
      <c r="C44">
        <f t="shared" si="2"/>
        <v>20</v>
      </c>
      <c r="D44" s="6">
        <f t="shared" si="3"/>
        <v>1.1389521640091117E-2</v>
      </c>
      <c r="N44">
        <f>MEDIAN(C37:C47)</f>
        <v>71</v>
      </c>
    </row>
    <row r="45" spans="1:14">
      <c r="A45">
        <v>900</v>
      </c>
      <c r="B45" t="str">
        <f t="shared" si="4"/>
        <v>801-900</v>
      </c>
      <c r="C45">
        <f t="shared" si="2"/>
        <v>9</v>
      </c>
      <c r="D45" s="6">
        <f t="shared" si="3"/>
        <v>5.1252847380410024E-3</v>
      </c>
    </row>
    <row r="46" spans="1:14">
      <c r="A46">
        <v>1000</v>
      </c>
      <c r="B46" t="str">
        <f t="shared" si="4"/>
        <v>901-1000</v>
      </c>
      <c r="C46">
        <f t="shared" si="2"/>
        <v>5</v>
      </c>
      <c r="D46" s="6">
        <f t="shared" si="3"/>
        <v>2.8473804100227792E-3</v>
      </c>
    </row>
    <row r="47" spans="1:14">
      <c r="A47">
        <v>2900</v>
      </c>
      <c r="B47" t="str">
        <f t="shared" si="4"/>
        <v>1001-2900</v>
      </c>
      <c r="C47">
        <f t="shared" si="2"/>
        <v>24</v>
      </c>
      <c r="D47" s="6">
        <f t="shared" si="3"/>
        <v>1.366742596810934E-2</v>
      </c>
    </row>
    <row r="48" spans="1:14">
      <c r="C48">
        <f>C37+C38+C39+C40+C41+C42+C43+C44+C45+C47+C46</f>
        <v>1756</v>
      </c>
      <c r="D48" s="6">
        <f t="shared" si="3"/>
        <v>1</v>
      </c>
    </row>
    <row r="49" spans="1:3">
      <c r="B49" s="3"/>
    </row>
    <row r="50" spans="1:3">
      <c r="A50" s="3" t="s">
        <v>5704</v>
      </c>
    </row>
    <row r="51" spans="1:3">
      <c r="B51" s="2" t="s">
        <v>5594</v>
      </c>
      <c r="C51" s="2" t="s">
        <v>5595</v>
      </c>
    </row>
    <row r="52" spans="1:3">
      <c r="A52">
        <v>0</v>
      </c>
      <c r="B52">
        <v>0</v>
      </c>
    </row>
    <row r="53" spans="1:3">
      <c r="A53">
        <v>100</v>
      </c>
      <c r="B53" t="str">
        <f t="shared" ref="B53" si="5">CONCATENATE(A52,"-",A53)</f>
        <v>0-100</v>
      </c>
      <c r="C53">
        <f>COUNTIFS('pl1'!C4:'pl1'!C48,"&gt;0",'pl1'!C4:'pl1'!C48,"&lt;=100")</f>
        <v>5</v>
      </c>
    </row>
    <row r="54" spans="1:3">
      <c r="A54">
        <v>200</v>
      </c>
      <c r="B54" t="str">
        <f>CONCATENATE(A53+1,"-",A54)</f>
        <v>101-200</v>
      </c>
      <c r="C54">
        <f>COUNTIFS('pl1'!C4:'pl1'!C48,"&gt;100",'pl1'!C4:'pl1'!C48,"&lt;=200")</f>
        <v>12</v>
      </c>
    </row>
    <row r="55" spans="1:3">
      <c r="A55">
        <v>300</v>
      </c>
      <c r="B55" t="str">
        <f t="shared" ref="B55:B63" si="6">CONCATENATE(A54+1,"-",A55)</f>
        <v>201-300</v>
      </c>
      <c r="C55">
        <f>COUNTIFS('pl1'!C4:'pl1'!C48,"&gt;200",'pl1'!C4:'pl1'!C48,"&lt;=300")</f>
        <v>8</v>
      </c>
    </row>
    <row r="56" spans="1:3">
      <c r="A56">
        <v>400</v>
      </c>
      <c r="B56" t="str">
        <f t="shared" si="6"/>
        <v>301-400</v>
      </c>
      <c r="C56">
        <f>COUNTIFS('pl1'!C4:'pl1'!C48,"&gt;300",'pl1'!C4:'pl1'!C48,"&lt;=400")</f>
        <v>6</v>
      </c>
    </row>
    <row r="57" spans="1:3">
      <c r="A57">
        <v>500</v>
      </c>
      <c r="B57" t="str">
        <f t="shared" si="6"/>
        <v>401-500</v>
      </c>
      <c r="C57">
        <f>COUNTIFS('pl1'!C4:'pl1'!C48,"&gt;400",'pl1'!C4:'pl1'!C48,"&lt;=500")</f>
        <v>7</v>
      </c>
    </row>
    <row r="58" spans="1:3">
      <c r="A58">
        <v>600</v>
      </c>
      <c r="B58" t="str">
        <f t="shared" si="6"/>
        <v>501-600</v>
      </c>
      <c r="C58">
        <f>COUNTIFS('pl1'!C4:'pl1'!C48,"&gt;500",'pl1'!C4:'pl1'!C48,"&lt;=600")</f>
        <v>2</v>
      </c>
    </row>
    <row r="59" spans="1:3">
      <c r="A59">
        <v>700</v>
      </c>
      <c r="B59" t="str">
        <f t="shared" si="6"/>
        <v>601-700</v>
      </c>
      <c r="C59">
        <f>COUNTIFS('pl1'!C4:'pl1'!C48,"&gt;600",'pl1'!C4:'pl1'!C48,"&lt;=700")</f>
        <v>2</v>
      </c>
    </row>
    <row r="60" spans="1:3">
      <c r="A60">
        <v>800</v>
      </c>
      <c r="B60" t="str">
        <f t="shared" si="6"/>
        <v>701-800</v>
      </c>
      <c r="C60">
        <f>COUNTIFS('pl1'!C4:'pl1'!C48,"&gt;700",'pl1'!C4:'pl1'!C48,"&lt;=800")</f>
        <v>0</v>
      </c>
    </row>
    <row r="61" spans="1:3">
      <c r="A61">
        <v>900</v>
      </c>
      <c r="B61" t="str">
        <f t="shared" si="6"/>
        <v>801-900</v>
      </c>
      <c r="C61">
        <f>COUNTIFS('pl1'!C4:'pl1'!C48,"&gt;800",'pl1'!C4:'pl1'!C48,"&lt;=900")</f>
        <v>1</v>
      </c>
    </row>
    <row r="62" spans="1:3">
      <c r="A62">
        <v>1000</v>
      </c>
      <c r="B62" t="str">
        <f t="shared" si="6"/>
        <v>901-1000</v>
      </c>
      <c r="C62">
        <f>COUNTIFS('pl1'!C4:'pl1'!C48,"&gt;900",'pl1'!C4:'pl1'!C48,"&lt;=1000")</f>
        <v>0</v>
      </c>
    </row>
    <row r="63" spans="1:3">
      <c r="A63">
        <v>1300</v>
      </c>
      <c r="B63" t="str">
        <f t="shared" si="6"/>
        <v>1001-1300</v>
      </c>
      <c r="C63">
        <f>COUNTIFS('pl1'!C4:'pl1'!C48,"&gt;1000",'pl1'!C4:'pl1'!C48,"&lt;=1300")</f>
        <v>2</v>
      </c>
    </row>
    <row r="71" spans="1:3">
      <c r="A71" s="3" t="s">
        <v>5735</v>
      </c>
      <c r="B71" s="3"/>
    </row>
    <row r="72" spans="1:3">
      <c r="B72" s="2" t="s">
        <v>5594</v>
      </c>
      <c r="C72" s="2" t="s">
        <v>5595</v>
      </c>
    </row>
    <row r="73" spans="1:3">
      <c r="A73">
        <v>0</v>
      </c>
      <c r="B73">
        <v>0</v>
      </c>
    </row>
    <row r="74" spans="1:3">
      <c r="A74">
        <v>100</v>
      </c>
      <c r="B74" t="str">
        <f t="shared" ref="B74" si="7">CONCATENATE(A73,"-",A74)</f>
        <v>0-100</v>
      </c>
      <c r="C74">
        <f>COUNTIFS('pl2'!C4:C15,"&gt;0",'pl2'!C4:C15,"&lt;=100")</f>
        <v>0</v>
      </c>
    </row>
    <row r="75" spans="1:3">
      <c r="A75">
        <v>200</v>
      </c>
      <c r="B75" t="str">
        <f>CONCATENATE(A74+1,"-",A75)</f>
        <v>101-200</v>
      </c>
      <c r="C75">
        <f>COUNTIFS('pl2'!C4:C15,"&gt;100",'pl2'!C4:C15,"&lt;=200")</f>
        <v>5</v>
      </c>
    </row>
    <row r="76" spans="1:3">
      <c r="A76">
        <v>300</v>
      </c>
      <c r="B76" t="str">
        <f t="shared" ref="B76:B84" si="8">CONCATENATE(A75+1,"-",A76)</f>
        <v>201-300</v>
      </c>
      <c r="C76">
        <f>COUNTIFS('pl2'!C4:C15,"&gt;200",'pl2'!C4:C15,"&lt;=300")</f>
        <v>3</v>
      </c>
    </row>
    <row r="77" spans="1:3">
      <c r="A77">
        <v>400</v>
      </c>
      <c r="B77" t="str">
        <f t="shared" si="8"/>
        <v>301-400</v>
      </c>
      <c r="C77">
        <f>COUNTIFS('pl2'!C4:C15,"&gt;300",'pl2'!C4:C15,"&lt;=400")</f>
        <v>0</v>
      </c>
    </row>
    <row r="78" spans="1:3">
      <c r="A78">
        <v>500</v>
      </c>
      <c r="B78" t="str">
        <f t="shared" si="8"/>
        <v>401-500</v>
      </c>
      <c r="C78">
        <f>COUNTIFS('pl2'!C4:C15,"&gt;400",'pl2'!C4:C15,"&lt;=500")</f>
        <v>2</v>
      </c>
    </row>
    <row r="79" spans="1:3">
      <c r="A79">
        <v>600</v>
      </c>
      <c r="B79" t="str">
        <f t="shared" si="8"/>
        <v>501-600</v>
      </c>
      <c r="C79">
        <f>COUNTIFS('pl2'!C4:C15,"&gt;500",'pl2'!C4:C15,"&lt;=600")</f>
        <v>0</v>
      </c>
    </row>
    <row r="80" spans="1:3">
      <c r="A80">
        <v>700</v>
      </c>
      <c r="B80" t="str">
        <f t="shared" si="8"/>
        <v>601-700</v>
      </c>
      <c r="C80">
        <f>COUNTIFS('pl2'!C4:C15,"&gt;600",'pl2'!C4:C15,"&lt;=700")</f>
        <v>0</v>
      </c>
    </row>
    <row r="81" spans="1:3">
      <c r="A81">
        <v>800</v>
      </c>
      <c r="B81" t="str">
        <f t="shared" si="8"/>
        <v>701-800</v>
      </c>
      <c r="C81">
        <f>COUNTIFS('pl2'!C4:C15,"&gt;700",'pl2'!C4:C15,"&lt;=800")</f>
        <v>0</v>
      </c>
    </row>
    <row r="82" spans="1:3">
      <c r="A82">
        <v>900</v>
      </c>
      <c r="B82" t="str">
        <f t="shared" si="8"/>
        <v>801-900</v>
      </c>
      <c r="C82">
        <f>COUNTIFS('pl2'!C4:C15,"&gt;800",'pl2'!C4:C15,"&lt;=900")</f>
        <v>0</v>
      </c>
    </row>
    <row r="83" spans="1:3">
      <c r="A83">
        <v>1000</v>
      </c>
      <c r="B83" t="str">
        <f t="shared" si="8"/>
        <v>901-1000</v>
      </c>
      <c r="C83">
        <f>COUNTIFS('pl2'!C4:C15,"&gt;900",'pl2'!C4:C15,"&lt;=1000")</f>
        <v>0</v>
      </c>
    </row>
    <row r="84" spans="1:3">
      <c r="A84">
        <v>1200</v>
      </c>
      <c r="B84" t="str">
        <f t="shared" si="8"/>
        <v>1001-1200</v>
      </c>
      <c r="C84">
        <f>COUNTIFS('pl2'!C4:C15,"&gt;1000",'pl2'!C4:C15,"&lt;=1200")</f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E15" sqref="E15:G17"/>
    </sheetView>
  </sheetViews>
  <sheetFormatPr defaultRowHeight="15"/>
  <cols>
    <col min="1" max="1" width="19.28515625" bestFit="1" customWidth="1"/>
    <col min="2" max="2" width="15" customWidth="1"/>
    <col min="3" max="3" width="16.7109375" customWidth="1"/>
  </cols>
  <sheetData>
    <row r="1" spans="1:8" ht="17.25" customHeight="1">
      <c r="A1" s="7" t="s">
        <v>5740</v>
      </c>
      <c r="B1" s="2" t="s">
        <v>5738</v>
      </c>
      <c r="C1" s="2" t="s">
        <v>5739</v>
      </c>
      <c r="D1" s="5"/>
      <c r="E1" s="4"/>
      <c r="F1" s="4"/>
      <c r="G1" s="4"/>
      <c r="H1" s="4"/>
    </row>
    <row r="2" spans="1:8">
      <c r="A2" s="2" t="s">
        <v>5741</v>
      </c>
      <c r="B2">
        <f>COUNTIF(DNA!B4:'DNA'!B1717,"+")</f>
        <v>861</v>
      </c>
      <c r="C2">
        <f>COUNTIF(DNA!B4:'DNA'!B1717,"-")</f>
        <v>853</v>
      </c>
    </row>
    <row r="3" spans="1:8">
      <c r="A3" s="2" t="s">
        <v>5737</v>
      </c>
      <c r="B3">
        <f>COUNTIF(RNA!B4:'RNA'!B46,"+")</f>
        <v>31</v>
      </c>
      <c r="C3">
        <f>COUNTIF(RNA!B4:'RNA'!B46,"-")</f>
        <v>12</v>
      </c>
    </row>
    <row r="6" spans="1:8">
      <c r="D6" s="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DNA</vt:lpstr>
      <vt:lpstr>RNA</vt:lpstr>
      <vt:lpstr>pl1</vt:lpstr>
      <vt:lpstr>pl2</vt:lpstr>
      <vt:lpstr>gist</vt:lpstr>
      <vt:lpstr>TABLE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2015-12-23T18:58:41Z</dcterms:modified>
</cp:coreProperties>
</file>