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xr:revisionPtr revIDLastSave="0" documentId="13_ncr:1_{796D1440-10E2-4027-BC5A-18B93783EE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E21" i="1"/>
  <c r="F21" i="1"/>
  <c r="G21" i="1"/>
  <c r="H21" i="1"/>
  <c r="I21" i="1"/>
  <c r="J21" i="1"/>
  <c r="E20" i="1"/>
  <c r="F20" i="1"/>
  <c r="G20" i="1"/>
  <c r="H20" i="1"/>
  <c r="I20" i="1"/>
  <c r="J20" i="1"/>
  <c r="D22" i="1"/>
  <c r="D21" i="1"/>
  <c r="D20" i="1"/>
  <c r="J19" i="1"/>
  <c r="E19" i="1"/>
  <c r="F19" i="1"/>
  <c r="G19" i="1"/>
  <c r="H19" i="1"/>
  <c r="I19" i="1"/>
  <c r="D19" i="1"/>
  <c r="E15" i="1" l="1"/>
  <c r="F15" i="1"/>
  <c r="G15" i="1"/>
  <c r="H15" i="1"/>
  <c r="I15" i="1"/>
  <c r="J15" i="1"/>
  <c r="E14" i="1"/>
  <c r="F14" i="1"/>
  <c r="G14" i="1"/>
  <c r="H14" i="1"/>
  <c r="I14" i="1"/>
  <c r="J14" i="1"/>
  <c r="E13" i="1"/>
  <c r="F13" i="1"/>
  <c r="G13" i="1"/>
  <c r="H13" i="1"/>
  <c r="I13" i="1"/>
  <c r="J13" i="1"/>
  <c r="D15" i="1"/>
  <c r="D12" i="1"/>
  <c r="D14" i="1"/>
  <c r="D13" i="1"/>
  <c r="E12" i="1"/>
  <c r="F12" i="1"/>
  <c r="G12" i="1"/>
  <c r="H12" i="1"/>
  <c r="I12" i="1"/>
  <c r="J12" i="1"/>
  <c r="B14" i="1" l="1"/>
  <c r="B13" i="1"/>
  <c r="B15" i="1" l="1"/>
  <c r="B12" i="1"/>
  <c r="B6" i="1"/>
  <c r="B5" i="1"/>
  <c r="J8" i="1" l="1"/>
  <c r="I8" i="1"/>
  <c r="H8" i="1"/>
  <c r="G8" i="1"/>
  <c r="F8" i="1"/>
  <c r="E8" i="1"/>
  <c r="D8" i="1"/>
  <c r="B4" i="1"/>
</calcChain>
</file>

<file path=xl/sharedStrings.xml><?xml version="1.0" encoding="utf-8"?>
<sst xmlns="http://schemas.openxmlformats.org/spreadsheetml/2006/main" count="31" uniqueCount="12">
  <si>
    <t>ПОСТРОЕНИЕ МАТРИЦЫ PMW</t>
  </si>
  <si>
    <t>H.sapiens</t>
  </si>
  <si>
    <t>A</t>
  </si>
  <si>
    <t>T</t>
  </si>
  <si>
    <t>G</t>
  </si>
  <si>
    <t>C</t>
  </si>
  <si>
    <t>ε(b)</t>
  </si>
  <si>
    <t>f(b, j)</t>
  </si>
  <si>
    <t xml:space="preserve">∑ </t>
  </si>
  <si>
    <t>w(b, j)</t>
  </si>
  <si>
    <t>базовые частоты</t>
  </si>
  <si>
    <t>H.sapiens 41%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</si>
</sst>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222222"/>
      <name val="Palatino Linotype"/>
      <family val="1"/>
      <charset val="204"/>
    </font>
    <font>
      <b/>
      <sz val="11"/>
      <color rgb="FF222222"/>
      <name val="Arial"/>
      <family val="2"/>
      <charset val="204"/>
    </font>
    <font>
      <b/>
      <u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9" fontId="0" fillId="0" borderId="0" xfId="0" applyNumberForma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7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8" fillId="0" borderId="6" xfId="0" applyFont="1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2" fillId="0" borderId="6" xfId="0" applyFont="1" applyBorder="1"/>
    <xf numFmtId="0" fontId="9" fillId="0" borderId="9" xfId="0" applyFont="1" applyBorder="1"/>
    <xf numFmtId="0" fontId="10" fillId="0" borderId="1" xfId="0" applyFont="1" applyBorder="1"/>
    <xf numFmtId="0" fontId="0" fillId="2" borderId="5" xfId="0" applyFill="1" applyBorder="1"/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N14" sqref="N14"/>
    </sheetView>
  </sheetViews>
  <sheetFormatPr defaultRowHeight="15" x14ac:dyDescent="0.25"/>
  <cols>
    <col min="1" max="1" width="11.5703125" customWidth="1"/>
    <col min="2" max="2" width="16.5703125" customWidth="1"/>
  </cols>
  <sheetData>
    <row r="1" spans="1:13" ht="23.25" x14ac:dyDescent="0.35">
      <c r="F1" s="1"/>
      <c r="G1" s="3" t="s">
        <v>0</v>
      </c>
      <c r="H1" s="3"/>
      <c r="I1" s="3"/>
      <c r="J1" s="3"/>
      <c r="K1" s="4"/>
      <c r="L1" s="5"/>
      <c r="M1" s="5"/>
    </row>
    <row r="2" spans="1:13" ht="15.75" thickBot="1" x14ac:dyDescent="0.3"/>
    <row r="3" spans="1:13" ht="19.5" x14ac:dyDescent="0.35">
      <c r="A3" s="21" t="s">
        <v>1</v>
      </c>
      <c r="B3" s="9" t="s">
        <v>10</v>
      </c>
      <c r="C3" s="10" t="s">
        <v>6</v>
      </c>
      <c r="D3" s="9">
        <v>-3</v>
      </c>
      <c r="E3" s="9">
        <v>-2</v>
      </c>
      <c r="F3" s="9">
        <v>-1</v>
      </c>
      <c r="G3" s="9" t="s">
        <v>2</v>
      </c>
      <c r="H3" s="9" t="s">
        <v>3</v>
      </c>
      <c r="I3" s="9" t="s">
        <v>4</v>
      </c>
      <c r="J3" s="11">
        <v>4</v>
      </c>
      <c r="L3" s="23" t="s">
        <v>11</v>
      </c>
    </row>
    <row r="4" spans="1:13" x14ac:dyDescent="0.25">
      <c r="A4" s="12" t="s">
        <v>2</v>
      </c>
      <c r="B4" s="13">
        <f>(100-41)/2</f>
        <v>29.5</v>
      </c>
      <c r="C4" s="13">
        <v>0.1</v>
      </c>
      <c r="D4" s="13">
        <v>46</v>
      </c>
      <c r="E4" s="13">
        <v>29</v>
      </c>
      <c r="F4" s="13">
        <v>19</v>
      </c>
      <c r="G4" s="13">
        <v>100</v>
      </c>
      <c r="H4" s="13">
        <v>0</v>
      </c>
      <c r="I4" s="13">
        <v>0</v>
      </c>
      <c r="J4" s="14">
        <v>22</v>
      </c>
    </row>
    <row r="5" spans="1:13" x14ac:dyDescent="0.25">
      <c r="A5" s="12" t="s">
        <v>5</v>
      </c>
      <c r="B5" s="13">
        <f>41/2</f>
        <v>20.5</v>
      </c>
      <c r="C5" s="13">
        <v>0.1</v>
      </c>
      <c r="D5" s="13">
        <v>10</v>
      </c>
      <c r="E5" s="13">
        <v>38</v>
      </c>
      <c r="F5" s="13">
        <v>45</v>
      </c>
      <c r="G5" s="13">
        <v>0</v>
      </c>
      <c r="H5" s="13">
        <v>0</v>
      </c>
      <c r="I5" s="13">
        <v>0</v>
      </c>
      <c r="J5" s="14">
        <v>15</v>
      </c>
    </row>
    <row r="6" spans="1:13" x14ac:dyDescent="0.25">
      <c r="A6" s="12" t="s">
        <v>4</v>
      </c>
      <c r="B6" s="13">
        <f>20.5</f>
        <v>20.5</v>
      </c>
      <c r="C6" s="13">
        <v>0.1</v>
      </c>
      <c r="D6" s="13">
        <v>37</v>
      </c>
      <c r="E6" s="13">
        <v>20</v>
      </c>
      <c r="F6" s="13">
        <v>28</v>
      </c>
      <c r="G6" s="13">
        <v>0</v>
      </c>
      <c r="H6" s="13">
        <v>0</v>
      </c>
      <c r="I6" s="13">
        <v>100</v>
      </c>
      <c r="J6" s="14">
        <v>49</v>
      </c>
    </row>
    <row r="7" spans="1:13" ht="15.75" thickBot="1" x14ac:dyDescent="0.3">
      <c r="A7" s="12" t="s">
        <v>3</v>
      </c>
      <c r="B7" s="13">
        <v>29.5</v>
      </c>
      <c r="C7" s="13">
        <v>0.1</v>
      </c>
      <c r="D7" s="13">
        <v>7</v>
      </c>
      <c r="E7" s="13">
        <v>13</v>
      </c>
      <c r="F7" s="13">
        <v>8</v>
      </c>
      <c r="G7" s="13">
        <v>0</v>
      </c>
      <c r="H7" s="13">
        <v>100</v>
      </c>
      <c r="I7" s="13">
        <v>0</v>
      </c>
      <c r="J7" s="14">
        <v>14</v>
      </c>
    </row>
    <row r="8" spans="1:13" ht="15.75" thickBot="1" x14ac:dyDescent="0.3">
      <c r="A8" s="15" t="s">
        <v>8</v>
      </c>
      <c r="B8" s="16">
        <v>1</v>
      </c>
      <c r="C8" s="20">
        <v>0.4</v>
      </c>
      <c r="D8" s="16">
        <f>D4+D5+D6+D7</f>
        <v>100</v>
      </c>
      <c r="E8" s="16">
        <f t="shared" ref="E8:J8" si="0">E4+E5+E6+E7</f>
        <v>100</v>
      </c>
      <c r="F8" s="16">
        <f t="shared" si="0"/>
        <v>100</v>
      </c>
      <c r="G8" s="16">
        <f t="shared" si="0"/>
        <v>100</v>
      </c>
      <c r="H8" s="16">
        <f t="shared" si="0"/>
        <v>100</v>
      </c>
      <c r="I8" s="16">
        <f t="shared" si="0"/>
        <v>100</v>
      </c>
      <c r="J8" s="17">
        <f t="shared" si="0"/>
        <v>100</v>
      </c>
    </row>
    <row r="10" spans="1:13" ht="15.75" thickBot="1" x14ac:dyDescent="0.3">
      <c r="A10" s="2"/>
      <c r="B10" s="6"/>
      <c r="C10" s="7"/>
      <c r="D10" s="7"/>
    </row>
    <row r="11" spans="1:13" ht="17.25" x14ac:dyDescent="0.35">
      <c r="A11" s="8" t="s">
        <v>7</v>
      </c>
      <c r="B11" s="9" t="s">
        <v>10</v>
      </c>
      <c r="C11" s="10" t="s">
        <v>6</v>
      </c>
      <c r="D11" s="9">
        <v>-3</v>
      </c>
      <c r="E11" s="9">
        <v>-2</v>
      </c>
      <c r="F11" s="9">
        <v>-1</v>
      </c>
      <c r="G11" s="9" t="s">
        <v>2</v>
      </c>
      <c r="H11" s="9" t="s">
        <v>3</v>
      </c>
      <c r="I11" s="9" t="s">
        <v>4</v>
      </c>
      <c r="J11" s="11">
        <v>4</v>
      </c>
    </row>
    <row r="12" spans="1:13" x14ac:dyDescent="0.25">
      <c r="A12" s="12" t="s">
        <v>2</v>
      </c>
      <c r="B12" s="13">
        <f>(100-41)/2/100</f>
        <v>0.29499999999999998</v>
      </c>
      <c r="C12" s="13">
        <v>0.1</v>
      </c>
      <c r="D12" s="13">
        <f>(D4+$C$4)/(D8+$C$8)</f>
        <v>0.4591633466135458</v>
      </c>
      <c r="E12" s="13">
        <f t="shared" ref="E12:J12" si="1">(E4+$C$4)/(E8+$C$8)</f>
        <v>0.28984063745019922</v>
      </c>
      <c r="F12" s="13">
        <f t="shared" si="1"/>
        <v>0.19023904382470119</v>
      </c>
      <c r="G12" s="13">
        <f t="shared" si="1"/>
        <v>0.99701195219123495</v>
      </c>
      <c r="H12" s="13">
        <f t="shared" si="1"/>
        <v>9.9601593625498006E-4</v>
      </c>
      <c r="I12" s="13">
        <f t="shared" si="1"/>
        <v>9.9601593625498006E-4</v>
      </c>
      <c r="J12" s="14">
        <f t="shared" si="1"/>
        <v>0.2201195219123506</v>
      </c>
    </row>
    <row r="13" spans="1:13" x14ac:dyDescent="0.25">
      <c r="A13" s="12" t="s">
        <v>5</v>
      </c>
      <c r="B13" s="13">
        <f>41/2/100</f>
        <v>0.20499999999999999</v>
      </c>
      <c r="C13" s="13">
        <v>0.1</v>
      </c>
      <c r="D13" s="13">
        <f>(D5+$C$5)/(D8+$C$8)</f>
        <v>0.10059760956175298</v>
      </c>
      <c r="E13" s="13">
        <f t="shared" ref="E13:J13" si="2">(E5+$C$5)/(E8+$C$8)</f>
        <v>0.37948207171314741</v>
      </c>
      <c r="F13" s="13">
        <f t="shared" si="2"/>
        <v>0.44920318725099601</v>
      </c>
      <c r="G13" s="13">
        <f t="shared" si="2"/>
        <v>9.9601593625498006E-4</v>
      </c>
      <c r="H13" s="13">
        <f t="shared" si="2"/>
        <v>9.9601593625498006E-4</v>
      </c>
      <c r="I13" s="13">
        <f t="shared" si="2"/>
        <v>9.9601593625498006E-4</v>
      </c>
      <c r="J13" s="14">
        <f t="shared" si="2"/>
        <v>0.15039840637450197</v>
      </c>
    </row>
    <row r="14" spans="1:13" x14ac:dyDescent="0.25">
      <c r="A14" s="12" t="s">
        <v>4</v>
      </c>
      <c r="B14" s="13">
        <f>41/2/100</f>
        <v>0.20499999999999999</v>
      </c>
      <c r="C14" s="13">
        <v>0.1</v>
      </c>
      <c r="D14" s="13">
        <f>(D6+$C$6)/(D$8+$C$8)</f>
        <v>0.36952191235059761</v>
      </c>
      <c r="E14" s="13">
        <f t="shared" ref="E14:J14" si="3">(E6+$C$6)/(E$8+$C$8)</f>
        <v>0.20019920318725101</v>
      </c>
      <c r="F14" s="13">
        <f t="shared" si="3"/>
        <v>0.27988047808764938</v>
      </c>
      <c r="G14" s="13">
        <f t="shared" si="3"/>
        <v>9.9601593625498006E-4</v>
      </c>
      <c r="H14" s="13">
        <f t="shared" si="3"/>
        <v>9.9601593625498006E-4</v>
      </c>
      <c r="I14" s="13">
        <f t="shared" si="3"/>
        <v>0.99701195219123495</v>
      </c>
      <c r="J14" s="14">
        <f t="shared" si="3"/>
        <v>0.48904382470119523</v>
      </c>
    </row>
    <row r="15" spans="1:13" ht="15.75" thickBot="1" x14ac:dyDescent="0.3">
      <c r="A15" s="19" t="s">
        <v>3</v>
      </c>
      <c r="B15" s="16">
        <f>B12</f>
        <v>0.29499999999999998</v>
      </c>
      <c r="C15" s="16">
        <v>0.1</v>
      </c>
      <c r="D15" s="16">
        <f>(D7+$C$7)/(D$8+$C$8)</f>
        <v>7.0717131474103578E-2</v>
      </c>
      <c r="E15" s="16">
        <f t="shared" ref="E15:J15" si="4">(E7+$C$7)/(E$8+$C$8)</f>
        <v>0.13047808764940239</v>
      </c>
      <c r="F15" s="16">
        <f t="shared" si="4"/>
        <v>8.0677290836653384E-2</v>
      </c>
      <c r="G15" s="16">
        <f t="shared" si="4"/>
        <v>9.9601593625498006E-4</v>
      </c>
      <c r="H15" s="16">
        <f t="shared" si="4"/>
        <v>0.99701195219123495</v>
      </c>
      <c r="I15" s="16">
        <f t="shared" si="4"/>
        <v>9.9601593625498006E-4</v>
      </c>
      <c r="J15" s="17">
        <f t="shared" si="4"/>
        <v>0.14043824701195218</v>
      </c>
    </row>
    <row r="17" spans="3:10" ht="15.75" thickBot="1" x14ac:dyDescent="0.3"/>
    <row r="18" spans="3:10" x14ac:dyDescent="0.25">
      <c r="C18" s="8" t="s">
        <v>9</v>
      </c>
      <c r="D18" s="9">
        <v>-3</v>
      </c>
      <c r="E18" s="9">
        <v>-2</v>
      </c>
      <c r="F18" s="9">
        <v>-1</v>
      </c>
      <c r="G18" s="9" t="s">
        <v>2</v>
      </c>
      <c r="H18" s="9" t="s">
        <v>3</v>
      </c>
      <c r="I18" s="9" t="s">
        <v>4</v>
      </c>
      <c r="J18" s="11">
        <v>4</v>
      </c>
    </row>
    <row r="19" spans="3:10" x14ac:dyDescent="0.25">
      <c r="C19" s="12" t="s">
        <v>2</v>
      </c>
      <c r="D19" s="13">
        <f>LN(D12/$B$12)</f>
        <v>0.44243066538729126</v>
      </c>
      <c r="E19" s="13">
        <f t="shared" ref="E19:I19" si="5">LN(E12/$B$12)</f>
        <v>-1.7644110437864641E-2</v>
      </c>
      <c r="F19" s="13">
        <f t="shared" si="5"/>
        <v>-0.43869394956272734</v>
      </c>
      <c r="G19" s="13">
        <f t="shared" si="5"/>
        <v>1.2177874017058632</v>
      </c>
      <c r="H19" s="13">
        <f t="shared" si="5"/>
        <v>-5.6909673776093577</v>
      </c>
      <c r="I19" s="13">
        <f t="shared" si="5"/>
        <v>-5.6909673776093577</v>
      </c>
      <c r="J19" s="14">
        <f>LN(J12/$B$12)</f>
        <v>-0.29280467609160438</v>
      </c>
    </row>
    <row r="20" spans="3:10" x14ac:dyDescent="0.25">
      <c r="C20" s="12" t="s">
        <v>5</v>
      </c>
      <c r="D20" s="13">
        <f>LN(D13/$B$13)</f>
        <v>-0.71188148356668612</v>
      </c>
      <c r="E20" s="13">
        <f t="shared" ref="E20:J20" si="6">LN(E13/$B$13)</f>
        <v>0.61579737471875529</v>
      </c>
      <c r="F20" s="13">
        <f t="shared" si="6"/>
        <v>0.78446533909473282</v>
      </c>
      <c r="G20" s="13">
        <f t="shared" si="6"/>
        <v>-5.3270020004079459</v>
      </c>
      <c r="H20" s="13">
        <f t="shared" si="6"/>
        <v>-5.3270020004079459</v>
      </c>
      <c r="I20" s="13">
        <f t="shared" si="6"/>
        <v>-5.3270020004079459</v>
      </c>
      <c r="J20" s="14">
        <f t="shared" si="6"/>
        <v>-0.3097221635930214</v>
      </c>
    </row>
    <row r="21" spans="3:10" x14ac:dyDescent="0.25">
      <c r="C21" s="12" t="s">
        <v>4</v>
      </c>
      <c r="D21" s="18">
        <f>LN(D14/$B$14)</f>
        <v>0.58920006219948962</v>
      </c>
      <c r="E21" s="18">
        <f t="shared" ref="E21:J21" si="7">LN(E14/$B$14)</f>
        <v>-2.36970923488697E-2</v>
      </c>
      <c r="F21" s="18">
        <f t="shared" si="7"/>
        <v>0.3113526689258001</v>
      </c>
      <c r="G21" s="18">
        <f t="shared" si="7"/>
        <v>-5.3270020004079459</v>
      </c>
      <c r="H21" s="18">
        <f t="shared" si="7"/>
        <v>-5.3270020004079459</v>
      </c>
      <c r="I21" s="18">
        <f t="shared" si="7"/>
        <v>1.5817527789072749</v>
      </c>
      <c r="J21" s="22">
        <f t="shared" si="7"/>
        <v>0.869442127386575</v>
      </c>
    </row>
    <row r="22" spans="3:10" ht="15.75" thickBot="1" x14ac:dyDescent="0.3">
      <c r="C22" s="19" t="s">
        <v>3</v>
      </c>
      <c r="D22" s="16">
        <f>LN(D15/$B$15)</f>
        <v>-1.4282875005680418</v>
      </c>
      <c r="E22" s="16">
        <f t="shared" ref="E22:J22" si="8">LN(E15/$B$15)</f>
        <v>-0.81577005440820571</v>
      </c>
      <c r="F22" s="16">
        <f t="shared" si="8"/>
        <v>-1.2965182229369185</v>
      </c>
      <c r="G22" s="16">
        <f t="shared" si="8"/>
        <v>-5.6909673776093577</v>
      </c>
      <c r="H22" s="16">
        <f t="shared" si="8"/>
        <v>1.2177874017058632</v>
      </c>
      <c r="I22" s="16">
        <f t="shared" si="8"/>
        <v>-5.6909673776093577</v>
      </c>
      <c r="J22" s="17">
        <f t="shared" si="8"/>
        <v>-0.74220748723118901</v>
      </c>
    </row>
  </sheetData>
  <conditionalFormatting sqref="B19:B2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:J2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2015-06-05T18:19:34Z</dcterms:created>
  <dcterms:modified xsi:type="dcterms:W3CDTF">2020-03-13T12:36:55Z</dcterms:modified>
</cp:coreProperties>
</file>