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14805" windowHeight="8010" tabRatio="654" activeTab="3"/>
  </bookViews>
  <sheets>
    <sheet name="aa_residues" sheetId="1" r:id="rId1"/>
    <sheet name="aa_mass" sheetId="2" r:id="rId2"/>
    <sheet name="aa_frequencies" sheetId="3" r:id="rId3"/>
    <sheet name="protein_seq" sheetId="4" r:id="rId4"/>
  </sheets>
  <definedNames/>
  <calcPr fullCalcOnLoad="1"/>
  <pivotCaches>
    <pivotCache cacheId="2" r:id="rId5"/>
    <pivotCache cacheId="3" r:id="rId6"/>
  </pivotCaches>
</workbook>
</file>

<file path=xl/sharedStrings.xml><?xml version="1.0" encoding="utf-8"?>
<sst xmlns="http://schemas.openxmlformats.org/spreadsheetml/2006/main" count="452" uniqueCount="88">
  <si>
    <t>Номер п.п.</t>
  </si>
  <si>
    <t>Аминокислота, иминокислота пролин</t>
  </si>
  <si>
    <t>Масса амино-(имино-) кислоты</t>
  </si>
  <si>
    <t>Число атомов в аминокислотном остатке или остатке пролина</t>
  </si>
  <si>
    <t xml:space="preserve"> -</t>
  </si>
  <si>
    <t>С</t>
  </si>
  <si>
    <t>H</t>
  </si>
  <si>
    <t>N</t>
  </si>
  <si>
    <t>O</t>
  </si>
  <si>
    <t>S</t>
  </si>
  <si>
    <t>W</t>
  </si>
  <si>
    <t>Y</t>
  </si>
  <si>
    <t>R</t>
  </si>
  <si>
    <t>F</t>
  </si>
  <si>
    <t>M</t>
  </si>
  <si>
    <t>E</t>
  </si>
  <si>
    <t>K</t>
  </si>
  <si>
    <t>Q</t>
  </si>
  <si>
    <t>D</t>
  </si>
  <si>
    <t>I</t>
  </si>
  <si>
    <t>L</t>
  </si>
  <si>
    <t>C</t>
  </si>
  <si>
    <t>T</t>
  </si>
  <si>
    <t>V</t>
  </si>
  <si>
    <t>P</t>
  </si>
  <si>
    <t>A</t>
  </si>
  <si>
    <t>G</t>
  </si>
  <si>
    <t>№</t>
  </si>
  <si>
    <t>Код-1</t>
  </si>
  <si>
    <t>Код-3</t>
  </si>
  <si>
    <t>Русское Название</t>
  </si>
  <si>
    <t>Гидрофобный (остаток)</t>
  </si>
  <si>
    <t>Полярный</t>
  </si>
  <si>
    <t>Положительно заряжен</t>
  </si>
  <si>
    <t>Отрицательно заряжен</t>
  </si>
  <si>
    <t>Заряжен</t>
  </si>
  <si>
    <t>Масса остатка</t>
  </si>
  <si>
    <t>Ala</t>
  </si>
  <si>
    <t>Аланин</t>
  </si>
  <si>
    <t>X</t>
  </si>
  <si>
    <t>Arg</t>
  </si>
  <si>
    <t>Аргинин</t>
  </si>
  <si>
    <t>Asn</t>
  </si>
  <si>
    <t xml:space="preserve">Аспарагин </t>
  </si>
  <si>
    <t>Asp</t>
  </si>
  <si>
    <t>Аспарагиновая кислота</t>
  </si>
  <si>
    <t>Cys</t>
  </si>
  <si>
    <t>Цистеин</t>
  </si>
  <si>
    <t>Gln</t>
  </si>
  <si>
    <t>Глутамин</t>
  </si>
  <si>
    <t>Glu</t>
  </si>
  <si>
    <t>Глутаминовая кислота</t>
  </si>
  <si>
    <t>Gly</t>
  </si>
  <si>
    <t>Глицин</t>
  </si>
  <si>
    <t>His</t>
  </si>
  <si>
    <t>Гистидин</t>
  </si>
  <si>
    <t>Ile</t>
  </si>
  <si>
    <t>Изолейцин</t>
  </si>
  <si>
    <t>Leu</t>
  </si>
  <si>
    <t>Лейцин</t>
  </si>
  <si>
    <t>Lys</t>
  </si>
  <si>
    <t>Лизин</t>
  </si>
  <si>
    <t>Met</t>
  </si>
  <si>
    <t>Метионин</t>
  </si>
  <si>
    <t>Phe</t>
  </si>
  <si>
    <t>Фенилаланин</t>
  </si>
  <si>
    <t>Pro</t>
  </si>
  <si>
    <t>Пролин</t>
  </si>
  <si>
    <t>Ser</t>
  </si>
  <si>
    <t>Серин</t>
  </si>
  <si>
    <t>Thr</t>
  </si>
  <si>
    <t>Треонин</t>
  </si>
  <si>
    <t>Trp</t>
  </si>
  <si>
    <t xml:space="preserve">Триптофан </t>
  </si>
  <si>
    <t>Tyr</t>
  </si>
  <si>
    <t xml:space="preserve">Тирозин </t>
  </si>
  <si>
    <t>Val</t>
  </si>
  <si>
    <t>Валин</t>
  </si>
  <si>
    <t>Номер остатка</t>
  </si>
  <si>
    <t>Название(русское)</t>
  </si>
  <si>
    <t>Гидрофобность</t>
  </si>
  <si>
    <t>Общая масса</t>
  </si>
  <si>
    <t>Средняя масса АК</t>
  </si>
  <si>
    <t>Количество по полю Код-1</t>
  </si>
  <si>
    <t>Итог</t>
  </si>
  <si>
    <t>(пусто)</t>
  </si>
  <si>
    <t>Общий итог</t>
  </si>
  <si>
    <t>Количество по полю Гидрофобность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</si>
</sst>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sz val="12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24" borderId="10" xfId="0" applyFont="1" applyFill="1" applyBorder="1" applyAlignment="1">
      <alignment textRotation="90"/>
    </xf>
    <xf numFmtId="0" fontId="2" fillId="24" borderId="10" xfId="0" applyFont="1" applyFill="1" applyBorder="1" applyAlignment="1">
      <alignment horizontal="center" textRotation="90"/>
    </xf>
    <xf numFmtId="0" fontId="0" fillId="0" borderId="0" xfId="0" applyAlignment="1">
      <alignment textRotation="90"/>
    </xf>
    <xf numFmtId="0" fontId="0" fillId="0" borderId="0" xfId="0" applyNumberFormat="1" applyAlignment="1">
      <alignment textRotation="90"/>
    </xf>
    <xf numFmtId="0" fontId="0" fillId="0" borderId="0" xfId="0" applyAlignment="1">
      <alignment horizontal="fill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B16384" sheet="protein_seq"/>
  </cacheSource>
  <cacheFields count="1">
    <cacheField name="Код-1">
      <sharedItems containsBlank="1" containsMixedTypes="0" count="19">
        <s v="M"/>
        <s v="K"/>
        <s v="F"/>
        <s v="R"/>
        <s v="S"/>
        <s v="G"/>
        <s v="L"/>
        <s v="V"/>
        <s v="D"/>
        <s v="T"/>
        <s v="N"/>
        <s v="Y"/>
        <s v="H"/>
        <s v="P"/>
        <s v="E"/>
        <s v="I"/>
        <s v="A"/>
        <s v="Q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1:D16384" sheet="protein_seq"/>
  </cacheSource>
  <cacheFields count="1">
    <cacheField name="Гидрофобность">
      <sharedItems containsBlank="1" containsMixedTypes="1" containsNumber="1" containsInteger="1" count="3">
        <s v="X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F5:G10" firstHeaderRow="2" firstDataRow="2" firstDataCol="1"/>
  <pivotFields count="1">
    <pivotField axis="axisRow" dataField="1" compact="0" outline="0" subtotalTop="0" showAll="0">
      <items count="4">
        <item x="1"/>
        <item x="0"/>
        <item x="2"/>
        <item t="default"/>
      </items>
    </pivotField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Количество по полю Гидрофобность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24" firstHeaderRow="2" firstDataRow="2" firstDataCol="1"/>
  <pivotFields count="1">
    <pivotField axis="axisRow" dataField="1" compact="0" outline="0" subtotalTop="0" showAll="0">
      <items count="20">
        <item x="16"/>
        <item x="8"/>
        <item x="14"/>
        <item x="2"/>
        <item x="5"/>
        <item x="12"/>
        <item x="15"/>
        <item x="1"/>
        <item x="6"/>
        <item x="0"/>
        <item x="10"/>
        <item x="13"/>
        <item x="17"/>
        <item x="3"/>
        <item x="4"/>
        <item x="9"/>
        <item x="7"/>
        <item x="11"/>
        <item x="18"/>
        <item t="default"/>
      </items>
    </pivotField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Items count="1">
    <i/>
  </colItems>
  <dataFields count="1">
    <dataField name="Количество по полю Код-1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D1">
      <selection activeCell="U2" sqref="U2:W5"/>
    </sheetView>
  </sheetViews>
  <sheetFormatPr defaultColWidth="9.140625" defaultRowHeight="15"/>
  <sheetData>
    <row r="1" spans="1:10" ht="135.75">
      <c r="A1" s="4" t="s">
        <v>27</v>
      </c>
      <c r="B1" s="4" t="s">
        <v>28</v>
      </c>
      <c r="C1" s="4" t="s">
        <v>29</v>
      </c>
      <c r="D1" s="4" t="s">
        <v>30</v>
      </c>
      <c r="E1" s="4" t="s">
        <v>31</v>
      </c>
      <c r="F1" s="5" t="s">
        <v>32</v>
      </c>
      <c r="G1" s="4" t="s">
        <v>33</v>
      </c>
      <c r="H1" s="4" t="s">
        <v>34</v>
      </c>
      <c r="I1" s="4" t="s">
        <v>35</v>
      </c>
      <c r="J1" s="4" t="s">
        <v>36</v>
      </c>
    </row>
    <row r="2" spans="1:10" ht="15.75">
      <c r="A2" s="2">
        <v>1</v>
      </c>
      <c r="B2" s="2" t="s">
        <v>25</v>
      </c>
      <c r="C2" s="2" t="s">
        <v>37</v>
      </c>
      <c r="D2" s="3" t="s">
        <v>38</v>
      </c>
      <c r="E2" s="2" t="s">
        <v>39</v>
      </c>
      <c r="F2" s="2"/>
      <c r="G2" s="2"/>
      <c r="H2" s="2"/>
      <c r="I2" s="2"/>
      <c r="J2" s="2">
        <f>VLOOKUP(B2,aa_mass!$B$3:$C$22,2,FALSE)</f>
        <v>71.0779</v>
      </c>
    </row>
    <row r="3" spans="1:10" ht="31.5">
      <c r="A3" s="2">
        <v>2</v>
      </c>
      <c r="B3" s="2" t="s">
        <v>12</v>
      </c>
      <c r="C3" s="2" t="s">
        <v>40</v>
      </c>
      <c r="D3" s="3" t="s">
        <v>41</v>
      </c>
      <c r="E3" s="2"/>
      <c r="F3" s="2" t="s">
        <v>39</v>
      </c>
      <c r="G3" s="2" t="s">
        <v>39</v>
      </c>
      <c r="H3" s="2"/>
      <c r="I3" s="2" t="s">
        <v>39</v>
      </c>
      <c r="J3" s="2">
        <f>VLOOKUP(B3,aa_mass!$B$3:$C$22,2,FALSE)</f>
        <v>156.18568</v>
      </c>
    </row>
    <row r="4" spans="1:10" ht="31.5">
      <c r="A4" s="2">
        <v>3</v>
      </c>
      <c r="B4" s="2" t="s">
        <v>7</v>
      </c>
      <c r="C4" s="2" t="s">
        <v>42</v>
      </c>
      <c r="D4" s="3" t="s">
        <v>43</v>
      </c>
      <c r="E4" s="2"/>
      <c r="F4" s="2" t="s">
        <v>39</v>
      </c>
      <c r="G4" s="2"/>
      <c r="H4" s="2"/>
      <c r="I4" s="2"/>
      <c r="J4" s="2">
        <f>VLOOKUP(B4,aa_mass!$B$3:$C$22,2,FALSE)</f>
        <v>114.10264</v>
      </c>
    </row>
    <row r="5" spans="1:10" ht="47.25">
      <c r="A5" s="2">
        <v>4</v>
      </c>
      <c r="B5" s="2" t="s">
        <v>18</v>
      </c>
      <c r="C5" s="2" t="s">
        <v>44</v>
      </c>
      <c r="D5" s="3" t="s">
        <v>45</v>
      </c>
      <c r="E5" s="2"/>
      <c r="F5" s="2" t="s">
        <v>39</v>
      </c>
      <c r="G5" s="2"/>
      <c r="H5" s="2" t="s">
        <v>39</v>
      </c>
      <c r="I5" s="2" t="s">
        <v>39</v>
      </c>
      <c r="J5" s="2">
        <f>VLOOKUP(B5,aa_mass!$B$3:$C$22,2,FALSE)</f>
        <v>115.0874</v>
      </c>
    </row>
    <row r="6" spans="1:10" ht="31.5">
      <c r="A6" s="2">
        <v>5</v>
      </c>
      <c r="B6" s="2" t="s">
        <v>21</v>
      </c>
      <c r="C6" s="2" t="s">
        <v>46</v>
      </c>
      <c r="D6" s="3" t="s">
        <v>47</v>
      </c>
      <c r="E6" s="2" t="s">
        <v>39</v>
      </c>
      <c r="F6" s="2"/>
      <c r="G6" s="2"/>
      <c r="H6" s="2"/>
      <c r="I6" s="2"/>
      <c r="J6" s="2">
        <f>VLOOKUP(B6,aa_mass!$B$3:$C$22,2,FALSE)</f>
        <v>103.1429</v>
      </c>
    </row>
    <row r="7" spans="1:10" ht="31.5">
      <c r="A7" s="2">
        <v>6</v>
      </c>
      <c r="B7" s="2" t="s">
        <v>17</v>
      </c>
      <c r="C7" s="2" t="s">
        <v>48</v>
      </c>
      <c r="D7" s="3" t="s">
        <v>49</v>
      </c>
      <c r="E7" s="2"/>
      <c r="F7" s="2" t="s">
        <v>39</v>
      </c>
      <c r="G7" s="2"/>
      <c r="H7" s="2"/>
      <c r="I7" s="2"/>
      <c r="J7" s="2">
        <f>VLOOKUP(B7,aa_mass!$B$3:$C$22,2,FALSE)</f>
        <v>128.12922</v>
      </c>
    </row>
    <row r="8" spans="1:10" ht="47.25">
      <c r="A8" s="2">
        <v>7</v>
      </c>
      <c r="B8" s="2" t="s">
        <v>15</v>
      </c>
      <c r="C8" s="2" t="s">
        <v>50</v>
      </c>
      <c r="D8" s="3" t="s">
        <v>51</v>
      </c>
      <c r="E8" s="2"/>
      <c r="F8" s="2" t="s">
        <v>39</v>
      </c>
      <c r="G8" s="2"/>
      <c r="H8" s="2" t="s">
        <v>39</v>
      </c>
      <c r="I8" s="2" t="s">
        <v>39</v>
      </c>
      <c r="J8" s="2">
        <f>VLOOKUP(B8,aa_mass!$B$3:$C$22,2,FALSE)</f>
        <v>129.11398</v>
      </c>
    </row>
    <row r="9" spans="1:10" ht="15.75">
      <c r="A9" s="2">
        <v>8</v>
      </c>
      <c r="B9" s="2" t="s">
        <v>26</v>
      </c>
      <c r="C9" s="2" t="s">
        <v>52</v>
      </c>
      <c r="D9" s="3" t="s">
        <v>53</v>
      </c>
      <c r="E9" s="2"/>
      <c r="F9" s="2"/>
      <c r="G9" s="2"/>
      <c r="H9" s="2"/>
      <c r="I9" s="2"/>
      <c r="J9" s="2">
        <f>VLOOKUP(B9,aa_mass!$B$3:$C$22,2,FALSE)</f>
        <v>45.04062</v>
      </c>
    </row>
    <row r="10" spans="1:10" ht="31.5">
      <c r="A10" s="2">
        <v>9</v>
      </c>
      <c r="B10" s="2" t="s">
        <v>6</v>
      </c>
      <c r="C10" s="2" t="s">
        <v>54</v>
      </c>
      <c r="D10" s="3" t="s">
        <v>55</v>
      </c>
      <c r="E10" s="2"/>
      <c r="F10" s="2" t="s">
        <v>39</v>
      </c>
      <c r="G10" s="2" t="s">
        <v>39</v>
      </c>
      <c r="H10" s="2"/>
      <c r="I10" s="2" t="s">
        <v>39</v>
      </c>
      <c r="J10" s="2">
        <f>VLOOKUP(B10,aa_mass!$B$3:$C$22,2,FALSE)</f>
        <v>137.13928</v>
      </c>
    </row>
    <row r="11" spans="1:10" ht="31.5">
      <c r="A11" s="2">
        <v>10</v>
      </c>
      <c r="B11" s="2" t="s">
        <v>19</v>
      </c>
      <c r="C11" s="2" t="s">
        <v>56</v>
      </c>
      <c r="D11" s="3" t="s">
        <v>57</v>
      </c>
      <c r="E11" s="2" t="s">
        <v>39</v>
      </c>
      <c r="F11" s="2"/>
      <c r="G11" s="2"/>
      <c r="H11" s="2"/>
      <c r="I11" s="2"/>
      <c r="J11" s="2">
        <f>VLOOKUP(B11,aa_mass!$B$3:$C$22,2,FALSE)</f>
        <v>113.15764</v>
      </c>
    </row>
    <row r="12" spans="1:10" ht="15.75">
      <c r="A12" s="2">
        <v>11</v>
      </c>
      <c r="B12" s="2" t="s">
        <v>20</v>
      </c>
      <c r="C12" s="2" t="s">
        <v>58</v>
      </c>
      <c r="D12" s="3" t="s">
        <v>59</v>
      </c>
      <c r="E12" s="2" t="s">
        <v>39</v>
      </c>
      <c r="F12" s="2"/>
      <c r="G12" s="2"/>
      <c r="H12" s="2"/>
      <c r="I12" s="2"/>
      <c r="J12" s="2">
        <f>VLOOKUP(B12,aa_mass!$B$3:$C$22,2,FALSE)</f>
        <v>113.15764</v>
      </c>
    </row>
    <row r="13" spans="1:10" ht="15.75">
      <c r="A13" s="2">
        <v>12</v>
      </c>
      <c r="B13" s="2" t="s">
        <v>16</v>
      </c>
      <c r="C13" s="2" t="s">
        <v>60</v>
      </c>
      <c r="D13" s="3" t="s">
        <v>61</v>
      </c>
      <c r="E13" s="2"/>
      <c r="F13" s="2" t="s">
        <v>39</v>
      </c>
      <c r="G13" s="2" t="s">
        <v>39</v>
      </c>
      <c r="H13" s="2"/>
      <c r="I13" s="2" t="s">
        <v>39</v>
      </c>
      <c r="J13" s="2">
        <f>VLOOKUP(B13,aa_mass!$B$3:$C$22,2,FALSE)</f>
        <v>128.17228</v>
      </c>
    </row>
    <row r="14" spans="1:10" ht="31.5">
      <c r="A14" s="2">
        <v>13</v>
      </c>
      <c r="B14" s="2" t="s">
        <v>14</v>
      </c>
      <c r="C14" s="2" t="s">
        <v>62</v>
      </c>
      <c r="D14" s="3" t="s">
        <v>63</v>
      </c>
      <c r="E14" s="2" t="s">
        <v>39</v>
      </c>
      <c r="F14" s="2"/>
      <c r="G14" s="2"/>
      <c r="H14" s="2"/>
      <c r="I14" s="2"/>
      <c r="J14" s="2">
        <f>VLOOKUP(B14,aa_mass!$B$3:$C$22,2,FALSE)</f>
        <v>131.19606</v>
      </c>
    </row>
    <row r="15" spans="1:10" ht="31.5">
      <c r="A15" s="2">
        <v>14</v>
      </c>
      <c r="B15" s="2" t="s">
        <v>13</v>
      </c>
      <c r="C15" s="2" t="s">
        <v>64</v>
      </c>
      <c r="D15" s="3" t="s">
        <v>65</v>
      </c>
      <c r="E15" s="2" t="s">
        <v>39</v>
      </c>
      <c r="F15" s="2"/>
      <c r="G15" s="2"/>
      <c r="H15" s="2"/>
      <c r="I15" s="2"/>
      <c r="J15" s="2">
        <f>VLOOKUP(B15,aa_mass!$B$3:$C$22,2,FALSE)</f>
        <v>147.17386</v>
      </c>
    </row>
    <row r="16" spans="1:10" ht="15.75">
      <c r="A16" s="2">
        <v>15</v>
      </c>
      <c r="B16" s="2" t="s">
        <v>24</v>
      </c>
      <c r="C16" s="2" t="s">
        <v>66</v>
      </c>
      <c r="D16" s="3" t="s">
        <v>67</v>
      </c>
      <c r="E16" s="2"/>
      <c r="F16" s="2"/>
      <c r="G16" s="2"/>
      <c r="H16" s="2"/>
      <c r="I16" s="2"/>
      <c r="J16" s="2">
        <f>VLOOKUP(B16,aa_mass!$B$3:$C$22,2,FALSE)</f>
        <v>97.11518</v>
      </c>
    </row>
    <row r="17" spans="1:10" ht="15.75">
      <c r="A17" s="2">
        <v>16</v>
      </c>
      <c r="B17" s="2" t="s">
        <v>9</v>
      </c>
      <c r="C17" s="2" t="s">
        <v>68</v>
      </c>
      <c r="D17" s="3" t="s">
        <v>69</v>
      </c>
      <c r="E17" s="2"/>
      <c r="F17" s="2" t="s">
        <v>39</v>
      </c>
      <c r="G17" s="2"/>
      <c r="H17" s="2"/>
      <c r="I17" s="2"/>
      <c r="J17" s="2">
        <f>VLOOKUP(B17,aa_mass!$B$3:$C$22,2,FALSE)</f>
        <v>87.0773</v>
      </c>
    </row>
    <row r="18" spans="1:10" ht="31.5">
      <c r="A18" s="2">
        <v>17</v>
      </c>
      <c r="B18" s="2" t="s">
        <v>22</v>
      </c>
      <c r="C18" s="2" t="s">
        <v>70</v>
      </c>
      <c r="D18" s="3" t="s">
        <v>71</v>
      </c>
      <c r="E18" s="2"/>
      <c r="F18" s="2" t="s">
        <v>39</v>
      </c>
      <c r="G18" s="2"/>
      <c r="H18" s="2"/>
      <c r="I18" s="2"/>
      <c r="J18" s="2">
        <f>VLOOKUP(B18,aa_mass!$B$3:$C$22,2,FALSE)</f>
        <v>101.10388</v>
      </c>
    </row>
    <row r="19" spans="1:10" ht="31.5">
      <c r="A19" s="2">
        <v>18</v>
      </c>
      <c r="B19" s="2" t="s">
        <v>10</v>
      </c>
      <c r="C19" s="2" t="s">
        <v>72</v>
      </c>
      <c r="D19" s="3" t="s">
        <v>73</v>
      </c>
      <c r="E19" s="2" t="s">
        <v>39</v>
      </c>
      <c r="F19" s="2" t="s">
        <v>39</v>
      </c>
      <c r="G19" s="2"/>
      <c r="H19" s="2"/>
      <c r="I19" s="2"/>
      <c r="J19" s="2">
        <f>VLOOKUP(B19,aa_mass!$B$3:$C$22,2,FALSE)</f>
        <v>186.2099</v>
      </c>
    </row>
    <row r="20" spans="1:10" ht="31.5">
      <c r="A20" s="2">
        <v>19</v>
      </c>
      <c r="B20" s="2" t="s">
        <v>11</v>
      </c>
      <c r="C20" s="2" t="s">
        <v>74</v>
      </c>
      <c r="D20" s="3" t="s">
        <v>75</v>
      </c>
      <c r="E20" s="2" t="s">
        <v>39</v>
      </c>
      <c r="F20" s="2" t="s">
        <v>39</v>
      </c>
      <c r="G20" s="2"/>
      <c r="H20" s="2"/>
      <c r="I20" s="2"/>
      <c r="J20" s="2">
        <f>VLOOKUP(B20,aa_mass!$B$3:$C$22,2,FALSE)</f>
        <v>163.17326</v>
      </c>
    </row>
    <row r="21" spans="1:10" ht="15.75">
      <c r="A21" s="2">
        <v>20</v>
      </c>
      <c r="B21" s="2" t="s">
        <v>23</v>
      </c>
      <c r="C21" s="2" t="s">
        <v>76</v>
      </c>
      <c r="D21" s="3" t="s">
        <v>77</v>
      </c>
      <c r="E21" s="2" t="s">
        <v>39</v>
      </c>
      <c r="F21" s="2"/>
      <c r="G21" s="2"/>
      <c r="H21" s="2"/>
      <c r="I21" s="2"/>
      <c r="J21" s="2">
        <f>VLOOKUP(B21,aa_mass!$B$3:$C$22,2,FALSE)</f>
        <v>99.13106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28" sqref="C28"/>
    </sheetView>
  </sheetViews>
  <sheetFormatPr defaultColWidth="9.140625" defaultRowHeight="15"/>
  <cols>
    <col min="3" max="3" width="35.28125" style="0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  <c r="G1" s="1"/>
      <c r="H1" s="1"/>
    </row>
    <row r="2" spans="1:8" ht="15.75">
      <c r="A2" s="1">
        <v>0</v>
      </c>
      <c r="B2" s="1" t="s">
        <v>4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ht="15.75">
      <c r="A3" s="1">
        <v>20</v>
      </c>
      <c r="B3" s="1" t="s">
        <v>10</v>
      </c>
      <c r="C3" s="1">
        <v>186.2099</v>
      </c>
      <c r="D3" s="1">
        <v>11</v>
      </c>
      <c r="E3" s="1">
        <v>10</v>
      </c>
      <c r="F3" s="1">
        <v>2</v>
      </c>
      <c r="G3" s="1">
        <v>1</v>
      </c>
      <c r="H3" s="1">
        <v>0</v>
      </c>
    </row>
    <row r="4" spans="1:8" ht="15.75">
      <c r="A4" s="1">
        <v>19</v>
      </c>
      <c r="B4" s="1" t="s">
        <v>11</v>
      </c>
      <c r="C4" s="1">
        <v>163.17326</v>
      </c>
      <c r="D4" s="1">
        <v>9</v>
      </c>
      <c r="E4" s="1">
        <v>9</v>
      </c>
      <c r="F4" s="1">
        <v>1</v>
      </c>
      <c r="G4" s="1">
        <v>2</v>
      </c>
      <c r="H4" s="1">
        <v>0</v>
      </c>
    </row>
    <row r="5" spans="1:8" ht="15.75">
      <c r="A5" s="1">
        <v>18</v>
      </c>
      <c r="B5" s="1" t="s">
        <v>12</v>
      </c>
      <c r="C5" s="1">
        <v>156.18568</v>
      </c>
      <c r="D5" s="1">
        <v>6</v>
      </c>
      <c r="E5" s="1">
        <v>12</v>
      </c>
      <c r="F5" s="1">
        <v>4</v>
      </c>
      <c r="G5" s="1">
        <v>1</v>
      </c>
      <c r="H5" s="1">
        <v>0</v>
      </c>
    </row>
    <row r="6" spans="1:8" ht="15.75">
      <c r="A6" s="1">
        <v>17</v>
      </c>
      <c r="B6" s="1" t="s">
        <v>13</v>
      </c>
      <c r="C6" s="1">
        <v>147.17386</v>
      </c>
      <c r="D6" s="1">
        <v>9</v>
      </c>
      <c r="E6" s="1">
        <v>9</v>
      </c>
      <c r="F6" s="1">
        <v>1</v>
      </c>
      <c r="G6" s="1">
        <v>1</v>
      </c>
      <c r="H6" s="1">
        <v>0</v>
      </c>
    </row>
    <row r="7" spans="1:8" ht="15.75">
      <c r="A7" s="1">
        <v>16</v>
      </c>
      <c r="B7" s="1" t="s">
        <v>6</v>
      </c>
      <c r="C7" s="1">
        <v>137.13928</v>
      </c>
      <c r="D7" s="1">
        <v>6</v>
      </c>
      <c r="E7" s="1">
        <v>7</v>
      </c>
      <c r="F7" s="1">
        <v>3</v>
      </c>
      <c r="G7" s="1">
        <v>1</v>
      </c>
      <c r="H7" s="1">
        <v>0</v>
      </c>
    </row>
    <row r="8" spans="1:8" ht="15.75">
      <c r="A8" s="1">
        <v>15</v>
      </c>
      <c r="B8" s="1" t="s">
        <v>14</v>
      </c>
      <c r="C8" s="1">
        <v>131.19606</v>
      </c>
      <c r="D8" s="1">
        <v>5</v>
      </c>
      <c r="E8" s="1">
        <v>9</v>
      </c>
      <c r="F8" s="1">
        <v>1</v>
      </c>
      <c r="G8" s="1">
        <v>1</v>
      </c>
      <c r="H8" s="1">
        <v>1</v>
      </c>
    </row>
    <row r="9" spans="1:8" ht="15.75">
      <c r="A9" s="1">
        <v>14</v>
      </c>
      <c r="B9" s="1" t="s">
        <v>15</v>
      </c>
      <c r="C9" s="1">
        <v>129.11398</v>
      </c>
      <c r="D9" s="1">
        <v>5</v>
      </c>
      <c r="E9" s="1">
        <v>7</v>
      </c>
      <c r="F9" s="1">
        <v>1</v>
      </c>
      <c r="G9" s="1">
        <v>3</v>
      </c>
      <c r="H9" s="1">
        <v>0</v>
      </c>
    </row>
    <row r="10" spans="1:8" ht="15.75">
      <c r="A10" s="1">
        <v>13</v>
      </c>
      <c r="B10" s="1" t="s">
        <v>16</v>
      </c>
      <c r="C10" s="1">
        <v>128.17228</v>
      </c>
      <c r="D10" s="1">
        <v>6</v>
      </c>
      <c r="E10" s="1">
        <v>12</v>
      </c>
      <c r="F10" s="1">
        <v>2</v>
      </c>
      <c r="G10" s="1">
        <v>1</v>
      </c>
      <c r="H10" s="1">
        <v>0</v>
      </c>
    </row>
    <row r="11" spans="1:8" ht="15.75">
      <c r="A11" s="1">
        <v>12</v>
      </c>
      <c r="B11" s="1" t="s">
        <v>17</v>
      </c>
      <c r="C11" s="1">
        <v>128.12922</v>
      </c>
      <c r="D11" s="1">
        <v>5</v>
      </c>
      <c r="E11" s="1">
        <v>8</v>
      </c>
      <c r="F11" s="1">
        <v>2</v>
      </c>
      <c r="G11" s="1">
        <v>2</v>
      </c>
      <c r="H11" s="1">
        <v>0</v>
      </c>
    </row>
    <row r="12" spans="1:8" ht="15.75">
      <c r="A12" s="1">
        <v>11</v>
      </c>
      <c r="B12" s="1" t="s">
        <v>18</v>
      </c>
      <c r="C12" s="1">
        <v>115.0874</v>
      </c>
      <c r="D12" s="1">
        <v>4</v>
      </c>
      <c r="E12" s="1">
        <v>5</v>
      </c>
      <c r="F12" s="1">
        <v>1</v>
      </c>
      <c r="G12" s="1">
        <v>3</v>
      </c>
      <c r="H12" s="1">
        <v>0</v>
      </c>
    </row>
    <row r="13" spans="1:8" ht="15.75">
      <c r="A13" s="1">
        <v>10</v>
      </c>
      <c r="B13" s="1" t="s">
        <v>7</v>
      </c>
      <c r="C13" s="1">
        <v>114.10264</v>
      </c>
      <c r="D13" s="1">
        <v>4</v>
      </c>
      <c r="E13" s="1">
        <v>6</v>
      </c>
      <c r="F13" s="1">
        <v>2</v>
      </c>
      <c r="G13" s="1">
        <v>2</v>
      </c>
      <c r="H13" s="1">
        <v>0</v>
      </c>
    </row>
    <row r="14" spans="1:8" ht="15.75">
      <c r="A14" s="1">
        <v>8</v>
      </c>
      <c r="B14" s="1" t="s">
        <v>19</v>
      </c>
      <c r="C14" s="1">
        <v>113.15764</v>
      </c>
      <c r="D14" s="1">
        <v>6</v>
      </c>
      <c r="E14" s="1">
        <v>11</v>
      </c>
      <c r="F14" s="1">
        <v>1</v>
      </c>
      <c r="G14" s="1">
        <v>1</v>
      </c>
      <c r="H14" s="1">
        <v>0</v>
      </c>
    </row>
    <row r="15" spans="1:8" ht="15.75">
      <c r="A15" s="1">
        <v>9</v>
      </c>
      <c r="B15" s="1" t="s">
        <v>20</v>
      </c>
      <c r="C15" s="1">
        <v>113.15764</v>
      </c>
      <c r="D15" s="1">
        <v>6</v>
      </c>
      <c r="E15" s="1">
        <v>11</v>
      </c>
      <c r="F15" s="1">
        <v>1</v>
      </c>
      <c r="G15" s="1">
        <v>1</v>
      </c>
      <c r="H15" s="1">
        <v>0</v>
      </c>
    </row>
    <row r="16" spans="1:8" ht="15.75">
      <c r="A16" s="1">
        <v>7</v>
      </c>
      <c r="B16" s="1" t="s">
        <v>21</v>
      </c>
      <c r="C16" s="1">
        <v>103.1429</v>
      </c>
      <c r="D16" s="1">
        <v>3</v>
      </c>
      <c r="E16" s="1">
        <v>5</v>
      </c>
      <c r="F16" s="1">
        <v>1</v>
      </c>
      <c r="G16" s="1">
        <v>1</v>
      </c>
      <c r="H16" s="1">
        <v>1</v>
      </c>
    </row>
    <row r="17" spans="1:8" ht="15.75">
      <c r="A17" s="1">
        <v>6</v>
      </c>
      <c r="B17" s="1" t="s">
        <v>22</v>
      </c>
      <c r="C17" s="1">
        <v>101.10388</v>
      </c>
      <c r="D17" s="1">
        <v>4</v>
      </c>
      <c r="E17" s="1">
        <v>7</v>
      </c>
      <c r="F17" s="1">
        <v>1</v>
      </c>
      <c r="G17" s="1">
        <v>2</v>
      </c>
      <c r="H17" s="1">
        <v>0</v>
      </c>
    </row>
    <row r="18" spans="1:8" ht="15.75">
      <c r="A18" s="1">
        <v>5</v>
      </c>
      <c r="B18" s="1" t="s">
        <v>23</v>
      </c>
      <c r="C18" s="1">
        <v>99.13106</v>
      </c>
      <c r="D18" s="1">
        <v>5</v>
      </c>
      <c r="E18" s="1">
        <v>9</v>
      </c>
      <c r="F18" s="1">
        <v>1</v>
      </c>
      <c r="G18" s="1">
        <v>1</v>
      </c>
      <c r="H18" s="1">
        <v>0</v>
      </c>
    </row>
    <row r="19" spans="1:8" ht="15.75">
      <c r="A19" s="1">
        <v>4</v>
      </c>
      <c r="B19" s="1" t="s">
        <v>24</v>
      </c>
      <c r="C19" s="1">
        <v>97.11518</v>
      </c>
      <c r="D19" s="1">
        <v>5</v>
      </c>
      <c r="E19" s="1">
        <v>7</v>
      </c>
      <c r="F19" s="1">
        <v>1</v>
      </c>
      <c r="G19" s="1">
        <v>1</v>
      </c>
      <c r="H19" s="1">
        <v>0</v>
      </c>
    </row>
    <row r="20" spans="1:8" ht="15.75">
      <c r="A20" s="1">
        <v>3</v>
      </c>
      <c r="B20" s="1" t="s">
        <v>9</v>
      </c>
      <c r="C20" s="1">
        <v>87.0773</v>
      </c>
      <c r="D20" s="1">
        <v>3</v>
      </c>
      <c r="E20" s="1">
        <v>5</v>
      </c>
      <c r="F20" s="1">
        <v>1</v>
      </c>
      <c r="G20" s="1">
        <v>2</v>
      </c>
      <c r="H20" s="1">
        <v>0</v>
      </c>
    </row>
    <row r="21" spans="1:8" ht="15.75">
      <c r="A21" s="1">
        <v>2</v>
      </c>
      <c r="B21" s="1" t="s">
        <v>25</v>
      </c>
      <c r="C21" s="1">
        <v>71.0779</v>
      </c>
      <c r="D21" s="1">
        <v>3</v>
      </c>
      <c r="E21" s="1">
        <v>5</v>
      </c>
      <c r="F21" s="1">
        <v>1</v>
      </c>
      <c r="G21" s="1">
        <v>1</v>
      </c>
      <c r="H21" s="1">
        <v>0</v>
      </c>
    </row>
    <row r="22" spans="1:8" ht="15.75">
      <c r="A22" s="1">
        <v>1</v>
      </c>
      <c r="B22" s="1" t="s">
        <v>26</v>
      </c>
      <c r="C22" s="1">
        <v>45.04062</v>
      </c>
      <c r="D22" s="1">
        <v>1</v>
      </c>
      <c r="E22" s="1">
        <v>3</v>
      </c>
      <c r="F22" s="1">
        <v>1</v>
      </c>
      <c r="G22" s="1">
        <v>1</v>
      </c>
      <c r="H22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4"/>
  <sheetViews>
    <sheetView workbookViewId="0" topLeftCell="A1">
      <selection activeCell="H15" sqref="H15"/>
    </sheetView>
  </sheetViews>
  <sheetFormatPr defaultColWidth="9.140625" defaultRowHeight="15"/>
  <cols>
    <col min="1" max="1" width="25.8515625" style="0" bestFit="1" customWidth="1"/>
    <col min="2" max="2" width="5.140625" style="0" bestFit="1" customWidth="1"/>
    <col min="6" max="6" width="34.00390625" style="0" customWidth="1"/>
  </cols>
  <sheetData>
    <row r="3" spans="1:2" ht="15">
      <c r="A3" s="11" t="s">
        <v>83</v>
      </c>
      <c r="B3" s="12"/>
    </row>
    <row r="4" spans="1:2" ht="15">
      <c r="A4" s="11" t="s">
        <v>28</v>
      </c>
      <c r="B4" s="12" t="s">
        <v>84</v>
      </c>
    </row>
    <row r="5" spans="1:7" ht="15">
      <c r="A5" s="10" t="s">
        <v>25</v>
      </c>
      <c r="B5" s="16">
        <v>18</v>
      </c>
      <c r="F5" s="11" t="s">
        <v>87</v>
      </c>
      <c r="G5" s="12"/>
    </row>
    <row r="6" spans="1:7" ht="15">
      <c r="A6" s="15" t="s">
        <v>18</v>
      </c>
      <c r="B6" s="17">
        <v>11</v>
      </c>
      <c r="F6" s="11" t="s">
        <v>80</v>
      </c>
      <c r="G6" s="12" t="s">
        <v>84</v>
      </c>
    </row>
    <row r="7" spans="1:7" ht="15">
      <c r="A7" s="15" t="s">
        <v>15</v>
      </c>
      <c r="B7" s="17">
        <v>21</v>
      </c>
      <c r="F7" s="10">
        <v>0</v>
      </c>
      <c r="G7" s="16">
        <v>162</v>
      </c>
    </row>
    <row r="8" spans="1:7" ht="15">
      <c r="A8" s="15" t="s">
        <v>13</v>
      </c>
      <c r="B8" s="17">
        <v>12</v>
      </c>
      <c r="F8" s="15" t="s">
        <v>39</v>
      </c>
      <c r="G8" s="17">
        <v>123</v>
      </c>
    </row>
    <row r="9" spans="1:7" ht="15">
      <c r="A9" s="15" t="s">
        <v>26</v>
      </c>
      <c r="B9" s="17">
        <v>23</v>
      </c>
      <c r="F9" s="15" t="s">
        <v>85</v>
      </c>
      <c r="G9" s="17"/>
    </row>
    <row r="10" spans="1:7" ht="15">
      <c r="A10" s="15" t="s">
        <v>6</v>
      </c>
      <c r="B10" s="17">
        <v>2</v>
      </c>
      <c r="F10" s="13" t="s">
        <v>86</v>
      </c>
      <c r="G10" s="14">
        <v>285</v>
      </c>
    </row>
    <row r="11" spans="1:2" ht="15">
      <c r="A11" s="15" t="s">
        <v>19</v>
      </c>
      <c r="B11" s="17">
        <v>21</v>
      </c>
    </row>
    <row r="12" spans="1:2" ht="15">
      <c r="A12" s="15" t="s">
        <v>16</v>
      </c>
      <c r="B12" s="17">
        <v>19</v>
      </c>
    </row>
    <row r="13" spans="1:2" ht="15">
      <c r="A13" s="15" t="s">
        <v>20</v>
      </c>
      <c r="B13" s="17">
        <v>30</v>
      </c>
    </row>
    <row r="14" spans="1:2" ht="15">
      <c r="A14" s="15" t="s">
        <v>14</v>
      </c>
      <c r="B14" s="17">
        <v>9</v>
      </c>
    </row>
    <row r="15" spans="1:2" ht="15">
      <c r="A15" s="15" t="s">
        <v>7</v>
      </c>
      <c r="B15" s="17">
        <v>16</v>
      </c>
    </row>
    <row r="16" spans="1:2" ht="15">
      <c r="A16" s="15" t="s">
        <v>24</v>
      </c>
      <c r="B16" s="17">
        <v>9</v>
      </c>
    </row>
    <row r="17" spans="1:2" ht="15">
      <c r="A17" s="15" t="s">
        <v>17</v>
      </c>
      <c r="B17" s="17">
        <v>8</v>
      </c>
    </row>
    <row r="18" spans="1:2" ht="15">
      <c r="A18" s="15" t="s">
        <v>12</v>
      </c>
      <c r="B18" s="17">
        <v>11</v>
      </c>
    </row>
    <row r="19" spans="1:2" ht="15">
      <c r="A19" s="15" t="s">
        <v>9</v>
      </c>
      <c r="B19" s="17">
        <v>23</v>
      </c>
    </row>
    <row r="20" spans="1:2" ht="15">
      <c r="A20" s="15" t="s">
        <v>22</v>
      </c>
      <c r="B20" s="17">
        <v>19</v>
      </c>
    </row>
    <row r="21" spans="1:2" ht="15">
      <c r="A21" s="15" t="s">
        <v>23</v>
      </c>
      <c r="B21" s="17">
        <v>24</v>
      </c>
    </row>
    <row r="22" spans="1:2" ht="15">
      <c r="A22" s="15" t="s">
        <v>11</v>
      </c>
      <c r="B22" s="17">
        <v>9</v>
      </c>
    </row>
    <row r="23" spans="1:2" ht="15">
      <c r="A23" s="15" t="s">
        <v>85</v>
      </c>
      <c r="B23" s="17"/>
    </row>
    <row r="24" spans="1:2" ht="15">
      <c r="A24" s="13" t="s">
        <v>86</v>
      </c>
      <c r="B24" s="14">
        <v>285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6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3" max="3" width="10.28125" style="0" bestFit="1" customWidth="1"/>
  </cols>
  <sheetData>
    <row r="1" spans="1:7" ht="96.75">
      <c r="A1" s="6" t="s">
        <v>78</v>
      </c>
      <c r="B1" s="7" t="s">
        <v>28</v>
      </c>
      <c r="C1" s="6" t="s">
        <v>79</v>
      </c>
      <c r="D1" s="6" t="s">
        <v>80</v>
      </c>
      <c r="E1" s="6" t="s">
        <v>36</v>
      </c>
      <c r="F1" s="6" t="s">
        <v>81</v>
      </c>
      <c r="G1" s="6" t="s">
        <v>82</v>
      </c>
    </row>
    <row r="2" spans="1:7" ht="15">
      <c r="A2">
        <v>1</v>
      </c>
      <c r="B2" s="9" t="s">
        <v>14</v>
      </c>
      <c r="C2" s="8" t="str">
        <f>VLOOKUP(B2,aa_residues!$B$2:$D$21,3,FALSE)</f>
        <v>Метионин</v>
      </c>
      <c r="D2" t="str">
        <f>VLOOKUP(B2,aa_residues!$B$2:$E$21,4,FALSE)</f>
        <v>X</v>
      </c>
      <c r="E2">
        <f>VLOOKUP(C2,aa_residues!$D$2:$J$21,7,FALSE)</f>
        <v>131.19606</v>
      </c>
      <c r="F2">
        <f>SUM(E2:E286)</f>
        <v>30934.345319999997</v>
      </c>
      <c r="G2">
        <f>AVERAGE(E2:E286)</f>
        <v>108.54156252631577</v>
      </c>
    </row>
    <row r="3" spans="1:5" ht="15">
      <c r="A3">
        <v>2</v>
      </c>
      <c r="B3" s="9" t="s">
        <v>16</v>
      </c>
      <c r="C3" s="8" t="str">
        <f>VLOOKUP(B3,aa_residues!$B$2:$D$21,3,FALSE)</f>
        <v>Лизин</v>
      </c>
      <c r="D3">
        <f>VLOOKUP(B3,aa_residues!$B$2:$E$21,4,FALSE)</f>
        <v>0</v>
      </c>
      <c r="E3">
        <f>VLOOKUP(C3,aa_residues!$D$2:$J$21,7,FALSE)</f>
        <v>128.17228</v>
      </c>
    </row>
    <row r="4" spans="1:5" ht="15">
      <c r="A4">
        <v>3</v>
      </c>
      <c r="B4" s="9" t="s">
        <v>13</v>
      </c>
      <c r="C4" s="8" t="str">
        <f>VLOOKUP(B4,aa_residues!$B$2:$D$21,3,FALSE)</f>
        <v>Фенилаланин</v>
      </c>
      <c r="D4" t="str">
        <f>VLOOKUP(B4,aa_residues!$B$2:$E$21,4,FALSE)</f>
        <v>X</v>
      </c>
      <c r="E4">
        <f>VLOOKUP(C4,aa_residues!$D$2:$J$21,7,FALSE)</f>
        <v>147.17386</v>
      </c>
    </row>
    <row r="5" spans="1:5" ht="15">
      <c r="A5">
        <v>4</v>
      </c>
      <c r="B5" s="9" t="s">
        <v>12</v>
      </c>
      <c r="C5" s="8" t="str">
        <f>VLOOKUP(B5,aa_residues!$B$2:$D$21,3,FALSE)</f>
        <v>Аргинин</v>
      </c>
      <c r="D5">
        <f>VLOOKUP(B5,aa_residues!$B$2:$E$21,4,FALSE)</f>
        <v>0</v>
      </c>
      <c r="E5">
        <f>VLOOKUP(C5,aa_residues!$D$2:$J$21,7,FALSE)</f>
        <v>156.18568</v>
      </c>
    </row>
    <row r="6" spans="1:5" ht="15">
      <c r="A6">
        <v>5</v>
      </c>
      <c r="B6" s="9" t="s">
        <v>12</v>
      </c>
      <c r="C6" s="8" t="str">
        <f>VLOOKUP(B6,aa_residues!$B$2:$D$21,3,FALSE)</f>
        <v>Аргинин</v>
      </c>
      <c r="D6">
        <f>VLOOKUP(B6,aa_residues!$B$2:$E$21,4,FALSE)</f>
        <v>0</v>
      </c>
      <c r="E6">
        <f>VLOOKUP(C6,aa_residues!$D$2:$J$21,7,FALSE)</f>
        <v>156.18568</v>
      </c>
    </row>
    <row r="7" spans="1:5" ht="15">
      <c r="A7">
        <v>6</v>
      </c>
      <c r="B7" s="9" t="s">
        <v>9</v>
      </c>
      <c r="C7" s="8" t="str">
        <f>VLOOKUP(B7,aa_residues!$B$2:$D$21,3,FALSE)</f>
        <v>Серин</v>
      </c>
      <c r="D7">
        <f>VLOOKUP(B7,aa_residues!$B$2:$E$21,4,FALSE)</f>
        <v>0</v>
      </c>
      <c r="E7">
        <f>VLOOKUP(C7,aa_residues!$D$2:$J$21,7,FALSE)</f>
        <v>87.0773</v>
      </c>
    </row>
    <row r="8" spans="1:5" ht="15">
      <c r="A8">
        <v>7</v>
      </c>
      <c r="B8" s="9" t="s">
        <v>26</v>
      </c>
      <c r="C8" s="8" t="str">
        <f>VLOOKUP(B8,aa_residues!$B$2:$D$21,3,FALSE)</f>
        <v>Глицин</v>
      </c>
      <c r="D8">
        <f>VLOOKUP(B8,aa_residues!$B$2:$E$21,4,FALSE)</f>
        <v>0</v>
      </c>
      <c r="E8">
        <f>VLOOKUP(C8,aa_residues!$D$2:$J$21,7,FALSE)</f>
        <v>45.04062</v>
      </c>
    </row>
    <row r="9" spans="1:5" ht="15">
      <c r="A9">
        <v>8</v>
      </c>
      <c r="B9" s="9" t="s">
        <v>12</v>
      </c>
      <c r="C9" s="8" t="str">
        <f>VLOOKUP(B9,aa_residues!$B$2:$D$21,3,FALSE)</f>
        <v>Аргинин</v>
      </c>
      <c r="D9">
        <f>VLOOKUP(B9,aa_residues!$B$2:$E$21,4,FALSE)</f>
        <v>0</v>
      </c>
      <c r="E9">
        <f>VLOOKUP(C9,aa_residues!$D$2:$J$21,7,FALSE)</f>
        <v>156.18568</v>
      </c>
    </row>
    <row r="10" spans="1:5" ht="15">
      <c r="A10">
        <v>9</v>
      </c>
      <c r="B10" s="9" t="s">
        <v>20</v>
      </c>
      <c r="C10" s="8" t="str">
        <f>VLOOKUP(B10,aa_residues!$B$2:$D$21,3,FALSE)</f>
        <v>Лейцин</v>
      </c>
      <c r="D10" t="str">
        <f>VLOOKUP(B10,aa_residues!$B$2:$E$21,4,FALSE)</f>
        <v>X</v>
      </c>
      <c r="E10">
        <f>VLOOKUP(C10,aa_residues!$D$2:$J$21,7,FALSE)</f>
        <v>113.15764</v>
      </c>
    </row>
    <row r="11" spans="1:5" ht="15">
      <c r="A11">
        <v>10</v>
      </c>
      <c r="B11" s="9" t="s">
        <v>23</v>
      </c>
      <c r="C11" s="8" t="str">
        <f>VLOOKUP(B11,aa_residues!$B$2:$D$21,3,FALSE)</f>
        <v>Валин</v>
      </c>
      <c r="D11" t="str">
        <f>VLOOKUP(B11,aa_residues!$B$2:$E$21,4,FALSE)</f>
        <v>X</v>
      </c>
      <c r="E11">
        <f>VLOOKUP(C11,aa_residues!$D$2:$J$21,7,FALSE)</f>
        <v>99.13106</v>
      </c>
    </row>
    <row r="12" spans="1:5" ht="15">
      <c r="A12">
        <v>11</v>
      </c>
      <c r="B12" s="9" t="s">
        <v>18</v>
      </c>
      <c r="C12" s="8" t="str">
        <f>VLOOKUP(B12,aa_residues!$B$2:$D$21,3,FALSE)</f>
        <v>Аспарагиновая кислота</v>
      </c>
      <c r="D12">
        <f>VLOOKUP(B12,aa_residues!$B$2:$E$21,4,FALSE)</f>
        <v>0</v>
      </c>
      <c r="E12">
        <f>VLOOKUP(C12,aa_residues!$D$2:$J$21,7,FALSE)</f>
        <v>115.0874</v>
      </c>
    </row>
    <row r="13" spans="1:5" ht="15">
      <c r="A13">
        <v>12</v>
      </c>
      <c r="B13" s="9" t="s">
        <v>20</v>
      </c>
      <c r="C13" s="8" t="str">
        <f>VLOOKUP(B13,aa_residues!$B$2:$D$21,3,FALSE)</f>
        <v>Лейцин</v>
      </c>
      <c r="D13" t="str">
        <f>VLOOKUP(B13,aa_residues!$B$2:$E$21,4,FALSE)</f>
        <v>X</v>
      </c>
      <c r="E13">
        <f>VLOOKUP(C13,aa_residues!$D$2:$J$21,7,FALSE)</f>
        <v>113.15764</v>
      </c>
    </row>
    <row r="14" spans="1:5" ht="15">
      <c r="A14">
        <v>13</v>
      </c>
      <c r="B14" s="9" t="s">
        <v>22</v>
      </c>
      <c r="C14" s="8" t="str">
        <f>VLOOKUP(B14,aa_residues!$B$2:$D$21,3,FALSE)</f>
        <v>Треонин</v>
      </c>
      <c r="D14">
        <f>VLOOKUP(B14,aa_residues!$B$2:$E$21,4,FALSE)</f>
        <v>0</v>
      </c>
      <c r="E14">
        <f>VLOOKUP(C14,aa_residues!$D$2:$J$21,7,FALSE)</f>
        <v>101.10388</v>
      </c>
    </row>
    <row r="15" spans="1:5" ht="15">
      <c r="A15">
        <v>14</v>
      </c>
      <c r="B15" s="9" t="s">
        <v>7</v>
      </c>
      <c r="C15" s="8" t="str">
        <f>VLOOKUP(B15,aa_residues!$B$2:$D$21,3,FALSE)</f>
        <v>Аспарагин </v>
      </c>
      <c r="D15">
        <f>VLOOKUP(B15,aa_residues!$B$2:$E$21,4,FALSE)</f>
        <v>0</v>
      </c>
      <c r="E15">
        <f>VLOOKUP(C15,aa_residues!$D$2:$J$21,7,FALSE)</f>
        <v>114.10264</v>
      </c>
    </row>
    <row r="16" spans="1:5" ht="15">
      <c r="A16">
        <v>15</v>
      </c>
      <c r="B16" s="9" t="s">
        <v>11</v>
      </c>
      <c r="C16" s="8" t="str">
        <f>VLOOKUP(B16,aa_residues!$B$2:$D$21,3,FALSE)</f>
        <v>Тирозин </v>
      </c>
      <c r="D16" t="str">
        <f>VLOOKUP(B16,aa_residues!$B$2:$E$21,4,FALSE)</f>
        <v>X</v>
      </c>
      <c r="E16">
        <f>VLOOKUP(C16,aa_residues!$D$2:$J$21,7,FALSE)</f>
        <v>163.17326</v>
      </c>
    </row>
    <row r="17" spans="1:5" ht="15">
      <c r="A17">
        <v>16</v>
      </c>
      <c r="B17" s="9" t="s">
        <v>20</v>
      </c>
      <c r="C17" s="8" t="str">
        <f>VLOOKUP(B17,aa_residues!$B$2:$D$21,3,FALSE)</f>
        <v>Лейцин</v>
      </c>
      <c r="D17" t="str">
        <f>VLOOKUP(B17,aa_residues!$B$2:$E$21,4,FALSE)</f>
        <v>X</v>
      </c>
      <c r="E17">
        <f>VLOOKUP(C17,aa_residues!$D$2:$J$21,7,FALSE)</f>
        <v>113.15764</v>
      </c>
    </row>
    <row r="18" spans="1:5" ht="15">
      <c r="A18">
        <v>17</v>
      </c>
      <c r="B18" s="9" t="s">
        <v>20</v>
      </c>
      <c r="C18" s="8" t="str">
        <f>VLOOKUP(B18,aa_residues!$B$2:$D$21,3,FALSE)</f>
        <v>Лейцин</v>
      </c>
      <c r="D18" t="str">
        <f>VLOOKUP(B18,aa_residues!$B$2:$E$21,4,FALSE)</f>
        <v>X</v>
      </c>
      <c r="E18">
        <f>VLOOKUP(C18,aa_residues!$D$2:$J$21,7,FALSE)</f>
        <v>113.15764</v>
      </c>
    </row>
    <row r="19" spans="1:5" ht="15">
      <c r="A19">
        <v>18</v>
      </c>
      <c r="B19" s="9" t="s">
        <v>22</v>
      </c>
      <c r="C19" s="8" t="str">
        <f>VLOOKUP(B19,aa_residues!$B$2:$D$21,3,FALSE)</f>
        <v>Треонин</v>
      </c>
      <c r="D19">
        <f>VLOOKUP(B19,aa_residues!$B$2:$E$21,4,FALSE)</f>
        <v>0</v>
      </c>
      <c r="E19">
        <f>VLOOKUP(C19,aa_residues!$D$2:$J$21,7,FALSE)</f>
        <v>101.10388</v>
      </c>
    </row>
    <row r="20" spans="1:5" ht="15">
      <c r="A20">
        <v>19</v>
      </c>
      <c r="B20" s="9" t="s">
        <v>6</v>
      </c>
      <c r="C20" s="8" t="str">
        <f>VLOOKUP(B20,aa_residues!$B$2:$D$21,3,FALSE)</f>
        <v>Гистидин</v>
      </c>
      <c r="D20">
        <f>VLOOKUP(B20,aa_residues!$B$2:$E$21,4,FALSE)</f>
        <v>0</v>
      </c>
      <c r="E20">
        <f>VLOOKUP(C20,aa_residues!$D$2:$J$21,7,FALSE)</f>
        <v>137.13928</v>
      </c>
    </row>
    <row r="21" spans="1:5" ht="15">
      <c r="A21">
        <v>20</v>
      </c>
      <c r="B21" s="9" t="s">
        <v>24</v>
      </c>
      <c r="C21" s="8" t="str">
        <f>VLOOKUP(B21,aa_residues!$B$2:$D$21,3,FALSE)</f>
        <v>Пролин</v>
      </c>
      <c r="D21">
        <f>VLOOKUP(B21,aa_residues!$B$2:$E$21,4,FALSE)</f>
        <v>0</v>
      </c>
      <c r="E21">
        <f>VLOOKUP(C21,aa_residues!$D$2:$J$21,7,FALSE)</f>
        <v>97.11518</v>
      </c>
    </row>
    <row r="22" spans="1:5" ht="15">
      <c r="A22">
        <v>21</v>
      </c>
      <c r="B22" s="9" t="s">
        <v>6</v>
      </c>
      <c r="C22" s="8" t="str">
        <f>VLOOKUP(B22,aa_residues!$B$2:$D$21,3,FALSE)</f>
        <v>Гистидин</v>
      </c>
      <c r="D22">
        <f>VLOOKUP(B22,aa_residues!$B$2:$E$21,4,FALSE)</f>
        <v>0</v>
      </c>
      <c r="E22">
        <f>VLOOKUP(C22,aa_residues!$D$2:$J$21,7,FALSE)</f>
        <v>137.13928</v>
      </c>
    </row>
    <row r="23" spans="1:5" ht="15">
      <c r="A23">
        <v>22</v>
      </c>
      <c r="B23" s="9" t="s">
        <v>15</v>
      </c>
      <c r="C23" s="8" t="str">
        <f>VLOOKUP(B23,aa_residues!$B$2:$D$21,3,FALSE)</f>
        <v>Глутаминовая кислота</v>
      </c>
      <c r="D23">
        <f>VLOOKUP(B23,aa_residues!$B$2:$E$21,4,FALSE)</f>
        <v>0</v>
      </c>
      <c r="E23">
        <f>VLOOKUP(C23,aa_residues!$D$2:$J$21,7,FALSE)</f>
        <v>129.11398</v>
      </c>
    </row>
    <row r="24" spans="1:5" ht="15">
      <c r="A24">
        <v>23</v>
      </c>
      <c r="B24" s="9" t="s">
        <v>20</v>
      </c>
      <c r="C24" s="8" t="str">
        <f>VLOOKUP(B24,aa_residues!$B$2:$D$21,3,FALSE)</f>
        <v>Лейцин</v>
      </c>
      <c r="D24" t="str">
        <f>VLOOKUP(B24,aa_residues!$B$2:$E$21,4,FALSE)</f>
        <v>X</v>
      </c>
      <c r="E24">
        <f>VLOOKUP(C24,aa_residues!$D$2:$J$21,7,FALSE)</f>
        <v>113.15764</v>
      </c>
    </row>
    <row r="25" spans="1:5" ht="15">
      <c r="A25">
        <v>24</v>
      </c>
      <c r="B25" s="9" t="s">
        <v>19</v>
      </c>
      <c r="C25" s="8" t="str">
        <f>VLOOKUP(B25,aa_residues!$B$2:$D$21,3,FALSE)</f>
        <v>Изолейцин</v>
      </c>
      <c r="D25" t="str">
        <f>VLOOKUP(B25,aa_residues!$B$2:$E$21,4,FALSE)</f>
        <v>X</v>
      </c>
      <c r="E25">
        <f>VLOOKUP(C25,aa_residues!$D$2:$J$21,7,FALSE)</f>
        <v>113.15764</v>
      </c>
    </row>
    <row r="26" spans="1:5" ht="15">
      <c r="A26">
        <v>25</v>
      </c>
      <c r="B26" s="9" t="s">
        <v>24</v>
      </c>
      <c r="C26" s="8" t="str">
        <f>VLOOKUP(B26,aa_residues!$B$2:$D$21,3,FALSE)</f>
        <v>Пролин</v>
      </c>
      <c r="D26">
        <f>VLOOKUP(B26,aa_residues!$B$2:$E$21,4,FALSE)</f>
        <v>0</v>
      </c>
      <c r="E26">
        <f>VLOOKUP(C26,aa_residues!$D$2:$J$21,7,FALSE)</f>
        <v>97.11518</v>
      </c>
    </row>
    <row r="27" spans="1:5" ht="15">
      <c r="A27">
        <v>26</v>
      </c>
      <c r="B27" s="9" t="s">
        <v>20</v>
      </c>
      <c r="C27" s="8" t="str">
        <f>VLOOKUP(B27,aa_residues!$B$2:$D$21,3,FALSE)</f>
        <v>Лейцин</v>
      </c>
      <c r="D27" t="str">
        <f>VLOOKUP(B27,aa_residues!$B$2:$E$21,4,FALSE)</f>
        <v>X</v>
      </c>
      <c r="E27">
        <f>VLOOKUP(C27,aa_residues!$D$2:$J$21,7,FALSE)</f>
        <v>113.15764</v>
      </c>
    </row>
    <row r="28" spans="1:5" ht="15">
      <c r="A28">
        <v>27</v>
      </c>
      <c r="B28" s="9" t="s">
        <v>22</v>
      </c>
      <c r="C28" s="8" t="str">
        <f>VLOOKUP(B28,aa_residues!$B$2:$D$21,3,FALSE)</f>
        <v>Треонин</v>
      </c>
      <c r="D28">
        <f>VLOOKUP(B28,aa_residues!$B$2:$E$21,4,FALSE)</f>
        <v>0</v>
      </c>
      <c r="E28">
        <f>VLOOKUP(C28,aa_residues!$D$2:$J$21,7,FALSE)</f>
        <v>101.10388</v>
      </c>
    </row>
    <row r="29" spans="1:5" ht="15">
      <c r="A29">
        <v>28</v>
      </c>
      <c r="B29" s="9" t="s">
        <v>13</v>
      </c>
      <c r="C29" s="8" t="str">
        <f>VLOOKUP(B29,aa_residues!$B$2:$D$21,3,FALSE)</f>
        <v>Фенилаланин</v>
      </c>
      <c r="D29" t="str">
        <f>VLOOKUP(B29,aa_residues!$B$2:$E$21,4,FALSE)</f>
        <v>X</v>
      </c>
      <c r="E29">
        <f>VLOOKUP(C29,aa_residues!$D$2:$J$21,7,FALSE)</f>
        <v>147.17386</v>
      </c>
    </row>
    <row r="30" spans="1:5" ht="15">
      <c r="A30">
        <v>29</v>
      </c>
      <c r="B30" s="9" t="s">
        <v>13</v>
      </c>
      <c r="C30" s="8" t="str">
        <f>VLOOKUP(B30,aa_residues!$B$2:$D$21,3,FALSE)</f>
        <v>Фенилаланин</v>
      </c>
      <c r="D30" t="str">
        <f>VLOOKUP(B30,aa_residues!$B$2:$E$21,4,FALSE)</f>
        <v>X</v>
      </c>
      <c r="E30">
        <f>VLOOKUP(C30,aa_residues!$D$2:$J$21,7,FALSE)</f>
        <v>147.17386</v>
      </c>
    </row>
    <row r="31" spans="1:5" ht="15">
      <c r="A31">
        <v>30</v>
      </c>
      <c r="B31" s="9" t="s">
        <v>9</v>
      </c>
      <c r="C31" s="8" t="str">
        <f>VLOOKUP(B31,aa_residues!$B$2:$D$21,3,FALSE)</f>
        <v>Серин</v>
      </c>
      <c r="D31">
        <f>VLOOKUP(B31,aa_residues!$B$2:$E$21,4,FALSE)</f>
        <v>0</v>
      </c>
      <c r="E31">
        <f>VLOOKUP(C31,aa_residues!$D$2:$J$21,7,FALSE)</f>
        <v>87.0773</v>
      </c>
    </row>
    <row r="32" spans="1:5" ht="15">
      <c r="A32">
        <v>31</v>
      </c>
      <c r="B32" s="9" t="s">
        <v>15</v>
      </c>
      <c r="C32" s="8" t="str">
        <f>VLOOKUP(B32,aa_residues!$B$2:$D$21,3,FALSE)</f>
        <v>Глутаминовая кислота</v>
      </c>
      <c r="D32">
        <f>VLOOKUP(B32,aa_residues!$B$2:$E$21,4,FALSE)</f>
        <v>0</v>
      </c>
      <c r="E32">
        <f>VLOOKUP(C32,aa_residues!$D$2:$J$21,7,FALSE)</f>
        <v>129.11398</v>
      </c>
    </row>
    <row r="33" spans="1:5" ht="15">
      <c r="A33">
        <v>32</v>
      </c>
      <c r="B33" s="9" t="s">
        <v>12</v>
      </c>
      <c r="C33" s="8" t="str">
        <f>VLOOKUP(B33,aa_residues!$B$2:$D$21,3,FALSE)</f>
        <v>Аргинин</v>
      </c>
      <c r="D33">
        <f>VLOOKUP(B33,aa_residues!$B$2:$E$21,4,FALSE)</f>
        <v>0</v>
      </c>
      <c r="E33">
        <f>VLOOKUP(C33,aa_residues!$D$2:$J$21,7,FALSE)</f>
        <v>156.18568</v>
      </c>
    </row>
    <row r="34" spans="1:5" ht="15">
      <c r="A34">
        <v>33</v>
      </c>
      <c r="B34" s="9" t="s">
        <v>11</v>
      </c>
      <c r="C34" s="8" t="str">
        <f>VLOOKUP(B34,aa_residues!$B$2:$D$21,3,FALSE)</f>
        <v>Тирозин </v>
      </c>
      <c r="D34" t="str">
        <f>VLOOKUP(B34,aa_residues!$B$2:$E$21,4,FALSE)</f>
        <v>X</v>
      </c>
      <c r="E34">
        <f>VLOOKUP(C34,aa_residues!$D$2:$J$21,7,FALSE)</f>
        <v>163.17326</v>
      </c>
    </row>
    <row r="35" spans="1:5" ht="15">
      <c r="A35">
        <v>34</v>
      </c>
      <c r="B35" s="9" t="s">
        <v>15</v>
      </c>
      <c r="C35" s="8" t="str">
        <f>VLOOKUP(B35,aa_residues!$B$2:$D$21,3,FALSE)</f>
        <v>Глутаминовая кислота</v>
      </c>
      <c r="D35">
        <f>VLOOKUP(B35,aa_residues!$B$2:$E$21,4,FALSE)</f>
        <v>0</v>
      </c>
      <c r="E35">
        <f>VLOOKUP(C35,aa_residues!$D$2:$J$21,7,FALSE)</f>
        <v>129.11398</v>
      </c>
    </row>
    <row r="36" spans="1:5" ht="15">
      <c r="A36">
        <v>35</v>
      </c>
      <c r="B36" s="9" t="s">
        <v>9</v>
      </c>
      <c r="C36" s="8" t="str">
        <f>VLOOKUP(B36,aa_residues!$B$2:$D$21,3,FALSE)</f>
        <v>Серин</v>
      </c>
      <c r="D36">
        <f>VLOOKUP(B36,aa_residues!$B$2:$E$21,4,FALSE)</f>
        <v>0</v>
      </c>
      <c r="E36">
        <f>VLOOKUP(C36,aa_residues!$D$2:$J$21,7,FALSE)</f>
        <v>87.0773</v>
      </c>
    </row>
    <row r="37" spans="1:5" ht="15">
      <c r="A37">
        <v>36</v>
      </c>
      <c r="B37" s="9" t="s">
        <v>25</v>
      </c>
      <c r="C37" s="8" t="str">
        <f>VLOOKUP(B37,aa_residues!$B$2:$D$21,3,FALSE)</f>
        <v>Аланин</v>
      </c>
      <c r="D37" t="str">
        <f>VLOOKUP(B37,aa_residues!$B$2:$E$21,4,FALSE)</f>
        <v>X</v>
      </c>
      <c r="E37">
        <f>VLOOKUP(C37,aa_residues!$D$2:$J$21,7,FALSE)</f>
        <v>71.0779</v>
      </c>
    </row>
    <row r="38" spans="1:5" ht="15">
      <c r="A38">
        <v>37</v>
      </c>
      <c r="B38" s="9" t="s">
        <v>16</v>
      </c>
      <c r="C38" s="8" t="str">
        <f>VLOOKUP(B38,aa_residues!$B$2:$D$21,3,FALSE)</f>
        <v>Лизин</v>
      </c>
      <c r="D38">
        <f>VLOOKUP(B38,aa_residues!$B$2:$E$21,4,FALSE)</f>
        <v>0</v>
      </c>
      <c r="E38">
        <f>VLOOKUP(C38,aa_residues!$D$2:$J$21,7,FALSE)</f>
        <v>128.17228</v>
      </c>
    </row>
    <row r="39" spans="1:5" ht="15">
      <c r="A39">
        <v>38</v>
      </c>
      <c r="B39" s="9" t="s">
        <v>9</v>
      </c>
      <c r="C39" s="8" t="str">
        <f>VLOOKUP(B39,aa_residues!$B$2:$D$21,3,FALSE)</f>
        <v>Серин</v>
      </c>
      <c r="D39">
        <f>VLOOKUP(B39,aa_residues!$B$2:$E$21,4,FALSE)</f>
        <v>0</v>
      </c>
      <c r="E39">
        <f>VLOOKUP(C39,aa_residues!$D$2:$J$21,7,FALSE)</f>
        <v>87.0773</v>
      </c>
    </row>
    <row r="40" spans="1:5" ht="15">
      <c r="A40">
        <v>39</v>
      </c>
      <c r="B40" s="9" t="s">
        <v>9</v>
      </c>
      <c r="C40" s="8" t="str">
        <f>VLOOKUP(B40,aa_residues!$B$2:$D$21,3,FALSE)</f>
        <v>Серин</v>
      </c>
      <c r="D40">
        <f>VLOOKUP(B40,aa_residues!$B$2:$E$21,4,FALSE)</f>
        <v>0</v>
      </c>
      <c r="E40">
        <f>VLOOKUP(C40,aa_residues!$D$2:$J$21,7,FALSE)</f>
        <v>87.0773</v>
      </c>
    </row>
    <row r="41" spans="1:5" ht="15">
      <c r="A41">
        <v>40</v>
      </c>
      <c r="B41" s="9" t="s">
        <v>19</v>
      </c>
      <c r="C41" s="8" t="str">
        <f>VLOOKUP(B41,aa_residues!$B$2:$D$21,3,FALSE)</f>
        <v>Изолейцин</v>
      </c>
      <c r="D41" t="str">
        <f>VLOOKUP(B41,aa_residues!$B$2:$E$21,4,FALSE)</f>
        <v>X</v>
      </c>
      <c r="E41">
        <f>VLOOKUP(C41,aa_residues!$D$2:$J$21,7,FALSE)</f>
        <v>113.15764</v>
      </c>
    </row>
    <row r="42" spans="1:5" ht="15">
      <c r="A42">
        <v>41</v>
      </c>
      <c r="B42" s="9" t="s">
        <v>9</v>
      </c>
      <c r="C42" s="8" t="str">
        <f>VLOOKUP(B42,aa_residues!$B$2:$D$21,3,FALSE)</f>
        <v>Серин</v>
      </c>
      <c r="D42">
        <f>VLOOKUP(B42,aa_residues!$B$2:$E$21,4,FALSE)</f>
        <v>0</v>
      </c>
      <c r="E42">
        <f>VLOOKUP(C42,aa_residues!$D$2:$J$21,7,FALSE)</f>
        <v>87.0773</v>
      </c>
    </row>
    <row r="43" spans="1:5" ht="15">
      <c r="A43">
        <v>42</v>
      </c>
      <c r="B43" s="9" t="s">
        <v>15</v>
      </c>
      <c r="C43" s="8" t="str">
        <f>VLOOKUP(B43,aa_residues!$B$2:$D$21,3,FALSE)</f>
        <v>Глутаминовая кислота</v>
      </c>
      <c r="D43">
        <f>VLOOKUP(B43,aa_residues!$B$2:$E$21,4,FALSE)</f>
        <v>0</v>
      </c>
      <c r="E43">
        <f>VLOOKUP(C43,aa_residues!$D$2:$J$21,7,FALSE)</f>
        <v>129.11398</v>
      </c>
    </row>
    <row r="44" spans="1:5" ht="15">
      <c r="A44">
        <v>43</v>
      </c>
      <c r="B44" s="9" t="s">
        <v>18</v>
      </c>
      <c r="C44" s="8" t="str">
        <f>VLOOKUP(B44,aa_residues!$B$2:$D$21,3,FALSE)</f>
        <v>Аспарагиновая кислота</v>
      </c>
      <c r="D44">
        <f>VLOOKUP(B44,aa_residues!$B$2:$E$21,4,FALSE)</f>
        <v>0</v>
      </c>
      <c r="E44">
        <f>VLOOKUP(C44,aa_residues!$D$2:$J$21,7,FALSE)</f>
        <v>115.0874</v>
      </c>
    </row>
    <row r="45" spans="1:5" ht="15">
      <c r="A45">
        <v>44</v>
      </c>
      <c r="B45" s="9" t="s">
        <v>20</v>
      </c>
      <c r="C45" s="8" t="str">
        <f>VLOOKUP(B45,aa_residues!$B$2:$D$21,3,FALSE)</f>
        <v>Лейцин</v>
      </c>
      <c r="D45" t="str">
        <f>VLOOKUP(B45,aa_residues!$B$2:$E$21,4,FALSE)</f>
        <v>X</v>
      </c>
      <c r="E45">
        <f>VLOOKUP(C45,aa_residues!$D$2:$J$21,7,FALSE)</f>
        <v>113.15764</v>
      </c>
    </row>
    <row r="46" spans="1:5" ht="15">
      <c r="A46">
        <v>45</v>
      </c>
      <c r="B46" s="9" t="s">
        <v>22</v>
      </c>
      <c r="C46" s="8" t="str">
        <f>VLOOKUP(B46,aa_residues!$B$2:$D$21,3,FALSE)</f>
        <v>Треонин</v>
      </c>
      <c r="D46">
        <f>VLOOKUP(B46,aa_residues!$B$2:$E$21,4,FALSE)</f>
        <v>0</v>
      </c>
      <c r="E46">
        <f>VLOOKUP(C46,aa_residues!$D$2:$J$21,7,FALSE)</f>
        <v>101.10388</v>
      </c>
    </row>
    <row r="47" spans="1:5" ht="15">
      <c r="A47">
        <v>46</v>
      </c>
      <c r="B47" s="9" t="s">
        <v>19</v>
      </c>
      <c r="C47" s="8" t="str">
        <f>VLOOKUP(B47,aa_residues!$B$2:$D$21,3,FALSE)</f>
        <v>Изолейцин</v>
      </c>
      <c r="D47" t="str">
        <f>VLOOKUP(B47,aa_residues!$B$2:$E$21,4,FALSE)</f>
        <v>X</v>
      </c>
      <c r="E47">
        <f>VLOOKUP(C47,aa_residues!$D$2:$J$21,7,FALSE)</f>
        <v>113.15764</v>
      </c>
    </row>
    <row r="48" spans="1:5" ht="15">
      <c r="A48">
        <v>47</v>
      </c>
      <c r="B48" s="9" t="s">
        <v>19</v>
      </c>
      <c r="C48" s="8" t="str">
        <f>VLOOKUP(B48,aa_residues!$B$2:$D$21,3,FALSE)</f>
        <v>Изолейцин</v>
      </c>
      <c r="D48" t="str">
        <f>VLOOKUP(B48,aa_residues!$B$2:$E$21,4,FALSE)</f>
        <v>X</v>
      </c>
      <c r="E48">
        <f>VLOOKUP(C48,aa_residues!$D$2:$J$21,7,FALSE)</f>
        <v>113.15764</v>
      </c>
    </row>
    <row r="49" spans="1:5" ht="15">
      <c r="A49">
        <v>48</v>
      </c>
      <c r="B49" s="9" t="s">
        <v>16</v>
      </c>
      <c r="C49" s="8" t="str">
        <f>VLOOKUP(B49,aa_residues!$B$2:$D$21,3,FALSE)</f>
        <v>Лизин</v>
      </c>
      <c r="D49">
        <f>VLOOKUP(B49,aa_residues!$B$2:$E$21,4,FALSE)</f>
        <v>0</v>
      </c>
      <c r="E49">
        <f>VLOOKUP(C49,aa_residues!$D$2:$J$21,7,FALSE)</f>
        <v>128.17228</v>
      </c>
    </row>
    <row r="50" spans="1:5" ht="15">
      <c r="A50">
        <v>49</v>
      </c>
      <c r="B50" s="9" t="s">
        <v>17</v>
      </c>
      <c r="C50" s="8" t="str">
        <f>VLOOKUP(B50,aa_residues!$B$2:$D$21,3,FALSE)</f>
        <v>Глутамин</v>
      </c>
      <c r="D50">
        <f>VLOOKUP(B50,aa_residues!$B$2:$E$21,4,FALSE)</f>
        <v>0</v>
      </c>
      <c r="E50">
        <f>VLOOKUP(C50,aa_residues!$D$2:$J$21,7,FALSE)</f>
        <v>128.12922</v>
      </c>
    </row>
    <row r="51" spans="1:5" ht="15">
      <c r="A51">
        <v>50</v>
      </c>
      <c r="B51" s="9" t="s">
        <v>22</v>
      </c>
      <c r="C51" s="8" t="str">
        <f>VLOOKUP(B51,aa_residues!$B$2:$D$21,3,FALSE)</f>
        <v>Треонин</v>
      </c>
      <c r="D51">
        <f>VLOOKUP(B51,aa_residues!$B$2:$E$21,4,FALSE)</f>
        <v>0</v>
      </c>
      <c r="E51">
        <f>VLOOKUP(C51,aa_residues!$D$2:$J$21,7,FALSE)</f>
        <v>101.10388</v>
      </c>
    </row>
    <row r="52" spans="1:5" ht="15">
      <c r="A52">
        <v>51</v>
      </c>
      <c r="B52" s="9" t="s">
        <v>13</v>
      </c>
      <c r="C52" s="8" t="str">
        <f>VLOOKUP(B52,aa_residues!$B$2:$D$21,3,FALSE)</f>
        <v>Фенилаланин</v>
      </c>
      <c r="D52" t="str">
        <f>VLOOKUP(B52,aa_residues!$B$2:$E$21,4,FALSE)</f>
        <v>X</v>
      </c>
      <c r="E52">
        <f>VLOOKUP(C52,aa_residues!$D$2:$J$21,7,FALSE)</f>
        <v>147.17386</v>
      </c>
    </row>
    <row r="53" spans="1:5" ht="15">
      <c r="A53">
        <v>52</v>
      </c>
      <c r="B53" s="9" t="s">
        <v>15</v>
      </c>
      <c r="C53" s="8" t="str">
        <f>VLOOKUP(B53,aa_residues!$B$2:$D$21,3,FALSE)</f>
        <v>Глутаминовая кислота</v>
      </c>
      <c r="D53">
        <f>VLOOKUP(B53,aa_residues!$B$2:$E$21,4,FALSE)</f>
        <v>0</v>
      </c>
      <c r="E53">
        <f>VLOOKUP(C53,aa_residues!$D$2:$J$21,7,FALSE)</f>
        <v>129.11398</v>
      </c>
    </row>
    <row r="54" spans="1:5" ht="15">
      <c r="A54">
        <v>53</v>
      </c>
      <c r="B54" s="9" t="s">
        <v>17</v>
      </c>
      <c r="C54" s="8" t="str">
        <f>VLOOKUP(B54,aa_residues!$B$2:$D$21,3,FALSE)</f>
        <v>Глутамин</v>
      </c>
      <c r="D54">
        <f>VLOOKUP(B54,aa_residues!$B$2:$E$21,4,FALSE)</f>
        <v>0</v>
      </c>
      <c r="E54">
        <f>VLOOKUP(C54,aa_residues!$D$2:$J$21,7,FALSE)</f>
        <v>128.12922</v>
      </c>
    </row>
    <row r="55" spans="1:5" ht="15">
      <c r="A55">
        <v>54</v>
      </c>
      <c r="B55" s="9" t="s">
        <v>17</v>
      </c>
      <c r="C55" s="8" t="str">
        <f>VLOOKUP(B55,aa_residues!$B$2:$D$21,3,FALSE)</f>
        <v>Глутамин</v>
      </c>
      <c r="D55">
        <f>VLOOKUP(B55,aa_residues!$B$2:$E$21,4,FALSE)</f>
        <v>0</v>
      </c>
      <c r="E55">
        <f>VLOOKUP(C55,aa_residues!$D$2:$J$21,7,FALSE)</f>
        <v>128.12922</v>
      </c>
    </row>
    <row r="56" spans="1:5" ht="15">
      <c r="A56">
        <v>55</v>
      </c>
      <c r="B56" s="9" t="s">
        <v>26</v>
      </c>
      <c r="C56" s="8" t="str">
        <f>VLOOKUP(B56,aa_residues!$B$2:$D$21,3,FALSE)</f>
        <v>Глицин</v>
      </c>
      <c r="D56">
        <f>VLOOKUP(B56,aa_residues!$B$2:$E$21,4,FALSE)</f>
        <v>0</v>
      </c>
      <c r="E56">
        <f>VLOOKUP(C56,aa_residues!$D$2:$J$21,7,FALSE)</f>
        <v>45.04062</v>
      </c>
    </row>
    <row r="57" spans="1:5" ht="15">
      <c r="A57">
        <v>56</v>
      </c>
      <c r="B57" s="9" t="s">
        <v>19</v>
      </c>
      <c r="C57" s="8" t="str">
        <f>VLOOKUP(B57,aa_residues!$B$2:$D$21,3,FALSE)</f>
        <v>Изолейцин</v>
      </c>
      <c r="D57" t="str">
        <f>VLOOKUP(B57,aa_residues!$B$2:$E$21,4,FALSE)</f>
        <v>X</v>
      </c>
      <c r="E57">
        <f>VLOOKUP(C57,aa_residues!$D$2:$J$21,7,FALSE)</f>
        <v>113.15764</v>
      </c>
    </row>
    <row r="58" spans="1:5" ht="15">
      <c r="A58">
        <v>57</v>
      </c>
      <c r="B58" s="9" t="s">
        <v>26</v>
      </c>
      <c r="C58" s="8" t="str">
        <f>VLOOKUP(B58,aa_residues!$B$2:$D$21,3,FALSE)</f>
        <v>Глицин</v>
      </c>
      <c r="D58">
        <f>VLOOKUP(B58,aa_residues!$B$2:$E$21,4,FALSE)</f>
        <v>0</v>
      </c>
      <c r="E58">
        <f>VLOOKUP(C58,aa_residues!$D$2:$J$21,7,FALSE)</f>
        <v>45.04062</v>
      </c>
    </row>
    <row r="59" spans="1:5" ht="15">
      <c r="A59">
        <v>58</v>
      </c>
      <c r="B59" s="9" t="s">
        <v>22</v>
      </c>
      <c r="C59" s="8" t="str">
        <f>VLOOKUP(B59,aa_residues!$B$2:$D$21,3,FALSE)</f>
        <v>Треонин</v>
      </c>
      <c r="D59">
        <f>VLOOKUP(B59,aa_residues!$B$2:$E$21,4,FALSE)</f>
        <v>0</v>
      </c>
      <c r="E59">
        <f>VLOOKUP(C59,aa_residues!$D$2:$J$21,7,FALSE)</f>
        <v>101.10388</v>
      </c>
    </row>
    <row r="60" spans="1:5" ht="15">
      <c r="A60">
        <v>59</v>
      </c>
      <c r="B60" s="9" t="s">
        <v>20</v>
      </c>
      <c r="C60" s="8" t="str">
        <f>VLOOKUP(B60,aa_residues!$B$2:$D$21,3,FALSE)</f>
        <v>Лейцин</v>
      </c>
      <c r="D60" t="str">
        <f>VLOOKUP(B60,aa_residues!$B$2:$E$21,4,FALSE)</f>
        <v>X</v>
      </c>
      <c r="E60">
        <f>VLOOKUP(C60,aa_residues!$D$2:$J$21,7,FALSE)</f>
        <v>113.15764</v>
      </c>
    </row>
    <row r="61" spans="1:5" ht="15">
      <c r="A61">
        <v>60</v>
      </c>
      <c r="B61" s="9" t="s">
        <v>20</v>
      </c>
      <c r="C61" s="8" t="str">
        <f>VLOOKUP(B61,aa_residues!$B$2:$D$21,3,FALSE)</f>
        <v>Лейцин</v>
      </c>
      <c r="D61" t="str">
        <f>VLOOKUP(B61,aa_residues!$B$2:$E$21,4,FALSE)</f>
        <v>X</v>
      </c>
      <c r="E61">
        <f>VLOOKUP(C61,aa_residues!$D$2:$J$21,7,FALSE)</f>
        <v>113.15764</v>
      </c>
    </row>
    <row r="62" spans="1:5" ht="15">
      <c r="A62">
        <v>61</v>
      </c>
      <c r="B62" s="9" t="s">
        <v>22</v>
      </c>
      <c r="C62" s="8" t="str">
        <f>VLOOKUP(B62,aa_residues!$B$2:$D$21,3,FALSE)</f>
        <v>Треонин</v>
      </c>
      <c r="D62">
        <f>VLOOKUP(B62,aa_residues!$B$2:$E$21,4,FALSE)</f>
        <v>0</v>
      </c>
      <c r="E62">
        <f>VLOOKUP(C62,aa_residues!$D$2:$J$21,7,FALSE)</f>
        <v>101.10388</v>
      </c>
    </row>
    <row r="63" spans="1:5" ht="15">
      <c r="A63">
        <v>62</v>
      </c>
      <c r="B63" s="9" t="s">
        <v>23</v>
      </c>
      <c r="C63" s="8" t="str">
        <f>VLOOKUP(B63,aa_residues!$B$2:$D$21,3,FALSE)</f>
        <v>Валин</v>
      </c>
      <c r="D63" t="str">
        <f>VLOOKUP(B63,aa_residues!$B$2:$E$21,4,FALSE)</f>
        <v>X</v>
      </c>
      <c r="E63">
        <f>VLOOKUP(C63,aa_residues!$D$2:$J$21,7,FALSE)</f>
        <v>99.13106</v>
      </c>
    </row>
    <row r="64" spans="1:5" ht="15">
      <c r="A64">
        <v>63</v>
      </c>
      <c r="B64" s="9" t="s">
        <v>24</v>
      </c>
      <c r="C64" s="8" t="str">
        <f>VLOOKUP(B64,aa_residues!$B$2:$D$21,3,FALSE)</f>
        <v>Пролин</v>
      </c>
      <c r="D64">
        <f>VLOOKUP(B64,aa_residues!$B$2:$E$21,4,FALSE)</f>
        <v>0</v>
      </c>
      <c r="E64">
        <f>VLOOKUP(C64,aa_residues!$D$2:$J$21,7,FALSE)</f>
        <v>97.11518</v>
      </c>
    </row>
    <row r="65" spans="1:5" ht="15">
      <c r="A65">
        <v>64</v>
      </c>
      <c r="B65" s="9" t="s">
        <v>26</v>
      </c>
      <c r="C65" s="8" t="str">
        <f>VLOOKUP(B65,aa_residues!$B$2:$D$21,3,FALSE)</f>
        <v>Глицин</v>
      </c>
      <c r="D65">
        <f>VLOOKUP(B65,aa_residues!$B$2:$E$21,4,FALSE)</f>
        <v>0</v>
      </c>
      <c r="E65">
        <f>VLOOKUP(C65,aa_residues!$D$2:$J$21,7,FALSE)</f>
        <v>45.04062</v>
      </c>
    </row>
    <row r="66" spans="1:5" ht="15">
      <c r="A66">
        <v>65</v>
      </c>
      <c r="B66" s="9" t="s">
        <v>25</v>
      </c>
      <c r="C66" s="8" t="str">
        <f>VLOOKUP(B66,aa_residues!$B$2:$D$21,3,FALSE)</f>
        <v>Аланин</v>
      </c>
      <c r="D66" t="str">
        <f>VLOOKUP(B66,aa_residues!$B$2:$E$21,4,FALSE)</f>
        <v>X</v>
      </c>
      <c r="E66">
        <f>VLOOKUP(C66,aa_residues!$D$2:$J$21,7,FALSE)</f>
        <v>71.0779</v>
      </c>
    </row>
    <row r="67" spans="1:5" ht="15">
      <c r="A67">
        <v>66</v>
      </c>
      <c r="B67" s="9" t="s">
        <v>25</v>
      </c>
      <c r="C67" s="8" t="str">
        <f>VLOOKUP(B67,aa_residues!$B$2:$D$21,3,FALSE)</f>
        <v>Аланин</v>
      </c>
      <c r="D67" t="str">
        <f>VLOOKUP(B67,aa_residues!$B$2:$E$21,4,FALSE)</f>
        <v>X</v>
      </c>
      <c r="E67">
        <f>VLOOKUP(C67,aa_residues!$D$2:$J$21,7,FALSE)</f>
        <v>71.0779</v>
      </c>
    </row>
    <row r="68" spans="1:5" ht="15">
      <c r="A68">
        <v>67</v>
      </c>
      <c r="B68" s="9" t="s">
        <v>26</v>
      </c>
      <c r="C68" s="8" t="str">
        <f>VLOOKUP(B68,aa_residues!$B$2:$D$21,3,FALSE)</f>
        <v>Глицин</v>
      </c>
      <c r="D68">
        <f>VLOOKUP(B68,aa_residues!$B$2:$E$21,4,FALSE)</f>
        <v>0</v>
      </c>
      <c r="E68">
        <f>VLOOKUP(C68,aa_residues!$D$2:$J$21,7,FALSE)</f>
        <v>45.04062</v>
      </c>
    </row>
    <row r="69" spans="1:5" ht="15">
      <c r="A69">
        <v>68</v>
      </c>
      <c r="B69" s="9" t="s">
        <v>26</v>
      </c>
      <c r="C69" s="8" t="str">
        <f>VLOOKUP(B69,aa_residues!$B$2:$D$21,3,FALSE)</f>
        <v>Глицин</v>
      </c>
      <c r="D69">
        <f>VLOOKUP(B69,aa_residues!$B$2:$E$21,4,FALSE)</f>
        <v>0</v>
      </c>
      <c r="E69">
        <f>VLOOKUP(C69,aa_residues!$D$2:$J$21,7,FALSE)</f>
        <v>45.04062</v>
      </c>
    </row>
    <row r="70" spans="1:5" ht="15">
      <c r="A70">
        <v>69</v>
      </c>
      <c r="B70" s="9" t="s">
        <v>23</v>
      </c>
      <c r="C70" s="8" t="str">
        <f>VLOOKUP(B70,aa_residues!$B$2:$D$21,3,FALSE)</f>
        <v>Валин</v>
      </c>
      <c r="D70" t="str">
        <f>VLOOKUP(B70,aa_residues!$B$2:$E$21,4,FALSE)</f>
        <v>X</v>
      </c>
      <c r="E70">
        <f>VLOOKUP(C70,aa_residues!$D$2:$J$21,7,FALSE)</f>
        <v>99.13106</v>
      </c>
    </row>
    <row r="71" spans="1:5" ht="15">
      <c r="A71">
        <v>70</v>
      </c>
      <c r="B71" s="9" t="s">
        <v>16</v>
      </c>
      <c r="C71" s="8" t="str">
        <f>VLOOKUP(B71,aa_residues!$B$2:$D$21,3,FALSE)</f>
        <v>Лизин</v>
      </c>
      <c r="D71">
        <f>VLOOKUP(B71,aa_residues!$B$2:$E$21,4,FALSE)</f>
        <v>0</v>
      </c>
      <c r="E71">
        <f>VLOOKUP(C71,aa_residues!$D$2:$J$21,7,FALSE)</f>
        <v>128.17228</v>
      </c>
    </row>
    <row r="72" spans="1:5" ht="15">
      <c r="A72">
        <v>71</v>
      </c>
      <c r="B72" s="9" t="s">
        <v>11</v>
      </c>
      <c r="C72" s="8" t="str">
        <f>VLOOKUP(B72,aa_residues!$B$2:$D$21,3,FALSE)</f>
        <v>Тирозин </v>
      </c>
      <c r="D72" t="str">
        <f>VLOOKUP(B72,aa_residues!$B$2:$E$21,4,FALSE)</f>
        <v>X</v>
      </c>
      <c r="E72">
        <f>VLOOKUP(C72,aa_residues!$D$2:$J$21,7,FALSE)</f>
        <v>163.17326</v>
      </c>
    </row>
    <row r="73" spans="1:5" ht="15">
      <c r="A73">
        <v>72</v>
      </c>
      <c r="B73" s="9" t="s">
        <v>19</v>
      </c>
      <c r="C73" s="8" t="str">
        <f>VLOOKUP(B73,aa_residues!$B$2:$D$21,3,FALSE)</f>
        <v>Изолейцин</v>
      </c>
      <c r="D73" t="str">
        <f>VLOOKUP(B73,aa_residues!$B$2:$E$21,4,FALSE)</f>
        <v>X</v>
      </c>
      <c r="E73">
        <f>VLOOKUP(C73,aa_residues!$D$2:$J$21,7,FALSE)</f>
        <v>113.15764</v>
      </c>
    </row>
    <row r="74" spans="1:5" ht="15">
      <c r="A74">
        <v>73</v>
      </c>
      <c r="B74" s="9" t="s">
        <v>24</v>
      </c>
      <c r="C74" s="8" t="str">
        <f>VLOOKUP(B74,aa_residues!$B$2:$D$21,3,FALSE)</f>
        <v>Пролин</v>
      </c>
      <c r="D74">
        <f>VLOOKUP(B74,aa_residues!$B$2:$E$21,4,FALSE)</f>
        <v>0</v>
      </c>
      <c r="E74">
        <f>VLOOKUP(C74,aa_residues!$D$2:$J$21,7,FALSE)</f>
        <v>97.11518</v>
      </c>
    </row>
    <row r="75" spans="1:5" ht="15">
      <c r="A75">
        <v>74</v>
      </c>
      <c r="B75" s="9" t="s">
        <v>16</v>
      </c>
      <c r="C75" s="8" t="str">
        <f>VLOOKUP(B75,aa_residues!$B$2:$D$21,3,FALSE)</f>
        <v>Лизин</v>
      </c>
      <c r="D75">
        <f>VLOOKUP(B75,aa_residues!$B$2:$E$21,4,FALSE)</f>
        <v>0</v>
      </c>
      <c r="E75">
        <f>VLOOKUP(C75,aa_residues!$D$2:$J$21,7,FALSE)</f>
        <v>128.17228</v>
      </c>
    </row>
    <row r="76" spans="1:5" ht="15">
      <c r="A76">
        <v>75</v>
      </c>
      <c r="B76" s="9" t="s">
        <v>14</v>
      </c>
      <c r="C76" s="8" t="str">
        <f>VLOOKUP(B76,aa_residues!$B$2:$D$21,3,FALSE)</f>
        <v>Метионин</v>
      </c>
      <c r="D76" t="str">
        <f>VLOOKUP(B76,aa_residues!$B$2:$E$21,4,FALSE)</f>
        <v>X</v>
      </c>
      <c r="E76">
        <f>VLOOKUP(C76,aa_residues!$D$2:$J$21,7,FALSE)</f>
        <v>131.19606</v>
      </c>
    </row>
    <row r="77" spans="1:5" ht="15">
      <c r="A77">
        <v>76</v>
      </c>
      <c r="B77" s="9" t="s">
        <v>16</v>
      </c>
      <c r="C77" s="8" t="str">
        <f>VLOOKUP(B77,aa_residues!$B$2:$D$21,3,FALSE)</f>
        <v>Лизин</v>
      </c>
      <c r="D77">
        <f>VLOOKUP(B77,aa_residues!$B$2:$E$21,4,FALSE)</f>
        <v>0</v>
      </c>
      <c r="E77">
        <f>VLOOKUP(C77,aa_residues!$D$2:$J$21,7,FALSE)</f>
        <v>128.17228</v>
      </c>
    </row>
    <row r="78" spans="1:5" ht="15">
      <c r="A78">
        <v>77</v>
      </c>
      <c r="B78" s="9" t="s">
        <v>17</v>
      </c>
      <c r="C78" s="8" t="str">
        <f>VLOOKUP(B78,aa_residues!$B$2:$D$21,3,FALSE)</f>
        <v>Глутамин</v>
      </c>
      <c r="D78">
        <f>VLOOKUP(B78,aa_residues!$B$2:$E$21,4,FALSE)</f>
        <v>0</v>
      </c>
      <c r="E78">
        <f>VLOOKUP(C78,aa_residues!$D$2:$J$21,7,FALSE)</f>
        <v>128.12922</v>
      </c>
    </row>
    <row r="79" spans="1:5" ht="15">
      <c r="A79">
        <v>78</v>
      </c>
      <c r="B79" s="9" t="s">
        <v>25</v>
      </c>
      <c r="C79" s="8" t="str">
        <f>VLOOKUP(B79,aa_residues!$B$2:$D$21,3,FALSE)</f>
        <v>Аланин</v>
      </c>
      <c r="D79" t="str">
        <f>VLOOKUP(B79,aa_residues!$B$2:$E$21,4,FALSE)</f>
        <v>X</v>
      </c>
      <c r="E79">
        <f>VLOOKUP(C79,aa_residues!$D$2:$J$21,7,FALSE)</f>
        <v>71.0779</v>
      </c>
    </row>
    <row r="80" spans="1:5" ht="15">
      <c r="A80">
        <v>79</v>
      </c>
      <c r="B80" s="9" t="s">
        <v>15</v>
      </c>
      <c r="C80" s="8" t="str">
        <f>VLOOKUP(B80,aa_residues!$B$2:$D$21,3,FALSE)</f>
        <v>Глутаминовая кислота</v>
      </c>
      <c r="D80">
        <f>VLOOKUP(B80,aa_residues!$B$2:$E$21,4,FALSE)</f>
        <v>0</v>
      </c>
      <c r="E80">
        <f>VLOOKUP(C80,aa_residues!$D$2:$J$21,7,FALSE)</f>
        <v>129.11398</v>
      </c>
    </row>
    <row r="81" spans="1:5" ht="15">
      <c r="A81">
        <v>80</v>
      </c>
      <c r="B81" s="9" t="s">
        <v>25</v>
      </c>
      <c r="C81" s="8" t="str">
        <f>VLOOKUP(B81,aa_residues!$B$2:$D$21,3,FALSE)</f>
        <v>Аланин</v>
      </c>
      <c r="D81" t="str">
        <f>VLOOKUP(B81,aa_residues!$B$2:$E$21,4,FALSE)</f>
        <v>X</v>
      </c>
      <c r="E81">
        <f>VLOOKUP(C81,aa_residues!$D$2:$J$21,7,FALSE)</f>
        <v>71.0779</v>
      </c>
    </row>
    <row r="82" spans="1:5" ht="15">
      <c r="A82">
        <v>81</v>
      </c>
      <c r="B82" s="9" t="s">
        <v>15</v>
      </c>
      <c r="C82" s="8" t="str">
        <f>VLOOKUP(B82,aa_residues!$B$2:$D$21,3,FALSE)</f>
        <v>Глутаминовая кислота</v>
      </c>
      <c r="D82">
        <f>VLOOKUP(B82,aa_residues!$B$2:$E$21,4,FALSE)</f>
        <v>0</v>
      </c>
      <c r="E82">
        <f>VLOOKUP(C82,aa_residues!$D$2:$J$21,7,FALSE)</f>
        <v>129.11398</v>
      </c>
    </row>
    <row r="83" spans="1:5" ht="15">
      <c r="A83">
        <v>82</v>
      </c>
      <c r="B83" s="9" t="s">
        <v>15</v>
      </c>
      <c r="C83" s="8" t="str">
        <f>VLOOKUP(B83,aa_residues!$B$2:$D$21,3,FALSE)</f>
        <v>Глутаминовая кислота</v>
      </c>
      <c r="D83">
        <f>VLOOKUP(B83,aa_residues!$B$2:$E$21,4,FALSE)</f>
        <v>0</v>
      </c>
      <c r="E83">
        <f>VLOOKUP(C83,aa_residues!$D$2:$J$21,7,FALSE)</f>
        <v>129.11398</v>
      </c>
    </row>
    <row r="84" spans="1:5" ht="15">
      <c r="A84">
        <v>83</v>
      </c>
      <c r="B84" s="9" t="s">
        <v>13</v>
      </c>
      <c r="C84" s="8" t="str">
        <f>VLOOKUP(B84,aa_residues!$B$2:$D$21,3,FALSE)</f>
        <v>Фенилаланин</v>
      </c>
      <c r="D84" t="str">
        <f>VLOOKUP(B84,aa_residues!$B$2:$E$21,4,FALSE)</f>
        <v>X</v>
      </c>
      <c r="E84">
        <f>VLOOKUP(C84,aa_residues!$D$2:$J$21,7,FALSE)</f>
        <v>147.17386</v>
      </c>
    </row>
    <row r="85" spans="1:5" ht="15">
      <c r="A85">
        <v>84</v>
      </c>
      <c r="B85" s="9" t="s">
        <v>23</v>
      </c>
      <c r="C85" s="8" t="str">
        <f>VLOOKUP(B85,aa_residues!$B$2:$D$21,3,FALSE)</f>
        <v>Валин</v>
      </c>
      <c r="D85" t="str">
        <f>VLOOKUP(B85,aa_residues!$B$2:$E$21,4,FALSE)</f>
        <v>X</v>
      </c>
      <c r="E85">
        <f>VLOOKUP(C85,aa_residues!$D$2:$J$21,7,FALSE)</f>
        <v>99.13106</v>
      </c>
    </row>
    <row r="86" spans="1:5" ht="15">
      <c r="A86">
        <v>85</v>
      </c>
      <c r="B86" s="9" t="s">
        <v>17</v>
      </c>
      <c r="C86" s="8" t="str">
        <f>VLOOKUP(B86,aa_residues!$B$2:$D$21,3,FALSE)</f>
        <v>Глутамин</v>
      </c>
      <c r="D86">
        <f>VLOOKUP(B86,aa_residues!$B$2:$E$21,4,FALSE)</f>
        <v>0</v>
      </c>
      <c r="E86">
        <f>VLOOKUP(C86,aa_residues!$D$2:$J$21,7,FALSE)</f>
        <v>128.12922</v>
      </c>
    </row>
    <row r="87" spans="1:5" ht="15">
      <c r="A87">
        <v>86</v>
      </c>
      <c r="B87" s="9" t="s">
        <v>22</v>
      </c>
      <c r="C87" s="8" t="str">
        <f>VLOOKUP(B87,aa_residues!$B$2:$D$21,3,FALSE)</f>
        <v>Треонин</v>
      </c>
      <c r="D87">
        <f>VLOOKUP(B87,aa_residues!$B$2:$E$21,4,FALSE)</f>
        <v>0</v>
      </c>
      <c r="E87">
        <f>VLOOKUP(C87,aa_residues!$D$2:$J$21,7,FALSE)</f>
        <v>101.10388</v>
      </c>
    </row>
    <row r="88" spans="1:5" ht="15">
      <c r="A88">
        <v>87</v>
      </c>
      <c r="B88" s="9" t="s">
        <v>20</v>
      </c>
      <c r="C88" s="8" t="str">
        <f>VLOOKUP(B88,aa_residues!$B$2:$D$21,3,FALSE)</f>
        <v>Лейцин</v>
      </c>
      <c r="D88" t="str">
        <f>VLOOKUP(B88,aa_residues!$B$2:$E$21,4,FALSE)</f>
        <v>X</v>
      </c>
      <c r="E88">
        <f>VLOOKUP(C88,aa_residues!$D$2:$J$21,7,FALSE)</f>
        <v>113.15764</v>
      </c>
    </row>
    <row r="89" spans="1:5" ht="15">
      <c r="A89">
        <v>88</v>
      </c>
      <c r="B89" s="9" t="s">
        <v>26</v>
      </c>
      <c r="C89" s="8" t="str">
        <f>VLOOKUP(B89,aa_residues!$B$2:$D$21,3,FALSE)</f>
        <v>Глицин</v>
      </c>
      <c r="D89">
        <f>VLOOKUP(B89,aa_residues!$B$2:$E$21,4,FALSE)</f>
        <v>0</v>
      </c>
      <c r="E89">
        <f>VLOOKUP(C89,aa_residues!$D$2:$J$21,7,FALSE)</f>
        <v>45.04062</v>
      </c>
    </row>
    <row r="90" spans="1:5" ht="15">
      <c r="A90">
        <v>89</v>
      </c>
      <c r="B90" s="9" t="s">
        <v>17</v>
      </c>
      <c r="C90" s="8" t="str">
        <f>VLOOKUP(B90,aa_residues!$B$2:$D$21,3,FALSE)</f>
        <v>Глутамин</v>
      </c>
      <c r="D90">
        <f>VLOOKUP(B90,aa_residues!$B$2:$E$21,4,FALSE)</f>
        <v>0</v>
      </c>
      <c r="E90">
        <f>VLOOKUP(C90,aa_residues!$D$2:$J$21,7,FALSE)</f>
        <v>128.12922</v>
      </c>
    </row>
    <row r="91" spans="1:5" ht="15">
      <c r="A91">
        <v>90</v>
      </c>
      <c r="B91" s="9" t="s">
        <v>9</v>
      </c>
      <c r="C91" s="8" t="str">
        <f>VLOOKUP(B91,aa_residues!$B$2:$D$21,3,FALSE)</f>
        <v>Серин</v>
      </c>
      <c r="D91">
        <f>VLOOKUP(B91,aa_residues!$B$2:$E$21,4,FALSE)</f>
        <v>0</v>
      </c>
      <c r="E91">
        <f>VLOOKUP(C91,aa_residues!$D$2:$J$21,7,FALSE)</f>
        <v>87.0773</v>
      </c>
    </row>
    <row r="92" spans="1:5" ht="15">
      <c r="A92">
        <v>91</v>
      </c>
      <c r="B92" s="9" t="s">
        <v>20</v>
      </c>
      <c r="C92" s="8" t="str">
        <f>VLOOKUP(B92,aa_residues!$B$2:$D$21,3,FALSE)</f>
        <v>Лейцин</v>
      </c>
      <c r="D92" t="str">
        <f>VLOOKUP(B92,aa_residues!$B$2:$E$21,4,FALSE)</f>
        <v>X</v>
      </c>
      <c r="E92">
        <f>VLOOKUP(C92,aa_residues!$D$2:$J$21,7,FALSE)</f>
        <v>113.15764</v>
      </c>
    </row>
    <row r="93" spans="1:5" ht="15">
      <c r="A93">
        <v>92</v>
      </c>
      <c r="B93" s="9" t="s">
        <v>25</v>
      </c>
      <c r="C93" s="8" t="str">
        <f>VLOOKUP(B93,aa_residues!$B$2:$D$21,3,FALSE)</f>
        <v>Аланин</v>
      </c>
      <c r="D93" t="str">
        <f>VLOOKUP(B93,aa_residues!$B$2:$E$21,4,FALSE)</f>
        <v>X</v>
      </c>
      <c r="E93">
        <f>VLOOKUP(C93,aa_residues!$D$2:$J$21,7,FALSE)</f>
        <v>71.0779</v>
      </c>
    </row>
    <row r="94" spans="1:5" ht="15">
      <c r="A94">
        <v>93</v>
      </c>
      <c r="B94" s="9" t="s">
        <v>7</v>
      </c>
      <c r="C94" s="8" t="str">
        <f>VLOOKUP(B94,aa_residues!$B$2:$D$21,3,FALSE)</f>
        <v>Аспарагин </v>
      </c>
      <c r="D94">
        <f>VLOOKUP(B94,aa_residues!$B$2:$E$21,4,FALSE)</f>
        <v>0</v>
      </c>
      <c r="E94">
        <f>VLOOKUP(C94,aa_residues!$D$2:$J$21,7,FALSE)</f>
        <v>114.10264</v>
      </c>
    </row>
    <row r="95" spans="1:5" ht="15">
      <c r="A95">
        <v>94</v>
      </c>
      <c r="B95" s="9" t="s">
        <v>24</v>
      </c>
      <c r="C95" s="8" t="str">
        <f>VLOOKUP(B95,aa_residues!$B$2:$D$21,3,FALSE)</f>
        <v>Пролин</v>
      </c>
      <c r="D95">
        <f>VLOOKUP(B95,aa_residues!$B$2:$E$21,4,FALSE)</f>
        <v>0</v>
      </c>
      <c r="E95">
        <f>VLOOKUP(C95,aa_residues!$D$2:$J$21,7,FALSE)</f>
        <v>97.11518</v>
      </c>
    </row>
    <row r="96" spans="1:5" ht="15">
      <c r="A96">
        <v>95</v>
      </c>
      <c r="B96" s="9" t="s">
        <v>15</v>
      </c>
      <c r="C96" s="8" t="str">
        <f>VLOOKUP(B96,aa_residues!$B$2:$D$21,3,FALSE)</f>
        <v>Глутаминовая кислота</v>
      </c>
      <c r="D96">
        <f>VLOOKUP(B96,aa_residues!$B$2:$E$21,4,FALSE)</f>
        <v>0</v>
      </c>
      <c r="E96">
        <f>VLOOKUP(C96,aa_residues!$D$2:$J$21,7,FALSE)</f>
        <v>129.11398</v>
      </c>
    </row>
    <row r="97" spans="1:5" ht="15">
      <c r="A97">
        <v>96</v>
      </c>
      <c r="B97" s="9" t="s">
        <v>12</v>
      </c>
      <c r="C97" s="8" t="str">
        <f>VLOOKUP(B97,aa_residues!$B$2:$D$21,3,FALSE)</f>
        <v>Аргинин</v>
      </c>
      <c r="D97">
        <f>VLOOKUP(B97,aa_residues!$B$2:$E$21,4,FALSE)</f>
        <v>0</v>
      </c>
      <c r="E97">
        <f>VLOOKUP(C97,aa_residues!$D$2:$J$21,7,FALSE)</f>
        <v>156.18568</v>
      </c>
    </row>
    <row r="98" spans="1:5" ht="15">
      <c r="A98">
        <v>97</v>
      </c>
      <c r="B98" s="9" t="s">
        <v>19</v>
      </c>
      <c r="C98" s="8" t="str">
        <f>VLOOKUP(B98,aa_residues!$B$2:$D$21,3,FALSE)</f>
        <v>Изолейцин</v>
      </c>
      <c r="D98" t="str">
        <f>VLOOKUP(B98,aa_residues!$B$2:$E$21,4,FALSE)</f>
        <v>X</v>
      </c>
      <c r="E98">
        <f>VLOOKUP(C98,aa_residues!$D$2:$J$21,7,FALSE)</f>
        <v>113.15764</v>
      </c>
    </row>
    <row r="99" spans="1:5" ht="15">
      <c r="A99">
        <v>98</v>
      </c>
      <c r="B99" s="9" t="s">
        <v>20</v>
      </c>
      <c r="C99" s="8" t="str">
        <f>VLOOKUP(B99,aa_residues!$B$2:$D$21,3,FALSE)</f>
        <v>Лейцин</v>
      </c>
      <c r="D99" t="str">
        <f>VLOOKUP(B99,aa_residues!$B$2:$E$21,4,FALSE)</f>
        <v>X</v>
      </c>
      <c r="E99">
        <f>VLOOKUP(C99,aa_residues!$D$2:$J$21,7,FALSE)</f>
        <v>113.15764</v>
      </c>
    </row>
    <row r="100" spans="1:5" ht="15">
      <c r="A100">
        <v>99</v>
      </c>
      <c r="B100" s="9" t="s">
        <v>24</v>
      </c>
      <c r="C100" s="8" t="str">
        <f>VLOOKUP(B100,aa_residues!$B$2:$D$21,3,FALSE)</f>
        <v>Пролин</v>
      </c>
      <c r="D100">
        <f>VLOOKUP(B100,aa_residues!$B$2:$E$21,4,FALSE)</f>
        <v>0</v>
      </c>
      <c r="E100">
        <f>VLOOKUP(C100,aa_residues!$D$2:$J$21,7,FALSE)</f>
        <v>97.11518</v>
      </c>
    </row>
    <row r="101" spans="1:5" ht="15">
      <c r="A101">
        <v>100</v>
      </c>
      <c r="B101" s="9" t="s">
        <v>26</v>
      </c>
      <c r="C101" s="8" t="str">
        <f>VLOOKUP(B101,aa_residues!$B$2:$D$21,3,FALSE)</f>
        <v>Глицин</v>
      </c>
      <c r="D101">
        <f>VLOOKUP(B101,aa_residues!$B$2:$E$21,4,FALSE)</f>
        <v>0</v>
      </c>
      <c r="E101">
        <f>VLOOKUP(C101,aa_residues!$D$2:$J$21,7,FALSE)</f>
        <v>45.04062</v>
      </c>
    </row>
    <row r="102" spans="1:5" ht="15">
      <c r="A102">
        <v>101</v>
      </c>
      <c r="B102" s="9" t="s">
        <v>26</v>
      </c>
      <c r="C102" s="8" t="str">
        <f>VLOOKUP(B102,aa_residues!$B$2:$D$21,3,FALSE)</f>
        <v>Глицин</v>
      </c>
      <c r="D102">
        <f>VLOOKUP(B102,aa_residues!$B$2:$E$21,4,FALSE)</f>
        <v>0</v>
      </c>
      <c r="E102">
        <f>VLOOKUP(C102,aa_residues!$D$2:$J$21,7,FALSE)</f>
        <v>45.04062</v>
      </c>
    </row>
    <row r="103" spans="1:5" ht="15">
      <c r="A103">
        <v>102</v>
      </c>
      <c r="B103" s="9" t="s">
        <v>11</v>
      </c>
      <c r="C103" s="8" t="str">
        <f>VLOOKUP(B103,aa_residues!$B$2:$D$21,3,FALSE)</f>
        <v>Тирозин </v>
      </c>
      <c r="D103" t="str">
        <f>VLOOKUP(B103,aa_residues!$B$2:$E$21,4,FALSE)</f>
        <v>X</v>
      </c>
      <c r="E103">
        <f>VLOOKUP(C103,aa_residues!$D$2:$J$21,7,FALSE)</f>
        <v>163.17326</v>
      </c>
    </row>
    <row r="104" spans="1:5" ht="15">
      <c r="A104">
        <v>103</v>
      </c>
      <c r="B104" s="9" t="s">
        <v>23</v>
      </c>
      <c r="C104" s="8" t="str">
        <f>VLOOKUP(B104,aa_residues!$B$2:$D$21,3,FALSE)</f>
        <v>Валин</v>
      </c>
      <c r="D104" t="str">
        <f>VLOOKUP(B104,aa_residues!$B$2:$E$21,4,FALSE)</f>
        <v>X</v>
      </c>
      <c r="E104">
        <f>VLOOKUP(C104,aa_residues!$D$2:$J$21,7,FALSE)</f>
        <v>99.13106</v>
      </c>
    </row>
    <row r="105" spans="1:5" ht="15">
      <c r="A105">
        <v>104</v>
      </c>
      <c r="B105" s="9" t="s">
        <v>11</v>
      </c>
      <c r="C105" s="8" t="str">
        <f>VLOOKUP(B105,aa_residues!$B$2:$D$21,3,FALSE)</f>
        <v>Тирозин </v>
      </c>
      <c r="D105" t="str">
        <f>VLOOKUP(B105,aa_residues!$B$2:$E$21,4,FALSE)</f>
        <v>X</v>
      </c>
      <c r="E105">
        <f>VLOOKUP(C105,aa_residues!$D$2:$J$21,7,FALSE)</f>
        <v>163.17326</v>
      </c>
    </row>
    <row r="106" spans="1:5" ht="15">
      <c r="A106">
        <v>105</v>
      </c>
      <c r="B106" s="9" t="s">
        <v>20</v>
      </c>
      <c r="C106" s="8" t="str">
        <f>VLOOKUP(B106,aa_residues!$B$2:$D$21,3,FALSE)</f>
        <v>Лейцин</v>
      </c>
      <c r="D106" t="str">
        <f>VLOOKUP(B106,aa_residues!$B$2:$E$21,4,FALSE)</f>
        <v>X</v>
      </c>
      <c r="E106">
        <f>VLOOKUP(C106,aa_residues!$D$2:$J$21,7,FALSE)</f>
        <v>113.15764</v>
      </c>
    </row>
    <row r="107" spans="1:5" ht="15">
      <c r="A107">
        <v>106</v>
      </c>
      <c r="B107" s="9" t="s">
        <v>22</v>
      </c>
      <c r="C107" s="8" t="str">
        <f>VLOOKUP(B107,aa_residues!$B$2:$D$21,3,FALSE)</f>
        <v>Треонин</v>
      </c>
      <c r="D107">
        <f>VLOOKUP(B107,aa_residues!$B$2:$E$21,4,FALSE)</f>
        <v>0</v>
      </c>
      <c r="E107">
        <f>VLOOKUP(C107,aa_residues!$D$2:$J$21,7,FALSE)</f>
        <v>101.10388</v>
      </c>
    </row>
    <row r="108" spans="1:5" ht="15">
      <c r="A108">
        <v>107</v>
      </c>
      <c r="B108" s="9" t="s">
        <v>18</v>
      </c>
      <c r="C108" s="8" t="str">
        <f>VLOOKUP(B108,aa_residues!$B$2:$D$21,3,FALSE)</f>
        <v>Аспарагиновая кислота</v>
      </c>
      <c r="D108">
        <f>VLOOKUP(B108,aa_residues!$B$2:$E$21,4,FALSE)</f>
        <v>0</v>
      </c>
      <c r="E108">
        <f>VLOOKUP(C108,aa_residues!$D$2:$J$21,7,FALSE)</f>
        <v>115.0874</v>
      </c>
    </row>
    <row r="109" spans="1:5" ht="15">
      <c r="A109">
        <v>108</v>
      </c>
      <c r="B109" s="9" t="s">
        <v>19</v>
      </c>
      <c r="C109" s="8" t="str">
        <f>VLOOKUP(B109,aa_residues!$B$2:$D$21,3,FALSE)</f>
        <v>Изолейцин</v>
      </c>
      <c r="D109" t="str">
        <f>VLOOKUP(B109,aa_residues!$B$2:$E$21,4,FALSE)</f>
        <v>X</v>
      </c>
      <c r="E109">
        <f>VLOOKUP(C109,aa_residues!$D$2:$J$21,7,FALSE)</f>
        <v>113.15764</v>
      </c>
    </row>
    <row r="110" spans="1:5" ht="15">
      <c r="A110">
        <v>109</v>
      </c>
      <c r="B110" s="9" t="s">
        <v>20</v>
      </c>
      <c r="C110" s="8" t="str">
        <f>VLOOKUP(B110,aa_residues!$B$2:$D$21,3,FALSE)</f>
        <v>Лейцин</v>
      </c>
      <c r="D110" t="str">
        <f>VLOOKUP(B110,aa_residues!$B$2:$E$21,4,FALSE)</f>
        <v>X</v>
      </c>
      <c r="E110">
        <f>VLOOKUP(C110,aa_residues!$D$2:$J$21,7,FALSE)</f>
        <v>113.15764</v>
      </c>
    </row>
    <row r="111" spans="1:5" ht="15">
      <c r="A111">
        <v>110</v>
      </c>
      <c r="B111" s="9" t="s">
        <v>26</v>
      </c>
      <c r="C111" s="8" t="str">
        <f>VLOOKUP(B111,aa_residues!$B$2:$D$21,3,FALSE)</f>
        <v>Глицин</v>
      </c>
      <c r="D111">
        <f>VLOOKUP(B111,aa_residues!$B$2:$E$21,4,FALSE)</f>
        <v>0</v>
      </c>
      <c r="E111">
        <f>VLOOKUP(C111,aa_residues!$D$2:$J$21,7,FALSE)</f>
        <v>45.04062</v>
      </c>
    </row>
    <row r="112" spans="1:5" ht="15">
      <c r="A112">
        <v>111</v>
      </c>
      <c r="B112" s="9" t="s">
        <v>16</v>
      </c>
      <c r="C112" s="8" t="str">
        <f>VLOOKUP(B112,aa_residues!$B$2:$D$21,3,FALSE)</f>
        <v>Лизин</v>
      </c>
      <c r="D112">
        <f>VLOOKUP(B112,aa_residues!$B$2:$E$21,4,FALSE)</f>
        <v>0</v>
      </c>
      <c r="E112">
        <f>VLOOKUP(C112,aa_residues!$D$2:$J$21,7,FALSE)</f>
        <v>128.17228</v>
      </c>
    </row>
    <row r="113" spans="1:5" ht="15">
      <c r="A113">
        <v>112</v>
      </c>
      <c r="B113" s="9" t="s">
        <v>24</v>
      </c>
      <c r="C113" s="8" t="str">
        <f>VLOOKUP(B113,aa_residues!$B$2:$D$21,3,FALSE)</f>
        <v>Пролин</v>
      </c>
      <c r="D113">
        <f>VLOOKUP(B113,aa_residues!$B$2:$E$21,4,FALSE)</f>
        <v>0</v>
      </c>
      <c r="E113">
        <f>VLOOKUP(C113,aa_residues!$D$2:$J$21,7,FALSE)</f>
        <v>97.11518</v>
      </c>
    </row>
    <row r="114" spans="1:5" ht="15">
      <c r="A114">
        <v>113</v>
      </c>
      <c r="B114" s="9" t="s">
        <v>9</v>
      </c>
      <c r="C114" s="8" t="str">
        <f>VLOOKUP(B114,aa_residues!$B$2:$D$21,3,FALSE)</f>
        <v>Серин</v>
      </c>
      <c r="D114">
        <f>VLOOKUP(B114,aa_residues!$B$2:$E$21,4,FALSE)</f>
        <v>0</v>
      </c>
      <c r="E114">
        <f>VLOOKUP(C114,aa_residues!$D$2:$J$21,7,FALSE)</f>
        <v>87.0773</v>
      </c>
    </row>
    <row r="115" spans="1:5" ht="15">
      <c r="A115">
        <v>114</v>
      </c>
      <c r="B115" s="9" t="s">
        <v>23</v>
      </c>
      <c r="C115" s="8" t="str">
        <f>VLOOKUP(B115,aa_residues!$B$2:$D$21,3,FALSE)</f>
        <v>Валин</v>
      </c>
      <c r="D115" t="str">
        <f>VLOOKUP(B115,aa_residues!$B$2:$E$21,4,FALSE)</f>
        <v>X</v>
      </c>
      <c r="E115">
        <f>VLOOKUP(C115,aa_residues!$D$2:$J$21,7,FALSE)</f>
        <v>99.13106</v>
      </c>
    </row>
    <row r="116" spans="1:5" ht="15">
      <c r="A116">
        <v>115</v>
      </c>
      <c r="B116" s="9" t="s">
        <v>20</v>
      </c>
      <c r="C116" s="8" t="str">
        <f>VLOOKUP(B116,aa_residues!$B$2:$D$21,3,FALSE)</f>
        <v>Лейцин</v>
      </c>
      <c r="D116" t="str">
        <f>VLOOKUP(B116,aa_residues!$B$2:$E$21,4,FALSE)</f>
        <v>X</v>
      </c>
      <c r="E116">
        <f>VLOOKUP(C116,aa_residues!$D$2:$J$21,7,FALSE)</f>
        <v>113.15764</v>
      </c>
    </row>
    <row r="117" spans="1:5" ht="15">
      <c r="A117">
        <v>116</v>
      </c>
      <c r="B117" s="9" t="s">
        <v>9</v>
      </c>
      <c r="C117" s="8" t="str">
        <f>VLOOKUP(B117,aa_residues!$B$2:$D$21,3,FALSE)</f>
        <v>Серин</v>
      </c>
      <c r="D117">
        <f>VLOOKUP(B117,aa_residues!$B$2:$E$21,4,FALSE)</f>
        <v>0</v>
      </c>
      <c r="E117">
        <f>VLOOKUP(C117,aa_residues!$D$2:$J$21,7,FALSE)</f>
        <v>87.0773</v>
      </c>
    </row>
    <row r="118" spans="1:5" ht="15">
      <c r="A118">
        <v>117</v>
      </c>
      <c r="B118" s="9" t="s">
        <v>16</v>
      </c>
      <c r="C118" s="8" t="str">
        <f>VLOOKUP(B118,aa_residues!$B$2:$D$21,3,FALSE)</f>
        <v>Лизин</v>
      </c>
      <c r="D118">
        <f>VLOOKUP(B118,aa_residues!$B$2:$E$21,4,FALSE)</f>
        <v>0</v>
      </c>
      <c r="E118">
        <f>VLOOKUP(C118,aa_residues!$D$2:$J$21,7,FALSE)</f>
        <v>128.17228</v>
      </c>
    </row>
    <row r="119" spans="1:5" ht="15">
      <c r="A119">
        <v>118</v>
      </c>
      <c r="B119" s="9" t="s">
        <v>23</v>
      </c>
      <c r="C119" s="8" t="str">
        <f>VLOOKUP(B119,aa_residues!$B$2:$D$21,3,FALSE)</f>
        <v>Валин</v>
      </c>
      <c r="D119" t="str">
        <f>VLOOKUP(B119,aa_residues!$B$2:$E$21,4,FALSE)</f>
        <v>X</v>
      </c>
      <c r="E119">
        <f>VLOOKUP(C119,aa_residues!$D$2:$J$21,7,FALSE)</f>
        <v>99.13106</v>
      </c>
    </row>
    <row r="120" spans="1:5" ht="15">
      <c r="A120">
        <v>119</v>
      </c>
      <c r="B120" s="9" t="s">
        <v>26</v>
      </c>
      <c r="C120" s="8" t="str">
        <f>VLOOKUP(B120,aa_residues!$B$2:$D$21,3,FALSE)</f>
        <v>Глицин</v>
      </c>
      <c r="D120">
        <f>VLOOKUP(B120,aa_residues!$B$2:$E$21,4,FALSE)</f>
        <v>0</v>
      </c>
      <c r="E120">
        <f>VLOOKUP(C120,aa_residues!$D$2:$J$21,7,FALSE)</f>
        <v>45.04062</v>
      </c>
    </row>
    <row r="121" spans="1:5" ht="15">
      <c r="A121">
        <v>120</v>
      </c>
      <c r="B121" s="9" t="s">
        <v>16</v>
      </c>
      <c r="C121" s="8" t="str">
        <f>VLOOKUP(B121,aa_residues!$B$2:$D$21,3,FALSE)</f>
        <v>Лизин</v>
      </c>
      <c r="D121">
        <f>VLOOKUP(B121,aa_residues!$B$2:$E$21,4,FALSE)</f>
        <v>0</v>
      </c>
      <c r="E121">
        <f>VLOOKUP(C121,aa_residues!$D$2:$J$21,7,FALSE)</f>
        <v>128.17228</v>
      </c>
    </row>
    <row r="122" spans="1:5" ht="15">
      <c r="A122">
        <v>121</v>
      </c>
      <c r="B122" s="9" t="s">
        <v>20</v>
      </c>
      <c r="C122" s="8" t="str">
        <f>VLOOKUP(B122,aa_residues!$B$2:$D$21,3,FALSE)</f>
        <v>Лейцин</v>
      </c>
      <c r="D122" t="str">
        <f>VLOOKUP(B122,aa_residues!$B$2:$E$21,4,FALSE)</f>
        <v>X</v>
      </c>
      <c r="E122">
        <f>VLOOKUP(C122,aa_residues!$D$2:$J$21,7,FALSE)</f>
        <v>113.15764</v>
      </c>
    </row>
    <row r="123" spans="1:5" ht="15">
      <c r="A123">
        <v>122</v>
      </c>
      <c r="B123" s="9" t="s">
        <v>13</v>
      </c>
      <c r="C123" s="8" t="str">
        <f>VLOOKUP(B123,aa_residues!$B$2:$D$21,3,FALSE)</f>
        <v>Фенилаланин</v>
      </c>
      <c r="D123" t="str">
        <f>VLOOKUP(B123,aa_residues!$B$2:$E$21,4,FALSE)</f>
        <v>X</v>
      </c>
      <c r="E123">
        <f>VLOOKUP(C123,aa_residues!$D$2:$J$21,7,FALSE)</f>
        <v>147.17386</v>
      </c>
    </row>
    <row r="124" spans="1:5" ht="15">
      <c r="A124">
        <v>123</v>
      </c>
      <c r="B124" s="9" t="s">
        <v>25</v>
      </c>
      <c r="C124" s="8" t="str">
        <f>VLOOKUP(B124,aa_residues!$B$2:$D$21,3,FALSE)</f>
        <v>Аланин</v>
      </c>
      <c r="D124" t="str">
        <f>VLOOKUP(B124,aa_residues!$B$2:$E$21,4,FALSE)</f>
        <v>X</v>
      </c>
      <c r="E124">
        <f>VLOOKUP(C124,aa_residues!$D$2:$J$21,7,FALSE)</f>
        <v>71.0779</v>
      </c>
    </row>
    <row r="125" spans="1:5" ht="15">
      <c r="A125">
        <v>124</v>
      </c>
      <c r="B125" s="9" t="s">
        <v>9</v>
      </c>
      <c r="C125" s="8" t="str">
        <f>VLOOKUP(B125,aa_residues!$B$2:$D$21,3,FALSE)</f>
        <v>Серин</v>
      </c>
      <c r="D125">
        <f>VLOOKUP(B125,aa_residues!$B$2:$E$21,4,FALSE)</f>
        <v>0</v>
      </c>
      <c r="E125">
        <f>VLOOKUP(C125,aa_residues!$D$2:$J$21,7,FALSE)</f>
        <v>87.0773</v>
      </c>
    </row>
    <row r="126" spans="1:5" ht="15">
      <c r="A126">
        <v>125</v>
      </c>
      <c r="B126" s="9" t="s">
        <v>23</v>
      </c>
      <c r="C126" s="8" t="str">
        <f>VLOOKUP(B126,aa_residues!$B$2:$D$21,3,FALSE)</f>
        <v>Валин</v>
      </c>
      <c r="D126" t="str">
        <f>VLOOKUP(B126,aa_residues!$B$2:$E$21,4,FALSE)</f>
        <v>X</v>
      </c>
      <c r="E126">
        <f>VLOOKUP(C126,aa_residues!$D$2:$J$21,7,FALSE)</f>
        <v>99.13106</v>
      </c>
    </row>
    <row r="127" spans="1:5" ht="15">
      <c r="A127">
        <v>126</v>
      </c>
      <c r="B127" s="9" t="s">
        <v>13</v>
      </c>
      <c r="C127" s="8" t="str">
        <f>VLOOKUP(B127,aa_residues!$B$2:$D$21,3,FALSE)</f>
        <v>Фенилаланин</v>
      </c>
      <c r="D127" t="str">
        <f>VLOOKUP(B127,aa_residues!$B$2:$E$21,4,FALSE)</f>
        <v>X</v>
      </c>
      <c r="E127">
        <f>VLOOKUP(C127,aa_residues!$D$2:$J$21,7,FALSE)</f>
        <v>147.17386</v>
      </c>
    </row>
    <row r="128" spans="1:5" ht="15">
      <c r="A128">
        <v>127</v>
      </c>
      <c r="B128" s="9" t="s">
        <v>25</v>
      </c>
      <c r="C128" s="8" t="str">
        <f>VLOOKUP(B128,aa_residues!$B$2:$D$21,3,FALSE)</f>
        <v>Аланин</v>
      </c>
      <c r="D128" t="str">
        <f>VLOOKUP(B128,aa_residues!$B$2:$E$21,4,FALSE)</f>
        <v>X</v>
      </c>
      <c r="E128">
        <f>VLOOKUP(C128,aa_residues!$D$2:$J$21,7,FALSE)</f>
        <v>71.0779</v>
      </c>
    </row>
    <row r="129" spans="1:5" ht="15">
      <c r="A129">
        <v>128</v>
      </c>
      <c r="B129" s="9" t="s">
        <v>15</v>
      </c>
      <c r="C129" s="8" t="str">
        <f>VLOOKUP(B129,aa_residues!$B$2:$D$21,3,FALSE)</f>
        <v>Глутаминовая кислота</v>
      </c>
      <c r="D129">
        <f>VLOOKUP(B129,aa_residues!$B$2:$E$21,4,FALSE)</f>
        <v>0</v>
      </c>
      <c r="E129">
        <f>VLOOKUP(C129,aa_residues!$D$2:$J$21,7,FALSE)</f>
        <v>129.11398</v>
      </c>
    </row>
    <row r="130" spans="1:5" ht="15">
      <c r="A130">
        <v>129</v>
      </c>
      <c r="B130" s="9" t="s">
        <v>12</v>
      </c>
      <c r="C130" s="8" t="str">
        <f>VLOOKUP(B130,aa_residues!$B$2:$D$21,3,FALSE)</f>
        <v>Аргинин</v>
      </c>
      <c r="D130">
        <f>VLOOKUP(B130,aa_residues!$B$2:$E$21,4,FALSE)</f>
        <v>0</v>
      </c>
      <c r="E130">
        <f>VLOOKUP(C130,aa_residues!$D$2:$J$21,7,FALSE)</f>
        <v>156.18568</v>
      </c>
    </row>
    <row r="131" spans="1:5" ht="15">
      <c r="A131">
        <v>130</v>
      </c>
      <c r="B131" s="9" t="s">
        <v>15</v>
      </c>
      <c r="C131" s="8" t="str">
        <f>VLOOKUP(B131,aa_residues!$B$2:$D$21,3,FALSE)</f>
        <v>Глутаминовая кислота</v>
      </c>
      <c r="D131">
        <f>VLOOKUP(B131,aa_residues!$B$2:$E$21,4,FALSE)</f>
        <v>0</v>
      </c>
      <c r="E131">
        <f>VLOOKUP(C131,aa_residues!$D$2:$J$21,7,FALSE)</f>
        <v>129.11398</v>
      </c>
    </row>
    <row r="132" spans="1:5" ht="15">
      <c r="A132">
        <v>131</v>
      </c>
      <c r="B132" s="9" t="s">
        <v>19</v>
      </c>
      <c r="C132" s="8" t="str">
        <f>VLOOKUP(B132,aa_residues!$B$2:$D$21,3,FALSE)</f>
        <v>Изолейцин</v>
      </c>
      <c r="D132" t="str">
        <f>VLOOKUP(B132,aa_residues!$B$2:$E$21,4,FALSE)</f>
        <v>X</v>
      </c>
      <c r="E132">
        <f>VLOOKUP(C132,aa_residues!$D$2:$J$21,7,FALSE)</f>
        <v>113.15764</v>
      </c>
    </row>
    <row r="133" spans="1:5" ht="15">
      <c r="A133">
        <v>132</v>
      </c>
      <c r="B133" s="9" t="s">
        <v>18</v>
      </c>
      <c r="C133" s="8" t="str">
        <f>VLOOKUP(B133,aa_residues!$B$2:$D$21,3,FALSE)</f>
        <v>Аспарагиновая кислота</v>
      </c>
      <c r="D133">
        <f>VLOOKUP(B133,aa_residues!$B$2:$E$21,4,FALSE)</f>
        <v>0</v>
      </c>
      <c r="E133">
        <f>VLOOKUP(C133,aa_residues!$D$2:$J$21,7,FALSE)</f>
        <v>115.0874</v>
      </c>
    </row>
    <row r="134" spans="1:5" ht="15">
      <c r="A134">
        <v>133</v>
      </c>
      <c r="B134" s="9" t="s">
        <v>23</v>
      </c>
      <c r="C134" s="8" t="str">
        <f>VLOOKUP(B134,aa_residues!$B$2:$D$21,3,FALSE)</f>
        <v>Валин</v>
      </c>
      <c r="D134" t="str">
        <f>VLOOKUP(B134,aa_residues!$B$2:$E$21,4,FALSE)</f>
        <v>X</v>
      </c>
      <c r="E134">
        <f>VLOOKUP(C134,aa_residues!$D$2:$J$21,7,FALSE)</f>
        <v>99.13106</v>
      </c>
    </row>
    <row r="135" spans="1:5" ht="15">
      <c r="A135">
        <v>134</v>
      </c>
      <c r="B135" s="9" t="s">
        <v>23</v>
      </c>
      <c r="C135" s="8" t="str">
        <f>VLOOKUP(B135,aa_residues!$B$2:$D$21,3,FALSE)</f>
        <v>Валин</v>
      </c>
      <c r="D135" t="str">
        <f>VLOOKUP(B135,aa_residues!$B$2:$E$21,4,FALSE)</f>
        <v>X</v>
      </c>
      <c r="E135">
        <f>VLOOKUP(C135,aa_residues!$D$2:$J$21,7,FALSE)</f>
        <v>99.13106</v>
      </c>
    </row>
    <row r="136" spans="1:5" ht="15">
      <c r="A136">
        <v>135</v>
      </c>
      <c r="B136" s="9" t="s">
        <v>14</v>
      </c>
      <c r="C136" s="8" t="str">
        <f>VLOOKUP(B136,aa_residues!$B$2:$D$21,3,FALSE)</f>
        <v>Метионин</v>
      </c>
      <c r="D136" t="str">
        <f>VLOOKUP(B136,aa_residues!$B$2:$E$21,4,FALSE)</f>
        <v>X</v>
      </c>
      <c r="E136">
        <f>VLOOKUP(C136,aa_residues!$D$2:$J$21,7,FALSE)</f>
        <v>131.19606</v>
      </c>
    </row>
    <row r="137" spans="1:5" ht="15">
      <c r="A137">
        <v>136</v>
      </c>
      <c r="B137" s="9" t="s">
        <v>22</v>
      </c>
      <c r="C137" s="8" t="str">
        <f>VLOOKUP(B137,aa_residues!$B$2:$D$21,3,FALSE)</f>
        <v>Треонин</v>
      </c>
      <c r="D137">
        <f>VLOOKUP(B137,aa_residues!$B$2:$E$21,4,FALSE)</f>
        <v>0</v>
      </c>
      <c r="E137">
        <f>VLOOKUP(C137,aa_residues!$D$2:$J$21,7,FALSE)</f>
        <v>101.10388</v>
      </c>
    </row>
    <row r="138" spans="1:5" ht="15">
      <c r="A138">
        <v>137</v>
      </c>
      <c r="B138" s="9" t="s">
        <v>23</v>
      </c>
      <c r="C138" s="8" t="str">
        <f>VLOOKUP(B138,aa_residues!$B$2:$D$21,3,FALSE)</f>
        <v>Валин</v>
      </c>
      <c r="D138" t="str">
        <f>VLOOKUP(B138,aa_residues!$B$2:$E$21,4,FALSE)</f>
        <v>X</v>
      </c>
      <c r="E138">
        <f>VLOOKUP(C138,aa_residues!$D$2:$J$21,7,FALSE)</f>
        <v>99.13106</v>
      </c>
    </row>
    <row r="139" spans="1:5" ht="15">
      <c r="A139">
        <v>138</v>
      </c>
      <c r="B139" s="9" t="s">
        <v>25</v>
      </c>
      <c r="C139" s="8" t="str">
        <f>VLOOKUP(B139,aa_residues!$B$2:$D$21,3,FALSE)</f>
        <v>Аланин</v>
      </c>
      <c r="D139" t="str">
        <f>VLOOKUP(B139,aa_residues!$B$2:$E$21,4,FALSE)</f>
        <v>X</v>
      </c>
      <c r="E139">
        <f>VLOOKUP(C139,aa_residues!$D$2:$J$21,7,FALSE)</f>
        <v>71.0779</v>
      </c>
    </row>
    <row r="140" spans="1:5" ht="15">
      <c r="A140">
        <v>139</v>
      </c>
      <c r="B140" s="9" t="s">
        <v>22</v>
      </c>
      <c r="C140" s="8" t="str">
        <f>VLOOKUP(B140,aa_residues!$B$2:$D$21,3,FALSE)</f>
        <v>Треонин</v>
      </c>
      <c r="D140">
        <f>VLOOKUP(B140,aa_residues!$B$2:$E$21,4,FALSE)</f>
        <v>0</v>
      </c>
      <c r="E140">
        <f>VLOOKUP(C140,aa_residues!$D$2:$J$21,7,FALSE)</f>
        <v>101.10388</v>
      </c>
    </row>
    <row r="141" spans="1:5" ht="15">
      <c r="A141">
        <v>140</v>
      </c>
      <c r="B141" s="9" t="s">
        <v>16</v>
      </c>
      <c r="C141" s="8" t="str">
        <f>VLOOKUP(B141,aa_residues!$B$2:$D$21,3,FALSE)</f>
        <v>Лизин</v>
      </c>
      <c r="D141">
        <f>VLOOKUP(B141,aa_residues!$B$2:$E$21,4,FALSE)</f>
        <v>0</v>
      </c>
      <c r="E141">
        <f>VLOOKUP(C141,aa_residues!$D$2:$J$21,7,FALSE)</f>
        <v>128.17228</v>
      </c>
    </row>
    <row r="142" spans="1:5" ht="15">
      <c r="A142">
        <v>141</v>
      </c>
      <c r="B142" s="9" t="s">
        <v>26</v>
      </c>
      <c r="C142" s="8" t="str">
        <f>VLOOKUP(B142,aa_residues!$B$2:$D$21,3,FALSE)</f>
        <v>Глицин</v>
      </c>
      <c r="D142">
        <f>VLOOKUP(B142,aa_residues!$B$2:$E$21,4,FALSE)</f>
        <v>0</v>
      </c>
      <c r="E142">
        <f>VLOOKUP(C142,aa_residues!$D$2:$J$21,7,FALSE)</f>
        <v>45.04062</v>
      </c>
    </row>
    <row r="143" spans="1:5" ht="15">
      <c r="A143">
        <v>142</v>
      </c>
      <c r="B143" s="9" t="s">
        <v>19</v>
      </c>
      <c r="C143" s="8" t="str">
        <f>VLOOKUP(B143,aa_residues!$B$2:$D$21,3,FALSE)</f>
        <v>Изолейцин</v>
      </c>
      <c r="D143" t="str">
        <f>VLOOKUP(B143,aa_residues!$B$2:$E$21,4,FALSE)</f>
        <v>X</v>
      </c>
      <c r="E143">
        <f>VLOOKUP(C143,aa_residues!$D$2:$J$21,7,FALSE)</f>
        <v>113.15764</v>
      </c>
    </row>
    <row r="144" spans="1:5" ht="15">
      <c r="A144">
        <v>143</v>
      </c>
      <c r="B144" s="9" t="s">
        <v>24</v>
      </c>
      <c r="C144" s="8" t="str">
        <f>VLOOKUP(B144,aa_residues!$B$2:$D$21,3,FALSE)</f>
        <v>Пролин</v>
      </c>
      <c r="D144">
        <f>VLOOKUP(B144,aa_residues!$B$2:$E$21,4,FALSE)</f>
        <v>0</v>
      </c>
      <c r="E144">
        <f>VLOOKUP(C144,aa_residues!$D$2:$J$21,7,FALSE)</f>
        <v>97.11518</v>
      </c>
    </row>
    <row r="145" spans="1:5" ht="15">
      <c r="A145">
        <v>144</v>
      </c>
      <c r="B145" s="9" t="s">
        <v>20</v>
      </c>
      <c r="C145" s="8" t="str">
        <f>VLOOKUP(B145,aa_residues!$B$2:$D$21,3,FALSE)</f>
        <v>Лейцин</v>
      </c>
      <c r="D145" t="str">
        <f>VLOOKUP(B145,aa_residues!$B$2:$E$21,4,FALSE)</f>
        <v>X</v>
      </c>
      <c r="E145">
        <f>VLOOKUP(C145,aa_residues!$D$2:$J$21,7,FALSE)</f>
        <v>113.15764</v>
      </c>
    </row>
    <row r="146" spans="1:5" ht="15">
      <c r="A146">
        <v>145</v>
      </c>
      <c r="B146" s="9" t="s">
        <v>25</v>
      </c>
      <c r="C146" s="8" t="str">
        <f>VLOOKUP(B146,aa_residues!$B$2:$D$21,3,FALSE)</f>
        <v>Аланин</v>
      </c>
      <c r="D146" t="str">
        <f>VLOOKUP(B146,aa_residues!$B$2:$E$21,4,FALSE)</f>
        <v>X</v>
      </c>
      <c r="E146">
        <f>VLOOKUP(C146,aa_residues!$D$2:$J$21,7,FALSE)</f>
        <v>71.0779</v>
      </c>
    </row>
    <row r="147" spans="1:5" ht="15">
      <c r="A147">
        <v>146</v>
      </c>
      <c r="B147" s="9" t="s">
        <v>11</v>
      </c>
      <c r="C147" s="8" t="str">
        <f>VLOOKUP(B147,aa_residues!$B$2:$D$21,3,FALSE)</f>
        <v>Тирозин </v>
      </c>
      <c r="D147" t="str">
        <f>VLOOKUP(B147,aa_residues!$B$2:$E$21,4,FALSE)</f>
        <v>X</v>
      </c>
      <c r="E147">
        <f>VLOOKUP(C147,aa_residues!$D$2:$J$21,7,FALSE)</f>
        <v>163.17326</v>
      </c>
    </row>
    <row r="148" spans="1:5" ht="15">
      <c r="A148">
        <v>147</v>
      </c>
      <c r="B148" s="9" t="s">
        <v>25</v>
      </c>
      <c r="C148" s="8" t="str">
        <f>VLOOKUP(B148,aa_residues!$B$2:$D$21,3,FALSE)</f>
        <v>Аланин</v>
      </c>
      <c r="D148" t="str">
        <f>VLOOKUP(B148,aa_residues!$B$2:$E$21,4,FALSE)</f>
        <v>X</v>
      </c>
      <c r="E148">
        <f>VLOOKUP(C148,aa_residues!$D$2:$J$21,7,FALSE)</f>
        <v>71.0779</v>
      </c>
    </row>
    <row r="149" spans="1:5" ht="15">
      <c r="A149">
        <v>148</v>
      </c>
      <c r="B149" s="9" t="s">
        <v>25</v>
      </c>
      <c r="C149" s="8" t="str">
        <f>VLOOKUP(B149,aa_residues!$B$2:$D$21,3,FALSE)</f>
        <v>Аланин</v>
      </c>
      <c r="D149" t="str">
        <f>VLOOKUP(B149,aa_residues!$B$2:$E$21,4,FALSE)</f>
        <v>X</v>
      </c>
      <c r="E149">
        <f>VLOOKUP(C149,aa_residues!$D$2:$J$21,7,FALSE)</f>
        <v>71.0779</v>
      </c>
    </row>
    <row r="150" spans="1:5" ht="15">
      <c r="A150">
        <v>149</v>
      </c>
      <c r="B150" s="9" t="s">
        <v>25</v>
      </c>
      <c r="C150" s="8" t="str">
        <f>VLOOKUP(B150,aa_residues!$B$2:$D$21,3,FALSE)</f>
        <v>Аланин</v>
      </c>
      <c r="D150" t="str">
        <f>VLOOKUP(B150,aa_residues!$B$2:$E$21,4,FALSE)</f>
        <v>X</v>
      </c>
      <c r="E150">
        <f>VLOOKUP(C150,aa_residues!$D$2:$J$21,7,FALSE)</f>
        <v>71.0779</v>
      </c>
    </row>
    <row r="151" spans="1:5" ht="15">
      <c r="A151">
        <v>150</v>
      </c>
      <c r="B151" s="9" t="s">
        <v>9</v>
      </c>
      <c r="C151" s="8" t="str">
        <f>VLOOKUP(B151,aa_residues!$B$2:$D$21,3,FALSE)</f>
        <v>Серин</v>
      </c>
      <c r="D151">
        <f>VLOOKUP(B151,aa_residues!$B$2:$E$21,4,FALSE)</f>
        <v>0</v>
      </c>
      <c r="E151">
        <f>VLOOKUP(C151,aa_residues!$D$2:$J$21,7,FALSE)</f>
        <v>87.0773</v>
      </c>
    </row>
    <row r="152" spans="1:5" ht="15">
      <c r="A152">
        <v>151</v>
      </c>
      <c r="B152" s="9" t="s">
        <v>11</v>
      </c>
      <c r="C152" s="8" t="str">
        <f>VLOOKUP(B152,aa_residues!$B$2:$D$21,3,FALSE)</f>
        <v>Тирозин </v>
      </c>
      <c r="D152" t="str">
        <f>VLOOKUP(B152,aa_residues!$B$2:$E$21,4,FALSE)</f>
        <v>X</v>
      </c>
      <c r="E152">
        <f>VLOOKUP(C152,aa_residues!$D$2:$J$21,7,FALSE)</f>
        <v>163.17326</v>
      </c>
    </row>
    <row r="153" spans="1:5" ht="15">
      <c r="A153">
        <v>152</v>
      </c>
      <c r="B153" s="9" t="s">
        <v>20</v>
      </c>
      <c r="C153" s="8" t="str">
        <f>VLOOKUP(B153,aa_residues!$B$2:$D$21,3,FALSE)</f>
        <v>Лейцин</v>
      </c>
      <c r="D153" t="str">
        <f>VLOOKUP(B153,aa_residues!$B$2:$E$21,4,FALSE)</f>
        <v>X</v>
      </c>
      <c r="E153">
        <f>VLOOKUP(C153,aa_residues!$D$2:$J$21,7,FALSE)</f>
        <v>113.15764</v>
      </c>
    </row>
    <row r="154" spans="1:5" ht="15">
      <c r="A154">
        <v>153</v>
      </c>
      <c r="B154" s="9" t="s">
        <v>7</v>
      </c>
      <c r="C154" s="8" t="str">
        <f>VLOOKUP(B154,aa_residues!$B$2:$D$21,3,FALSE)</f>
        <v>Аспарагин </v>
      </c>
      <c r="D154">
        <f>VLOOKUP(B154,aa_residues!$B$2:$E$21,4,FALSE)</f>
        <v>0</v>
      </c>
      <c r="E154">
        <f>VLOOKUP(C154,aa_residues!$D$2:$J$21,7,FALSE)</f>
        <v>114.10264</v>
      </c>
    </row>
    <row r="155" spans="1:5" ht="15">
      <c r="A155">
        <v>154</v>
      </c>
      <c r="B155" s="9" t="s">
        <v>23</v>
      </c>
      <c r="C155" s="8" t="str">
        <f>VLOOKUP(B155,aa_residues!$B$2:$D$21,3,FALSE)</f>
        <v>Валин</v>
      </c>
      <c r="D155" t="str">
        <f>VLOOKUP(B155,aa_residues!$B$2:$E$21,4,FALSE)</f>
        <v>X</v>
      </c>
      <c r="E155">
        <f>VLOOKUP(C155,aa_residues!$D$2:$J$21,7,FALSE)</f>
        <v>99.13106</v>
      </c>
    </row>
    <row r="156" spans="1:5" ht="15">
      <c r="A156">
        <v>155</v>
      </c>
      <c r="B156" s="9" t="s">
        <v>24</v>
      </c>
      <c r="C156" s="8" t="str">
        <f>VLOOKUP(B156,aa_residues!$B$2:$D$21,3,FALSE)</f>
        <v>Пролин</v>
      </c>
      <c r="D156">
        <f>VLOOKUP(B156,aa_residues!$B$2:$E$21,4,FALSE)</f>
        <v>0</v>
      </c>
      <c r="E156">
        <f>VLOOKUP(C156,aa_residues!$D$2:$J$21,7,FALSE)</f>
        <v>97.11518</v>
      </c>
    </row>
    <row r="157" spans="1:5" ht="15">
      <c r="A157">
        <v>156</v>
      </c>
      <c r="B157" s="9" t="s">
        <v>23</v>
      </c>
      <c r="C157" s="8" t="str">
        <f>VLOOKUP(B157,aa_residues!$B$2:$D$21,3,FALSE)</f>
        <v>Валин</v>
      </c>
      <c r="D157" t="str">
        <f>VLOOKUP(B157,aa_residues!$B$2:$E$21,4,FALSE)</f>
        <v>X</v>
      </c>
      <c r="E157">
        <f>VLOOKUP(C157,aa_residues!$D$2:$J$21,7,FALSE)</f>
        <v>99.13106</v>
      </c>
    </row>
    <row r="158" spans="1:5" ht="15">
      <c r="A158">
        <v>157</v>
      </c>
      <c r="B158" s="9" t="s">
        <v>23</v>
      </c>
      <c r="C158" s="8" t="str">
        <f>VLOOKUP(B158,aa_residues!$B$2:$D$21,3,FALSE)</f>
        <v>Валин</v>
      </c>
      <c r="D158" t="str">
        <f>VLOOKUP(B158,aa_residues!$B$2:$E$21,4,FALSE)</f>
        <v>X</v>
      </c>
      <c r="E158">
        <f>VLOOKUP(C158,aa_residues!$D$2:$J$21,7,FALSE)</f>
        <v>99.13106</v>
      </c>
    </row>
    <row r="159" spans="1:5" ht="15">
      <c r="A159">
        <v>158</v>
      </c>
      <c r="B159" s="9" t="s">
        <v>19</v>
      </c>
      <c r="C159" s="8" t="str">
        <f>VLOOKUP(B159,aa_residues!$B$2:$D$21,3,FALSE)</f>
        <v>Изолейцин</v>
      </c>
      <c r="D159" t="str">
        <f>VLOOKUP(B159,aa_residues!$B$2:$E$21,4,FALSE)</f>
        <v>X</v>
      </c>
      <c r="E159">
        <f>VLOOKUP(C159,aa_residues!$D$2:$J$21,7,FALSE)</f>
        <v>113.15764</v>
      </c>
    </row>
    <row r="160" spans="1:5" ht="15">
      <c r="A160">
        <v>159</v>
      </c>
      <c r="B160" s="9" t="s">
        <v>23</v>
      </c>
      <c r="C160" s="8" t="str">
        <f>VLOOKUP(B160,aa_residues!$B$2:$D$21,3,FALSE)</f>
        <v>Валин</v>
      </c>
      <c r="D160" t="str">
        <f>VLOOKUP(B160,aa_residues!$B$2:$E$21,4,FALSE)</f>
        <v>X</v>
      </c>
      <c r="E160">
        <f>VLOOKUP(C160,aa_residues!$D$2:$J$21,7,FALSE)</f>
        <v>99.13106</v>
      </c>
    </row>
    <row r="161" spans="1:5" ht="15">
      <c r="A161">
        <v>160</v>
      </c>
      <c r="B161" s="9" t="s">
        <v>12</v>
      </c>
      <c r="C161" s="8" t="str">
        <f>VLOOKUP(B161,aa_residues!$B$2:$D$21,3,FALSE)</f>
        <v>Аргинин</v>
      </c>
      <c r="D161">
        <f>VLOOKUP(B161,aa_residues!$B$2:$E$21,4,FALSE)</f>
        <v>0</v>
      </c>
      <c r="E161">
        <f>VLOOKUP(C161,aa_residues!$D$2:$J$21,7,FALSE)</f>
        <v>156.18568</v>
      </c>
    </row>
    <row r="162" spans="1:5" ht="15">
      <c r="A162">
        <v>161</v>
      </c>
      <c r="B162" s="9" t="s">
        <v>16</v>
      </c>
      <c r="C162" s="8" t="str">
        <f>VLOOKUP(B162,aa_residues!$B$2:$D$21,3,FALSE)</f>
        <v>Лизин</v>
      </c>
      <c r="D162">
        <f>VLOOKUP(B162,aa_residues!$B$2:$E$21,4,FALSE)</f>
        <v>0</v>
      </c>
      <c r="E162">
        <f>VLOOKUP(C162,aa_residues!$D$2:$J$21,7,FALSE)</f>
        <v>128.17228</v>
      </c>
    </row>
    <row r="163" spans="1:5" ht="15">
      <c r="A163">
        <v>162</v>
      </c>
      <c r="B163" s="9" t="s">
        <v>18</v>
      </c>
      <c r="C163" s="8" t="str">
        <f>VLOOKUP(B163,aa_residues!$B$2:$D$21,3,FALSE)</f>
        <v>Аспарагиновая кислота</v>
      </c>
      <c r="D163">
        <f>VLOOKUP(B163,aa_residues!$B$2:$E$21,4,FALSE)</f>
        <v>0</v>
      </c>
      <c r="E163">
        <f>VLOOKUP(C163,aa_residues!$D$2:$J$21,7,FALSE)</f>
        <v>115.0874</v>
      </c>
    </row>
    <row r="164" spans="1:5" ht="15">
      <c r="A164">
        <v>163</v>
      </c>
      <c r="B164" s="9" t="s">
        <v>7</v>
      </c>
      <c r="C164" s="8" t="str">
        <f>VLOOKUP(B164,aa_residues!$B$2:$D$21,3,FALSE)</f>
        <v>Аспарагин </v>
      </c>
      <c r="D164">
        <f>VLOOKUP(B164,aa_residues!$B$2:$E$21,4,FALSE)</f>
        <v>0</v>
      </c>
      <c r="E164">
        <f>VLOOKUP(C164,aa_residues!$D$2:$J$21,7,FALSE)</f>
        <v>114.10264</v>
      </c>
    </row>
    <row r="165" spans="1:5" ht="15">
      <c r="A165">
        <v>164</v>
      </c>
      <c r="B165" s="9" t="s">
        <v>16</v>
      </c>
      <c r="C165" s="8" t="str">
        <f>VLOOKUP(B165,aa_residues!$B$2:$D$21,3,FALSE)</f>
        <v>Лизин</v>
      </c>
      <c r="D165">
        <f>VLOOKUP(B165,aa_residues!$B$2:$E$21,4,FALSE)</f>
        <v>0</v>
      </c>
      <c r="E165">
        <f>VLOOKUP(C165,aa_residues!$D$2:$J$21,7,FALSE)</f>
        <v>128.17228</v>
      </c>
    </row>
    <row r="166" spans="1:5" ht="15">
      <c r="A166">
        <v>165</v>
      </c>
      <c r="B166" s="9" t="s">
        <v>23</v>
      </c>
      <c r="C166" s="8" t="str">
        <f>VLOOKUP(B166,aa_residues!$B$2:$D$21,3,FALSE)</f>
        <v>Валин</v>
      </c>
      <c r="D166" t="str">
        <f>VLOOKUP(B166,aa_residues!$B$2:$E$21,4,FALSE)</f>
        <v>X</v>
      </c>
      <c r="E166">
        <f>VLOOKUP(C166,aa_residues!$D$2:$J$21,7,FALSE)</f>
        <v>99.13106</v>
      </c>
    </row>
    <row r="167" spans="1:5" ht="15">
      <c r="A167">
        <v>166</v>
      </c>
      <c r="B167" s="9" t="s">
        <v>22</v>
      </c>
      <c r="C167" s="8" t="str">
        <f>VLOOKUP(B167,aa_residues!$B$2:$D$21,3,FALSE)</f>
        <v>Треонин</v>
      </c>
      <c r="D167">
        <f>VLOOKUP(B167,aa_residues!$B$2:$E$21,4,FALSE)</f>
        <v>0</v>
      </c>
      <c r="E167">
        <f>VLOOKUP(C167,aa_residues!$D$2:$J$21,7,FALSE)</f>
        <v>101.10388</v>
      </c>
    </row>
    <row r="168" spans="1:5" ht="15">
      <c r="A168">
        <v>167</v>
      </c>
      <c r="B168" s="9" t="s">
        <v>15</v>
      </c>
      <c r="C168" s="8" t="str">
        <f>VLOOKUP(B168,aa_residues!$B$2:$D$21,3,FALSE)</f>
        <v>Глутаминовая кислота</v>
      </c>
      <c r="D168">
        <f>VLOOKUP(B168,aa_residues!$B$2:$E$21,4,FALSE)</f>
        <v>0</v>
      </c>
      <c r="E168">
        <f>VLOOKUP(C168,aa_residues!$D$2:$J$21,7,FALSE)</f>
        <v>129.11398</v>
      </c>
    </row>
    <row r="169" spans="1:5" ht="15">
      <c r="A169">
        <v>168</v>
      </c>
      <c r="B169" s="9" t="s">
        <v>26</v>
      </c>
      <c r="C169" s="8" t="str">
        <f>VLOOKUP(B169,aa_residues!$B$2:$D$21,3,FALSE)</f>
        <v>Глицин</v>
      </c>
      <c r="D169">
        <f>VLOOKUP(B169,aa_residues!$B$2:$E$21,4,FALSE)</f>
        <v>0</v>
      </c>
      <c r="E169">
        <f>VLOOKUP(C169,aa_residues!$D$2:$J$21,7,FALSE)</f>
        <v>45.04062</v>
      </c>
    </row>
    <row r="170" spans="1:5" ht="15">
      <c r="A170">
        <v>169</v>
      </c>
      <c r="B170" s="9" t="s">
        <v>9</v>
      </c>
      <c r="C170" s="8" t="str">
        <f>VLOOKUP(B170,aa_residues!$B$2:$D$21,3,FALSE)</f>
        <v>Серин</v>
      </c>
      <c r="D170">
        <f>VLOOKUP(B170,aa_residues!$B$2:$E$21,4,FALSE)</f>
        <v>0</v>
      </c>
      <c r="E170">
        <f>VLOOKUP(C170,aa_residues!$D$2:$J$21,7,FALSE)</f>
        <v>87.0773</v>
      </c>
    </row>
    <row r="171" spans="1:5" ht="15">
      <c r="A171">
        <v>170</v>
      </c>
      <c r="B171" s="9" t="s">
        <v>22</v>
      </c>
      <c r="C171" s="8" t="str">
        <f>VLOOKUP(B171,aa_residues!$B$2:$D$21,3,FALSE)</f>
        <v>Треонин</v>
      </c>
      <c r="D171">
        <f>VLOOKUP(B171,aa_residues!$B$2:$E$21,4,FALSE)</f>
        <v>0</v>
      </c>
      <c r="E171">
        <f>VLOOKUP(C171,aa_residues!$D$2:$J$21,7,FALSE)</f>
        <v>101.10388</v>
      </c>
    </row>
    <row r="172" spans="1:5" ht="15">
      <c r="A172">
        <v>171</v>
      </c>
      <c r="B172" s="9" t="s">
        <v>23</v>
      </c>
      <c r="C172" s="8" t="str">
        <f>VLOOKUP(B172,aa_residues!$B$2:$D$21,3,FALSE)</f>
        <v>Валин</v>
      </c>
      <c r="D172" t="str">
        <f>VLOOKUP(B172,aa_residues!$B$2:$E$21,4,FALSE)</f>
        <v>X</v>
      </c>
      <c r="E172">
        <f>VLOOKUP(C172,aa_residues!$D$2:$J$21,7,FALSE)</f>
        <v>99.13106</v>
      </c>
    </row>
    <row r="173" spans="1:5" ht="15">
      <c r="A173">
        <v>172</v>
      </c>
      <c r="B173" s="9" t="s">
        <v>9</v>
      </c>
      <c r="C173" s="8" t="str">
        <f>VLOOKUP(B173,aa_residues!$B$2:$D$21,3,FALSE)</f>
        <v>Серин</v>
      </c>
      <c r="D173">
        <f>VLOOKUP(B173,aa_residues!$B$2:$E$21,4,FALSE)</f>
        <v>0</v>
      </c>
      <c r="E173">
        <f>VLOOKUP(C173,aa_residues!$D$2:$J$21,7,FALSE)</f>
        <v>87.0773</v>
      </c>
    </row>
    <row r="174" spans="1:5" ht="15">
      <c r="A174">
        <v>173</v>
      </c>
      <c r="B174" s="9" t="s">
        <v>19</v>
      </c>
      <c r="C174" s="8" t="str">
        <f>VLOOKUP(B174,aa_residues!$B$2:$D$21,3,FALSE)</f>
        <v>Изолейцин</v>
      </c>
      <c r="D174" t="str">
        <f>VLOOKUP(B174,aa_residues!$B$2:$E$21,4,FALSE)</f>
        <v>X</v>
      </c>
      <c r="E174">
        <f>VLOOKUP(C174,aa_residues!$D$2:$J$21,7,FALSE)</f>
        <v>113.15764</v>
      </c>
    </row>
    <row r="175" spans="1:5" ht="15">
      <c r="A175">
        <v>174</v>
      </c>
      <c r="B175" s="9" t="s">
        <v>7</v>
      </c>
      <c r="C175" s="8" t="str">
        <f>VLOOKUP(B175,aa_residues!$B$2:$D$21,3,FALSE)</f>
        <v>Аспарагин </v>
      </c>
      <c r="D175">
        <f>VLOOKUP(B175,aa_residues!$B$2:$E$21,4,FALSE)</f>
        <v>0</v>
      </c>
      <c r="E175">
        <f>VLOOKUP(C175,aa_residues!$D$2:$J$21,7,FALSE)</f>
        <v>114.10264</v>
      </c>
    </row>
    <row r="176" spans="1:5" ht="15">
      <c r="A176">
        <v>175</v>
      </c>
      <c r="B176" s="9" t="s">
        <v>11</v>
      </c>
      <c r="C176" s="8" t="str">
        <f>VLOOKUP(B176,aa_residues!$B$2:$D$21,3,FALSE)</f>
        <v>Тирозин </v>
      </c>
      <c r="D176" t="str">
        <f>VLOOKUP(B176,aa_residues!$B$2:$E$21,4,FALSE)</f>
        <v>X</v>
      </c>
      <c r="E176">
        <f>VLOOKUP(C176,aa_residues!$D$2:$J$21,7,FALSE)</f>
        <v>163.17326</v>
      </c>
    </row>
    <row r="177" spans="1:5" ht="15">
      <c r="A177">
        <v>176</v>
      </c>
      <c r="B177" s="9" t="s">
        <v>23</v>
      </c>
      <c r="C177" s="8" t="str">
        <f>VLOOKUP(B177,aa_residues!$B$2:$D$21,3,FALSE)</f>
        <v>Валин</v>
      </c>
      <c r="D177" t="str">
        <f>VLOOKUP(B177,aa_residues!$B$2:$E$21,4,FALSE)</f>
        <v>X</v>
      </c>
      <c r="E177">
        <f>VLOOKUP(C177,aa_residues!$D$2:$J$21,7,FALSE)</f>
        <v>99.13106</v>
      </c>
    </row>
    <row r="178" spans="1:5" ht="15">
      <c r="A178">
        <v>177</v>
      </c>
      <c r="B178" s="9" t="s">
        <v>9</v>
      </c>
      <c r="C178" s="8" t="str">
        <f>VLOOKUP(B178,aa_residues!$B$2:$D$21,3,FALSE)</f>
        <v>Серин</v>
      </c>
      <c r="D178">
        <f>VLOOKUP(B178,aa_residues!$B$2:$E$21,4,FALSE)</f>
        <v>0</v>
      </c>
      <c r="E178">
        <f>VLOOKUP(C178,aa_residues!$D$2:$J$21,7,FALSE)</f>
        <v>87.0773</v>
      </c>
    </row>
    <row r="179" spans="1:5" ht="15">
      <c r="A179">
        <v>178</v>
      </c>
      <c r="B179" s="9" t="s">
        <v>26</v>
      </c>
      <c r="C179" s="8" t="str">
        <f>VLOOKUP(B179,aa_residues!$B$2:$D$21,3,FALSE)</f>
        <v>Глицин</v>
      </c>
      <c r="D179">
        <f>VLOOKUP(B179,aa_residues!$B$2:$E$21,4,FALSE)</f>
        <v>0</v>
      </c>
      <c r="E179">
        <f>VLOOKUP(C179,aa_residues!$D$2:$J$21,7,FALSE)</f>
        <v>45.04062</v>
      </c>
    </row>
    <row r="180" spans="1:5" ht="15">
      <c r="A180">
        <v>179</v>
      </c>
      <c r="B180" s="9" t="s">
        <v>9</v>
      </c>
      <c r="C180" s="8" t="str">
        <f>VLOOKUP(B180,aa_residues!$B$2:$D$21,3,FALSE)</f>
        <v>Серин</v>
      </c>
      <c r="D180">
        <f>VLOOKUP(B180,aa_residues!$B$2:$E$21,4,FALSE)</f>
        <v>0</v>
      </c>
      <c r="E180">
        <f>VLOOKUP(C180,aa_residues!$D$2:$J$21,7,FALSE)</f>
        <v>87.0773</v>
      </c>
    </row>
    <row r="181" spans="1:5" ht="15">
      <c r="A181">
        <v>180</v>
      </c>
      <c r="B181" s="9" t="s">
        <v>9</v>
      </c>
      <c r="C181" s="8" t="str">
        <f>VLOOKUP(B181,aa_residues!$B$2:$D$21,3,FALSE)</f>
        <v>Серин</v>
      </c>
      <c r="D181">
        <f>VLOOKUP(B181,aa_residues!$B$2:$E$21,4,FALSE)</f>
        <v>0</v>
      </c>
      <c r="E181">
        <f>VLOOKUP(C181,aa_residues!$D$2:$J$21,7,FALSE)</f>
        <v>87.0773</v>
      </c>
    </row>
    <row r="182" spans="1:5" ht="15">
      <c r="A182">
        <v>181</v>
      </c>
      <c r="B182" s="9" t="s">
        <v>7</v>
      </c>
      <c r="C182" s="8" t="str">
        <f>VLOOKUP(B182,aa_residues!$B$2:$D$21,3,FALSE)</f>
        <v>Аспарагин </v>
      </c>
      <c r="D182">
        <f>VLOOKUP(B182,aa_residues!$B$2:$E$21,4,FALSE)</f>
        <v>0</v>
      </c>
      <c r="E182">
        <f>VLOOKUP(C182,aa_residues!$D$2:$J$21,7,FALSE)</f>
        <v>114.10264</v>
      </c>
    </row>
    <row r="183" spans="1:5" ht="15">
      <c r="A183">
        <v>182</v>
      </c>
      <c r="B183" s="9" t="s">
        <v>12</v>
      </c>
      <c r="C183" s="8" t="str">
        <f>VLOOKUP(B183,aa_residues!$B$2:$D$21,3,FALSE)</f>
        <v>Аргинин</v>
      </c>
      <c r="D183">
        <f>VLOOKUP(B183,aa_residues!$B$2:$E$21,4,FALSE)</f>
        <v>0</v>
      </c>
      <c r="E183">
        <f>VLOOKUP(C183,aa_residues!$D$2:$J$21,7,FALSE)</f>
        <v>156.18568</v>
      </c>
    </row>
    <row r="184" spans="1:5" ht="15">
      <c r="A184">
        <v>183</v>
      </c>
      <c r="B184" s="9" t="s">
        <v>19</v>
      </c>
      <c r="C184" s="8" t="str">
        <f>VLOOKUP(B184,aa_residues!$B$2:$D$21,3,FALSE)</f>
        <v>Изолейцин</v>
      </c>
      <c r="D184" t="str">
        <f>VLOOKUP(B184,aa_residues!$B$2:$E$21,4,FALSE)</f>
        <v>X</v>
      </c>
      <c r="E184">
        <f>VLOOKUP(C184,aa_residues!$D$2:$J$21,7,FALSE)</f>
        <v>113.15764</v>
      </c>
    </row>
    <row r="185" spans="1:5" ht="15">
      <c r="A185">
        <v>184</v>
      </c>
      <c r="B185" s="9" t="s">
        <v>17</v>
      </c>
      <c r="C185" s="8" t="str">
        <f>VLOOKUP(B185,aa_residues!$B$2:$D$21,3,FALSE)</f>
        <v>Глутамин</v>
      </c>
      <c r="D185">
        <f>VLOOKUP(B185,aa_residues!$B$2:$E$21,4,FALSE)</f>
        <v>0</v>
      </c>
      <c r="E185">
        <f>VLOOKUP(C185,aa_residues!$D$2:$J$21,7,FALSE)</f>
        <v>128.12922</v>
      </c>
    </row>
    <row r="186" spans="1:5" ht="15">
      <c r="A186">
        <v>185</v>
      </c>
      <c r="B186" s="9" t="s">
        <v>22</v>
      </c>
      <c r="C186" s="8" t="str">
        <f>VLOOKUP(B186,aa_residues!$B$2:$D$21,3,FALSE)</f>
        <v>Треонин</v>
      </c>
      <c r="D186">
        <f>VLOOKUP(B186,aa_residues!$B$2:$E$21,4,FALSE)</f>
        <v>0</v>
      </c>
      <c r="E186">
        <f>VLOOKUP(C186,aa_residues!$D$2:$J$21,7,FALSE)</f>
        <v>101.10388</v>
      </c>
    </row>
    <row r="187" spans="1:5" ht="15">
      <c r="A187">
        <v>186</v>
      </c>
      <c r="B187" s="9" t="s">
        <v>14</v>
      </c>
      <c r="C187" s="8" t="str">
        <f>VLOOKUP(B187,aa_residues!$B$2:$D$21,3,FALSE)</f>
        <v>Метионин</v>
      </c>
      <c r="D187" t="str">
        <f>VLOOKUP(B187,aa_residues!$B$2:$E$21,4,FALSE)</f>
        <v>X</v>
      </c>
      <c r="E187">
        <f>VLOOKUP(C187,aa_residues!$D$2:$J$21,7,FALSE)</f>
        <v>131.19606</v>
      </c>
    </row>
    <row r="188" spans="1:5" ht="15">
      <c r="A188">
        <v>187</v>
      </c>
      <c r="B188" s="9" t="s">
        <v>9</v>
      </c>
      <c r="C188" s="8" t="str">
        <f>VLOOKUP(B188,aa_residues!$B$2:$D$21,3,FALSE)</f>
        <v>Серин</v>
      </c>
      <c r="D188">
        <f>VLOOKUP(B188,aa_residues!$B$2:$E$21,4,FALSE)</f>
        <v>0</v>
      </c>
      <c r="E188">
        <f>VLOOKUP(C188,aa_residues!$D$2:$J$21,7,FALSE)</f>
        <v>87.0773</v>
      </c>
    </row>
    <row r="189" spans="1:5" ht="15">
      <c r="A189">
        <v>188</v>
      </c>
      <c r="B189" s="9" t="s">
        <v>20</v>
      </c>
      <c r="C189" s="8" t="str">
        <f>VLOOKUP(B189,aa_residues!$B$2:$D$21,3,FALSE)</f>
        <v>Лейцин</v>
      </c>
      <c r="D189" t="str">
        <f>VLOOKUP(B189,aa_residues!$B$2:$E$21,4,FALSE)</f>
        <v>X</v>
      </c>
      <c r="E189">
        <f>VLOOKUP(C189,aa_residues!$D$2:$J$21,7,FALSE)</f>
        <v>113.15764</v>
      </c>
    </row>
    <row r="190" spans="1:5" ht="15">
      <c r="A190">
        <v>189</v>
      </c>
      <c r="B190" s="9" t="s">
        <v>25</v>
      </c>
      <c r="C190" s="8" t="str">
        <f>VLOOKUP(B190,aa_residues!$B$2:$D$21,3,FALSE)</f>
        <v>Аланин</v>
      </c>
      <c r="D190" t="str">
        <f>VLOOKUP(B190,aa_residues!$B$2:$E$21,4,FALSE)</f>
        <v>X</v>
      </c>
      <c r="E190">
        <f>VLOOKUP(C190,aa_residues!$D$2:$J$21,7,FALSE)</f>
        <v>71.0779</v>
      </c>
    </row>
    <row r="191" spans="1:5" ht="15">
      <c r="A191">
        <v>190</v>
      </c>
      <c r="B191" s="9" t="s">
        <v>16</v>
      </c>
      <c r="C191" s="8" t="str">
        <f>VLOOKUP(B191,aa_residues!$B$2:$D$21,3,FALSE)</f>
        <v>Лизин</v>
      </c>
      <c r="D191">
        <f>VLOOKUP(B191,aa_residues!$B$2:$E$21,4,FALSE)</f>
        <v>0</v>
      </c>
      <c r="E191">
        <f>VLOOKUP(C191,aa_residues!$D$2:$J$21,7,FALSE)</f>
        <v>128.17228</v>
      </c>
    </row>
    <row r="192" spans="1:5" ht="15">
      <c r="A192">
        <v>191</v>
      </c>
      <c r="B192" s="9" t="s">
        <v>12</v>
      </c>
      <c r="C192" s="8" t="str">
        <f>VLOOKUP(B192,aa_residues!$B$2:$D$21,3,FALSE)</f>
        <v>Аргинин</v>
      </c>
      <c r="D192">
        <f>VLOOKUP(B192,aa_residues!$B$2:$E$21,4,FALSE)</f>
        <v>0</v>
      </c>
      <c r="E192">
        <f>VLOOKUP(C192,aa_residues!$D$2:$J$21,7,FALSE)</f>
        <v>156.18568</v>
      </c>
    </row>
    <row r="193" spans="1:5" ht="15">
      <c r="A193">
        <v>192</v>
      </c>
      <c r="B193" s="9" t="s">
        <v>9</v>
      </c>
      <c r="C193" s="8" t="str">
        <f>VLOOKUP(B193,aa_residues!$B$2:$D$21,3,FALSE)</f>
        <v>Серин</v>
      </c>
      <c r="D193">
        <f>VLOOKUP(B193,aa_residues!$B$2:$E$21,4,FALSE)</f>
        <v>0</v>
      </c>
      <c r="E193">
        <f>VLOOKUP(C193,aa_residues!$D$2:$J$21,7,FALSE)</f>
        <v>87.0773</v>
      </c>
    </row>
    <row r="194" spans="1:5" ht="15">
      <c r="A194">
        <v>193</v>
      </c>
      <c r="B194" s="9" t="s">
        <v>14</v>
      </c>
      <c r="C194" s="8" t="str">
        <f>VLOOKUP(B194,aa_residues!$B$2:$D$21,3,FALSE)</f>
        <v>Метионин</v>
      </c>
      <c r="D194" t="str">
        <f>VLOOKUP(B194,aa_residues!$B$2:$E$21,4,FALSE)</f>
        <v>X</v>
      </c>
      <c r="E194">
        <f>VLOOKUP(C194,aa_residues!$D$2:$J$21,7,FALSE)</f>
        <v>131.19606</v>
      </c>
    </row>
    <row r="195" spans="1:5" ht="15">
      <c r="A195">
        <v>194</v>
      </c>
      <c r="B195" s="9" t="s">
        <v>16</v>
      </c>
      <c r="C195" s="8" t="str">
        <f>VLOOKUP(B195,aa_residues!$B$2:$D$21,3,FALSE)</f>
        <v>Лизин</v>
      </c>
      <c r="D195">
        <f>VLOOKUP(B195,aa_residues!$B$2:$E$21,4,FALSE)</f>
        <v>0</v>
      </c>
      <c r="E195">
        <f>VLOOKUP(C195,aa_residues!$D$2:$J$21,7,FALSE)</f>
        <v>128.17228</v>
      </c>
    </row>
    <row r="196" spans="1:5" ht="15">
      <c r="A196">
        <v>195</v>
      </c>
      <c r="B196" s="9" t="s">
        <v>22</v>
      </c>
      <c r="C196" s="8" t="str">
        <f>VLOOKUP(B196,aa_residues!$B$2:$D$21,3,FALSE)</f>
        <v>Треонин</v>
      </c>
      <c r="D196">
        <f>VLOOKUP(B196,aa_residues!$B$2:$E$21,4,FALSE)</f>
        <v>0</v>
      </c>
      <c r="E196">
        <f>VLOOKUP(C196,aa_residues!$D$2:$J$21,7,FALSE)</f>
        <v>101.10388</v>
      </c>
    </row>
    <row r="197" spans="1:5" ht="15">
      <c r="A197">
        <v>196</v>
      </c>
      <c r="B197" s="9" t="s">
        <v>26</v>
      </c>
      <c r="C197" s="8" t="str">
        <f>VLOOKUP(B197,aa_residues!$B$2:$D$21,3,FALSE)</f>
        <v>Глицин</v>
      </c>
      <c r="D197">
        <f>VLOOKUP(B197,aa_residues!$B$2:$E$21,4,FALSE)</f>
        <v>0</v>
      </c>
      <c r="E197">
        <f>VLOOKUP(C197,aa_residues!$D$2:$J$21,7,FALSE)</f>
        <v>45.04062</v>
      </c>
    </row>
    <row r="198" spans="1:5" ht="15">
      <c r="A198">
        <v>197</v>
      </c>
      <c r="B198" s="9" t="s">
        <v>9</v>
      </c>
      <c r="C198" s="8" t="str">
        <f>VLOOKUP(B198,aa_residues!$B$2:$D$21,3,FALSE)</f>
        <v>Серин</v>
      </c>
      <c r="D198">
        <f>VLOOKUP(B198,aa_residues!$B$2:$E$21,4,FALSE)</f>
        <v>0</v>
      </c>
      <c r="E198">
        <f>VLOOKUP(C198,aa_residues!$D$2:$J$21,7,FALSE)</f>
        <v>87.0773</v>
      </c>
    </row>
    <row r="199" spans="1:5" ht="15">
      <c r="A199">
        <v>198</v>
      </c>
      <c r="B199" s="9" t="s">
        <v>7</v>
      </c>
      <c r="C199" s="8" t="str">
        <f>VLOOKUP(B199,aa_residues!$B$2:$D$21,3,FALSE)</f>
        <v>Аспарагин </v>
      </c>
      <c r="D199">
        <f>VLOOKUP(B199,aa_residues!$B$2:$E$21,4,FALSE)</f>
        <v>0</v>
      </c>
      <c r="E199">
        <f>VLOOKUP(C199,aa_residues!$D$2:$J$21,7,FALSE)</f>
        <v>114.10264</v>
      </c>
    </row>
    <row r="200" spans="1:5" ht="15">
      <c r="A200">
        <v>199</v>
      </c>
      <c r="B200" s="9" t="s">
        <v>23</v>
      </c>
      <c r="C200" s="8" t="str">
        <f>VLOOKUP(B200,aa_residues!$B$2:$D$21,3,FALSE)</f>
        <v>Валин</v>
      </c>
      <c r="D200" t="str">
        <f>VLOOKUP(B200,aa_residues!$B$2:$E$21,4,FALSE)</f>
        <v>X</v>
      </c>
      <c r="E200">
        <f>VLOOKUP(C200,aa_residues!$D$2:$J$21,7,FALSE)</f>
        <v>99.13106</v>
      </c>
    </row>
    <row r="201" spans="1:5" ht="15">
      <c r="A201">
        <v>200</v>
      </c>
      <c r="B201" s="9" t="s">
        <v>20</v>
      </c>
      <c r="C201" s="8" t="str">
        <f>VLOOKUP(B201,aa_residues!$B$2:$D$21,3,FALSE)</f>
        <v>Лейцин</v>
      </c>
      <c r="D201" t="str">
        <f>VLOOKUP(B201,aa_residues!$B$2:$E$21,4,FALSE)</f>
        <v>X</v>
      </c>
      <c r="E201">
        <f>VLOOKUP(C201,aa_residues!$D$2:$J$21,7,FALSE)</f>
        <v>113.15764</v>
      </c>
    </row>
    <row r="202" spans="1:5" ht="15">
      <c r="A202">
        <v>201</v>
      </c>
      <c r="B202" s="9" t="s">
        <v>19</v>
      </c>
      <c r="C202" s="8" t="str">
        <f>VLOOKUP(B202,aa_residues!$B$2:$D$21,3,FALSE)</f>
        <v>Изолейцин</v>
      </c>
      <c r="D202" t="str">
        <f>VLOOKUP(B202,aa_residues!$B$2:$E$21,4,FALSE)</f>
        <v>X</v>
      </c>
      <c r="E202">
        <f>VLOOKUP(C202,aa_residues!$D$2:$J$21,7,FALSE)</f>
        <v>113.15764</v>
      </c>
    </row>
    <row r="203" spans="1:5" ht="15">
      <c r="A203">
        <v>202</v>
      </c>
      <c r="B203" s="9" t="s">
        <v>19</v>
      </c>
      <c r="C203" s="8" t="str">
        <f>VLOOKUP(B203,aa_residues!$B$2:$D$21,3,FALSE)</f>
        <v>Изолейцин</v>
      </c>
      <c r="D203" t="str">
        <f>VLOOKUP(B203,aa_residues!$B$2:$E$21,4,FALSE)</f>
        <v>X</v>
      </c>
      <c r="E203">
        <f>VLOOKUP(C203,aa_residues!$D$2:$J$21,7,FALSE)</f>
        <v>113.15764</v>
      </c>
    </row>
    <row r="204" spans="1:5" ht="15">
      <c r="A204">
        <v>203</v>
      </c>
      <c r="B204" s="9" t="s">
        <v>18</v>
      </c>
      <c r="C204" s="8" t="str">
        <f>VLOOKUP(B204,aa_residues!$B$2:$D$21,3,FALSE)</f>
        <v>Аспарагиновая кислота</v>
      </c>
      <c r="D204">
        <f>VLOOKUP(B204,aa_residues!$B$2:$E$21,4,FALSE)</f>
        <v>0</v>
      </c>
      <c r="E204">
        <f>VLOOKUP(C204,aa_residues!$D$2:$J$21,7,FALSE)</f>
        <v>115.0874</v>
      </c>
    </row>
    <row r="205" spans="1:5" ht="15">
      <c r="A205">
        <v>204</v>
      </c>
      <c r="B205" s="9" t="s">
        <v>18</v>
      </c>
      <c r="C205" s="8" t="str">
        <f>VLOOKUP(B205,aa_residues!$B$2:$D$21,3,FALSE)</f>
        <v>Аспарагиновая кислота</v>
      </c>
      <c r="D205">
        <f>VLOOKUP(B205,aa_residues!$B$2:$E$21,4,FALSE)</f>
        <v>0</v>
      </c>
      <c r="E205">
        <f>VLOOKUP(C205,aa_residues!$D$2:$J$21,7,FALSE)</f>
        <v>115.0874</v>
      </c>
    </row>
    <row r="206" spans="1:5" ht="15">
      <c r="A206">
        <v>205</v>
      </c>
      <c r="B206" s="9" t="s">
        <v>13</v>
      </c>
      <c r="C206" s="8" t="str">
        <f>VLOOKUP(B206,aa_residues!$B$2:$D$21,3,FALSE)</f>
        <v>Фенилаланин</v>
      </c>
      <c r="D206" t="str">
        <f>VLOOKUP(B206,aa_residues!$B$2:$E$21,4,FALSE)</f>
        <v>X</v>
      </c>
      <c r="E206">
        <f>VLOOKUP(C206,aa_residues!$D$2:$J$21,7,FALSE)</f>
        <v>147.17386</v>
      </c>
    </row>
    <row r="207" spans="1:5" ht="15">
      <c r="A207">
        <v>206</v>
      </c>
      <c r="B207" s="9" t="s">
        <v>14</v>
      </c>
      <c r="C207" s="8" t="str">
        <f>VLOOKUP(B207,aa_residues!$B$2:$D$21,3,FALSE)</f>
        <v>Метионин</v>
      </c>
      <c r="D207" t="str">
        <f>VLOOKUP(B207,aa_residues!$B$2:$E$21,4,FALSE)</f>
        <v>X</v>
      </c>
      <c r="E207">
        <f>VLOOKUP(C207,aa_residues!$D$2:$J$21,7,FALSE)</f>
        <v>131.19606</v>
      </c>
    </row>
    <row r="208" spans="1:5" ht="15">
      <c r="A208">
        <v>207</v>
      </c>
      <c r="B208" s="9" t="s">
        <v>16</v>
      </c>
      <c r="C208" s="8" t="str">
        <f>VLOOKUP(B208,aa_residues!$B$2:$D$21,3,FALSE)</f>
        <v>Лизин</v>
      </c>
      <c r="D208">
        <f>VLOOKUP(B208,aa_residues!$B$2:$E$21,4,FALSE)</f>
        <v>0</v>
      </c>
      <c r="E208">
        <f>VLOOKUP(C208,aa_residues!$D$2:$J$21,7,FALSE)</f>
        <v>128.17228</v>
      </c>
    </row>
    <row r="209" spans="1:5" ht="15">
      <c r="A209">
        <v>208</v>
      </c>
      <c r="B209" s="9" t="s">
        <v>25</v>
      </c>
      <c r="C209" s="8" t="str">
        <f>VLOOKUP(B209,aa_residues!$B$2:$D$21,3,FALSE)</f>
        <v>Аланин</v>
      </c>
      <c r="D209" t="str">
        <f>VLOOKUP(B209,aa_residues!$B$2:$E$21,4,FALSE)</f>
        <v>X</v>
      </c>
      <c r="E209">
        <f>VLOOKUP(C209,aa_residues!$D$2:$J$21,7,FALSE)</f>
        <v>71.0779</v>
      </c>
    </row>
    <row r="210" spans="1:5" ht="15">
      <c r="A210">
        <v>209</v>
      </c>
      <c r="B210" s="9" t="s">
        <v>26</v>
      </c>
      <c r="C210" s="8" t="str">
        <f>VLOOKUP(B210,aa_residues!$B$2:$D$21,3,FALSE)</f>
        <v>Глицин</v>
      </c>
      <c r="D210">
        <f>VLOOKUP(B210,aa_residues!$B$2:$E$21,4,FALSE)</f>
        <v>0</v>
      </c>
      <c r="E210">
        <f>VLOOKUP(C210,aa_residues!$D$2:$J$21,7,FALSE)</f>
        <v>45.04062</v>
      </c>
    </row>
    <row r="211" spans="1:5" ht="15">
      <c r="A211">
        <v>210</v>
      </c>
      <c r="B211" s="9" t="s">
        <v>26</v>
      </c>
      <c r="C211" s="8" t="str">
        <f>VLOOKUP(B211,aa_residues!$B$2:$D$21,3,FALSE)</f>
        <v>Глицин</v>
      </c>
      <c r="D211">
        <f>VLOOKUP(B211,aa_residues!$B$2:$E$21,4,FALSE)</f>
        <v>0</v>
      </c>
      <c r="E211">
        <f>VLOOKUP(C211,aa_residues!$D$2:$J$21,7,FALSE)</f>
        <v>45.04062</v>
      </c>
    </row>
    <row r="212" spans="1:5" ht="15">
      <c r="A212">
        <v>211</v>
      </c>
      <c r="B212" s="9" t="s">
        <v>22</v>
      </c>
      <c r="C212" s="8" t="str">
        <f>VLOOKUP(B212,aa_residues!$B$2:$D$21,3,FALSE)</f>
        <v>Треонин</v>
      </c>
      <c r="D212">
        <f>VLOOKUP(B212,aa_residues!$B$2:$E$21,4,FALSE)</f>
        <v>0</v>
      </c>
      <c r="E212">
        <f>VLOOKUP(C212,aa_residues!$D$2:$J$21,7,FALSE)</f>
        <v>101.10388</v>
      </c>
    </row>
    <row r="213" spans="1:5" ht="15">
      <c r="A213">
        <v>212</v>
      </c>
      <c r="B213" s="9" t="s">
        <v>19</v>
      </c>
      <c r="C213" s="8" t="str">
        <f>VLOOKUP(B213,aa_residues!$B$2:$D$21,3,FALSE)</f>
        <v>Изолейцин</v>
      </c>
      <c r="D213" t="str">
        <f>VLOOKUP(B213,aa_residues!$B$2:$E$21,4,FALSE)</f>
        <v>X</v>
      </c>
      <c r="E213">
        <f>VLOOKUP(C213,aa_residues!$D$2:$J$21,7,FALSE)</f>
        <v>113.15764</v>
      </c>
    </row>
    <row r="214" spans="1:5" ht="15">
      <c r="A214">
        <v>213</v>
      </c>
      <c r="B214" s="9" t="s">
        <v>7</v>
      </c>
      <c r="C214" s="8" t="str">
        <f>VLOOKUP(B214,aa_residues!$B$2:$D$21,3,FALSE)</f>
        <v>Аспарагин </v>
      </c>
      <c r="D214">
        <f>VLOOKUP(B214,aa_residues!$B$2:$E$21,4,FALSE)</f>
        <v>0</v>
      </c>
      <c r="E214">
        <f>VLOOKUP(C214,aa_residues!$D$2:$J$21,7,FALSE)</f>
        <v>114.10264</v>
      </c>
    </row>
    <row r="215" spans="1:5" ht="15">
      <c r="A215">
        <v>214</v>
      </c>
      <c r="B215" s="9" t="s">
        <v>26</v>
      </c>
      <c r="C215" s="8" t="str">
        <f>VLOOKUP(B215,aa_residues!$B$2:$D$21,3,FALSE)</f>
        <v>Глицин</v>
      </c>
      <c r="D215">
        <f>VLOOKUP(B215,aa_residues!$B$2:$E$21,4,FALSE)</f>
        <v>0</v>
      </c>
      <c r="E215">
        <f>VLOOKUP(C215,aa_residues!$D$2:$J$21,7,FALSE)</f>
        <v>45.04062</v>
      </c>
    </row>
    <row r="216" spans="1:5" ht="15">
      <c r="A216">
        <v>215</v>
      </c>
      <c r="B216" s="9" t="s">
        <v>14</v>
      </c>
      <c r="C216" s="8" t="str">
        <f>VLOOKUP(B216,aa_residues!$B$2:$D$21,3,FALSE)</f>
        <v>Метионин</v>
      </c>
      <c r="D216" t="str">
        <f>VLOOKUP(B216,aa_residues!$B$2:$E$21,4,FALSE)</f>
        <v>X</v>
      </c>
      <c r="E216">
        <f>VLOOKUP(C216,aa_residues!$D$2:$J$21,7,FALSE)</f>
        <v>131.19606</v>
      </c>
    </row>
    <row r="217" spans="1:5" ht="15">
      <c r="A217">
        <v>216</v>
      </c>
      <c r="B217" s="9" t="s">
        <v>19</v>
      </c>
      <c r="C217" s="8" t="str">
        <f>VLOOKUP(B217,aa_residues!$B$2:$D$21,3,FALSE)</f>
        <v>Изолейцин</v>
      </c>
      <c r="D217" t="str">
        <f>VLOOKUP(B217,aa_residues!$B$2:$E$21,4,FALSE)</f>
        <v>X</v>
      </c>
      <c r="E217">
        <f>VLOOKUP(C217,aa_residues!$D$2:$J$21,7,FALSE)</f>
        <v>113.15764</v>
      </c>
    </row>
    <row r="218" spans="1:5" ht="15">
      <c r="A218">
        <v>217</v>
      </c>
      <c r="B218" s="9" t="s">
        <v>7</v>
      </c>
      <c r="C218" s="8" t="str">
        <f>VLOOKUP(B218,aa_residues!$B$2:$D$21,3,FALSE)</f>
        <v>Аспарагин </v>
      </c>
      <c r="D218">
        <f>VLOOKUP(B218,aa_residues!$B$2:$E$21,4,FALSE)</f>
        <v>0</v>
      </c>
      <c r="E218">
        <f>VLOOKUP(C218,aa_residues!$D$2:$J$21,7,FALSE)</f>
        <v>114.10264</v>
      </c>
    </row>
    <row r="219" spans="1:5" ht="15">
      <c r="A219">
        <v>218</v>
      </c>
      <c r="B219" s="9" t="s">
        <v>20</v>
      </c>
      <c r="C219" s="8" t="str">
        <f>VLOOKUP(B219,aa_residues!$B$2:$D$21,3,FALSE)</f>
        <v>Лейцин</v>
      </c>
      <c r="D219" t="str">
        <f>VLOOKUP(B219,aa_residues!$B$2:$E$21,4,FALSE)</f>
        <v>X</v>
      </c>
      <c r="E219">
        <f>VLOOKUP(C219,aa_residues!$D$2:$J$21,7,FALSE)</f>
        <v>113.15764</v>
      </c>
    </row>
    <row r="220" spans="1:5" ht="15">
      <c r="A220">
        <v>219</v>
      </c>
      <c r="B220" s="9" t="s">
        <v>20</v>
      </c>
      <c r="C220" s="8" t="str">
        <f>VLOOKUP(B220,aa_residues!$B$2:$D$21,3,FALSE)</f>
        <v>Лейцин</v>
      </c>
      <c r="D220" t="str">
        <f>VLOOKUP(B220,aa_residues!$B$2:$E$21,4,FALSE)</f>
        <v>X</v>
      </c>
      <c r="E220">
        <f>VLOOKUP(C220,aa_residues!$D$2:$J$21,7,FALSE)</f>
        <v>113.15764</v>
      </c>
    </row>
    <row r="221" spans="1:5" ht="15">
      <c r="A221">
        <v>220</v>
      </c>
      <c r="B221" s="9" t="s">
        <v>18</v>
      </c>
      <c r="C221" s="8" t="str">
        <f>VLOOKUP(B221,aa_residues!$B$2:$D$21,3,FALSE)</f>
        <v>Аспарагиновая кислота</v>
      </c>
      <c r="D221">
        <f>VLOOKUP(B221,aa_residues!$B$2:$E$21,4,FALSE)</f>
        <v>0</v>
      </c>
      <c r="E221">
        <f>VLOOKUP(C221,aa_residues!$D$2:$J$21,7,FALSE)</f>
        <v>115.0874</v>
      </c>
    </row>
    <row r="222" spans="1:5" ht="15">
      <c r="A222">
        <v>221</v>
      </c>
      <c r="B222" s="9" t="s">
        <v>15</v>
      </c>
      <c r="C222" s="8" t="str">
        <f>VLOOKUP(B222,aa_residues!$B$2:$D$21,3,FALSE)</f>
        <v>Глутаминовая кислота</v>
      </c>
      <c r="D222">
        <f>VLOOKUP(B222,aa_residues!$B$2:$E$21,4,FALSE)</f>
        <v>0</v>
      </c>
      <c r="E222">
        <f>VLOOKUP(C222,aa_residues!$D$2:$J$21,7,FALSE)</f>
        <v>129.11398</v>
      </c>
    </row>
    <row r="223" spans="1:5" ht="15">
      <c r="A223">
        <v>222</v>
      </c>
      <c r="B223" s="9" t="s">
        <v>13</v>
      </c>
      <c r="C223" s="8" t="str">
        <f>VLOOKUP(B223,aa_residues!$B$2:$D$21,3,FALSE)</f>
        <v>Фенилаланин</v>
      </c>
      <c r="D223" t="str">
        <f>VLOOKUP(B223,aa_residues!$B$2:$E$21,4,FALSE)</f>
        <v>X</v>
      </c>
      <c r="E223">
        <f>VLOOKUP(C223,aa_residues!$D$2:$J$21,7,FALSE)</f>
        <v>147.17386</v>
      </c>
    </row>
    <row r="224" spans="1:5" ht="15">
      <c r="A224">
        <v>223</v>
      </c>
      <c r="B224" s="9" t="s">
        <v>7</v>
      </c>
      <c r="C224" s="8" t="str">
        <f>VLOOKUP(B224,aa_residues!$B$2:$D$21,3,FALSE)</f>
        <v>Аспарагин </v>
      </c>
      <c r="D224">
        <f>VLOOKUP(B224,aa_residues!$B$2:$E$21,4,FALSE)</f>
        <v>0</v>
      </c>
      <c r="E224">
        <f>VLOOKUP(C224,aa_residues!$D$2:$J$21,7,FALSE)</f>
        <v>114.10264</v>
      </c>
    </row>
    <row r="225" spans="1:5" ht="15">
      <c r="A225">
        <v>224</v>
      </c>
      <c r="B225" s="9" t="s">
        <v>25</v>
      </c>
      <c r="C225" s="8" t="str">
        <f>VLOOKUP(B225,aa_residues!$B$2:$D$21,3,FALSE)</f>
        <v>Аланин</v>
      </c>
      <c r="D225" t="str">
        <f>VLOOKUP(B225,aa_residues!$B$2:$E$21,4,FALSE)</f>
        <v>X</v>
      </c>
      <c r="E225">
        <f>VLOOKUP(C225,aa_residues!$D$2:$J$21,7,FALSE)</f>
        <v>71.0779</v>
      </c>
    </row>
    <row r="226" spans="1:5" ht="15">
      <c r="A226">
        <v>225</v>
      </c>
      <c r="B226" s="9" t="s">
        <v>7</v>
      </c>
      <c r="C226" s="8" t="str">
        <f>VLOOKUP(B226,aa_residues!$B$2:$D$21,3,FALSE)</f>
        <v>Аспарагин </v>
      </c>
      <c r="D226">
        <f>VLOOKUP(B226,aa_residues!$B$2:$E$21,4,FALSE)</f>
        <v>0</v>
      </c>
      <c r="E226">
        <f>VLOOKUP(C226,aa_residues!$D$2:$J$21,7,FALSE)</f>
        <v>114.10264</v>
      </c>
    </row>
    <row r="227" spans="1:5" ht="15">
      <c r="A227">
        <v>226</v>
      </c>
      <c r="B227" s="9" t="s">
        <v>23</v>
      </c>
      <c r="C227" s="8" t="str">
        <f>VLOOKUP(B227,aa_residues!$B$2:$D$21,3,FALSE)</f>
        <v>Валин</v>
      </c>
      <c r="D227" t="str">
        <f>VLOOKUP(B227,aa_residues!$B$2:$E$21,4,FALSE)</f>
        <v>X</v>
      </c>
      <c r="E227">
        <f>VLOOKUP(C227,aa_residues!$D$2:$J$21,7,FALSE)</f>
        <v>99.13106</v>
      </c>
    </row>
    <row r="228" spans="1:5" ht="15">
      <c r="A228">
        <v>227</v>
      </c>
      <c r="B228" s="9" t="s">
        <v>25</v>
      </c>
      <c r="C228" s="8" t="str">
        <f>VLOOKUP(B228,aa_residues!$B$2:$D$21,3,FALSE)</f>
        <v>Аланин</v>
      </c>
      <c r="D228" t="str">
        <f>VLOOKUP(B228,aa_residues!$B$2:$E$21,4,FALSE)</f>
        <v>X</v>
      </c>
      <c r="E228">
        <f>VLOOKUP(C228,aa_residues!$D$2:$J$21,7,FALSE)</f>
        <v>71.0779</v>
      </c>
    </row>
    <row r="229" spans="1:5" ht="15">
      <c r="A229">
        <v>228</v>
      </c>
      <c r="B229" s="9" t="s">
        <v>26</v>
      </c>
      <c r="C229" s="8" t="str">
        <f>VLOOKUP(B229,aa_residues!$B$2:$D$21,3,FALSE)</f>
        <v>Глицин</v>
      </c>
      <c r="D229">
        <f>VLOOKUP(B229,aa_residues!$B$2:$E$21,4,FALSE)</f>
        <v>0</v>
      </c>
      <c r="E229">
        <f>VLOOKUP(C229,aa_residues!$D$2:$J$21,7,FALSE)</f>
        <v>45.04062</v>
      </c>
    </row>
    <row r="230" spans="1:5" ht="15">
      <c r="A230">
        <v>229</v>
      </c>
      <c r="B230" s="9" t="s">
        <v>19</v>
      </c>
      <c r="C230" s="8" t="str">
        <f>VLOOKUP(B230,aa_residues!$B$2:$D$21,3,FALSE)</f>
        <v>Изолейцин</v>
      </c>
      <c r="D230" t="str">
        <f>VLOOKUP(B230,aa_residues!$B$2:$E$21,4,FALSE)</f>
        <v>X</v>
      </c>
      <c r="E230">
        <f>VLOOKUP(C230,aa_residues!$D$2:$J$21,7,FALSE)</f>
        <v>113.15764</v>
      </c>
    </row>
    <row r="231" spans="1:5" ht="15">
      <c r="A231">
        <v>230</v>
      </c>
      <c r="B231" s="9" t="s">
        <v>26</v>
      </c>
      <c r="C231" s="8" t="str">
        <f>VLOOKUP(B231,aa_residues!$B$2:$D$21,3,FALSE)</f>
        <v>Глицин</v>
      </c>
      <c r="D231">
        <f>VLOOKUP(B231,aa_residues!$B$2:$E$21,4,FALSE)</f>
        <v>0</v>
      </c>
      <c r="E231">
        <f>VLOOKUP(C231,aa_residues!$D$2:$J$21,7,FALSE)</f>
        <v>45.04062</v>
      </c>
    </row>
    <row r="232" spans="1:5" ht="15">
      <c r="A232">
        <v>231</v>
      </c>
      <c r="B232" s="9" t="s">
        <v>23</v>
      </c>
      <c r="C232" s="8" t="str">
        <f>VLOOKUP(B232,aa_residues!$B$2:$D$21,3,FALSE)</f>
        <v>Валин</v>
      </c>
      <c r="D232" t="str">
        <f>VLOOKUP(B232,aa_residues!$B$2:$E$21,4,FALSE)</f>
        <v>X</v>
      </c>
      <c r="E232">
        <f>VLOOKUP(C232,aa_residues!$D$2:$J$21,7,FALSE)</f>
        <v>99.13106</v>
      </c>
    </row>
    <row r="233" spans="1:5" ht="15">
      <c r="A233">
        <v>232</v>
      </c>
      <c r="B233" s="9" t="s">
        <v>20</v>
      </c>
      <c r="C233" s="8" t="str">
        <f>VLOOKUP(B233,aa_residues!$B$2:$D$21,3,FALSE)</f>
        <v>Лейцин</v>
      </c>
      <c r="D233" t="str">
        <f>VLOOKUP(B233,aa_residues!$B$2:$E$21,4,FALSE)</f>
        <v>X</v>
      </c>
      <c r="E233">
        <f>VLOOKUP(C233,aa_residues!$D$2:$J$21,7,FALSE)</f>
        <v>113.15764</v>
      </c>
    </row>
    <row r="234" spans="1:5" ht="15">
      <c r="A234">
        <v>233</v>
      </c>
      <c r="B234" s="9" t="s">
        <v>23</v>
      </c>
      <c r="C234" s="8" t="str">
        <f>VLOOKUP(B234,aa_residues!$B$2:$D$21,3,FALSE)</f>
        <v>Валин</v>
      </c>
      <c r="D234" t="str">
        <f>VLOOKUP(B234,aa_residues!$B$2:$E$21,4,FALSE)</f>
        <v>X</v>
      </c>
      <c r="E234">
        <f>VLOOKUP(C234,aa_residues!$D$2:$J$21,7,FALSE)</f>
        <v>99.13106</v>
      </c>
    </row>
    <row r="235" spans="1:5" ht="15">
      <c r="A235">
        <v>234</v>
      </c>
      <c r="B235" s="9" t="s">
        <v>15</v>
      </c>
      <c r="C235" s="8" t="str">
        <f>VLOOKUP(B235,aa_residues!$B$2:$D$21,3,FALSE)</f>
        <v>Глутаминовая кислота</v>
      </c>
      <c r="D235">
        <f>VLOOKUP(B235,aa_residues!$B$2:$E$21,4,FALSE)</f>
        <v>0</v>
      </c>
      <c r="E235">
        <f>VLOOKUP(C235,aa_residues!$D$2:$J$21,7,FALSE)</f>
        <v>129.11398</v>
      </c>
    </row>
    <row r="236" spans="1:5" ht="15">
      <c r="A236">
        <v>235</v>
      </c>
      <c r="B236" s="9" t="s">
        <v>25</v>
      </c>
      <c r="C236" s="8" t="str">
        <f>VLOOKUP(B236,aa_residues!$B$2:$D$21,3,FALSE)</f>
        <v>Аланин</v>
      </c>
      <c r="D236" t="str">
        <f>VLOOKUP(B236,aa_residues!$B$2:$E$21,4,FALSE)</f>
        <v>X</v>
      </c>
      <c r="E236">
        <f>VLOOKUP(C236,aa_residues!$D$2:$J$21,7,FALSE)</f>
        <v>71.0779</v>
      </c>
    </row>
    <row r="237" spans="1:5" ht="15">
      <c r="A237">
        <v>236</v>
      </c>
      <c r="B237" s="9" t="s">
        <v>15</v>
      </c>
      <c r="C237" s="8" t="str">
        <f>VLOOKUP(B237,aa_residues!$B$2:$D$21,3,FALSE)</f>
        <v>Глутаминовая кислота</v>
      </c>
      <c r="D237">
        <f>VLOOKUP(B237,aa_residues!$B$2:$E$21,4,FALSE)</f>
        <v>0</v>
      </c>
      <c r="E237">
        <f>VLOOKUP(C237,aa_residues!$D$2:$J$21,7,FALSE)</f>
        <v>129.11398</v>
      </c>
    </row>
    <row r="238" spans="1:5" ht="15">
      <c r="A238">
        <v>237</v>
      </c>
      <c r="B238" s="9" t="s">
        <v>26</v>
      </c>
      <c r="C238" s="8" t="str">
        <f>VLOOKUP(B238,aa_residues!$B$2:$D$21,3,FALSE)</f>
        <v>Глицин</v>
      </c>
      <c r="D238">
        <f>VLOOKUP(B238,aa_residues!$B$2:$E$21,4,FALSE)</f>
        <v>0</v>
      </c>
      <c r="E238">
        <f>VLOOKUP(C238,aa_residues!$D$2:$J$21,7,FALSE)</f>
        <v>45.04062</v>
      </c>
    </row>
    <row r="239" spans="1:5" ht="15">
      <c r="A239">
        <v>238</v>
      </c>
      <c r="B239" s="9" t="s">
        <v>23</v>
      </c>
      <c r="C239" s="8" t="str">
        <f>VLOOKUP(B239,aa_residues!$B$2:$D$21,3,FALSE)</f>
        <v>Валин</v>
      </c>
      <c r="D239" t="str">
        <f>VLOOKUP(B239,aa_residues!$B$2:$E$21,4,FALSE)</f>
        <v>X</v>
      </c>
      <c r="E239">
        <f>VLOOKUP(C239,aa_residues!$D$2:$J$21,7,FALSE)</f>
        <v>99.13106</v>
      </c>
    </row>
    <row r="240" spans="1:5" ht="15">
      <c r="A240">
        <v>239</v>
      </c>
      <c r="B240" s="9" t="s">
        <v>18</v>
      </c>
      <c r="C240" s="8" t="str">
        <f>VLOOKUP(B240,aa_residues!$B$2:$D$21,3,FALSE)</f>
        <v>Аспарагиновая кислота</v>
      </c>
      <c r="D240">
        <f>VLOOKUP(B240,aa_residues!$B$2:$E$21,4,FALSE)</f>
        <v>0</v>
      </c>
      <c r="E240">
        <f>VLOOKUP(C240,aa_residues!$D$2:$J$21,7,FALSE)</f>
        <v>115.0874</v>
      </c>
    </row>
    <row r="241" spans="1:5" ht="15">
      <c r="A241">
        <v>240</v>
      </c>
      <c r="B241" s="9" t="s">
        <v>15</v>
      </c>
      <c r="C241" s="8" t="str">
        <f>VLOOKUP(B241,aa_residues!$B$2:$D$21,3,FALSE)</f>
        <v>Глутаминовая кислота</v>
      </c>
      <c r="D241">
        <f>VLOOKUP(B241,aa_residues!$B$2:$E$21,4,FALSE)</f>
        <v>0</v>
      </c>
      <c r="E241">
        <f>VLOOKUP(C241,aa_residues!$D$2:$J$21,7,FALSE)</f>
        <v>129.11398</v>
      </c>
    </row>
    <row r="242" spans="1:5" ht="15">
      <c r="A242">
        <v>241</v>
      </c>
      <c r="B242" s="9" t="s">
        <v>12</v>
      </c>
      <c r="C242" s="8" t="str">
        <f>VLOOKUP(B242,aa_residues!$B$2:$D$21,3,FALSE)</f>
        <v>Аргинин</v>
      </c>
      <c r="D242">
        <f>VLOOKUP(B242,aa_residues!$B$2:$E$21,4,FALSE)</f>
        <v>0</v>
      </c>
      <c r="E242">
        <f>VLOOKUP(C242,aa_residues!$D$2:$J$21,7,FALSE)</f>
        <v>156.18568</v>
      </c>
    </row>
    <row r="243" spans="1:5" ht="15">
      <c r="A243">
        <v>242</v>
      </c>
      <c r="B243" s="9" t="s">
        <v>20</v>
      </c>
      <c r="C243" s="8" t="str">
        <f>VLOOKUP(B243,aa_residues!$B$2:$D$21,3,FALSE)</f>
        <v>Лейцин</v>
      </c>
      <c r="D243" t="str">
        <f>VLOOKUP(B243,aa_residues!$B$2:$E$21,4,FALSE)</f>
        <v>X</v>
      </c>
      <c r="E243">
        <f>VLOOKUP(C243,aa_residues!$D$2:$J$21,7,FALSE)</f>
        <v>113.15764</v>
      </c>
    </row>
    <row r="244" spans="1:5" ht="15">
      <c r="A244">
        <v>243</v>
      </c>
      <c r="B244" s="9" t="s">
        <v>23</v>
      </c>
      <c r="C244" s="8" t="str">
        <f>VLOOKUP(B244,aa_residues!$B$2:$D$21,3,FALSE)</f>
        <v>Валин</v>
      </c>
      <c r="D244" t="str">
        <f>VLOOKUP(B244,aa_residues!$B$2:$E$21,4,FALSE)</f>
        <v>X</v>
      </c>
      <c r="E244">
        <f>VLOOKUP(C244,aa_residues!$D$2:$J$21,7,FALSE)</f>
        <v>99.13106</v>
      </c>
    </row>
    <row r="245" spans="1:5" ht="15">
      <c r="A245">
        <v>244</v>
      </c>
      <c r="B245" s="9" t="s">
        <v>18</v>
      </c>
      <c r="C245" s="8" t="str">
        <f>VLOOKUP(B245,aa_residues!$B$2:$D$21,3,FALSE)</f>
        <v>Аспарагиновая кислота</v>
      </c>
      <c r="D245">
        <f>VLOOKUP(B245,aa_residues!$B$2:$E$21,4,FALSE)</f>
        <v>0</v>
      </c>
      <c r="E245">
        <f>VLOOKUP(C245,aa_residues!$D$2:$J$21,7,FALSE)</f>
        <v>115.0874</v>
      </c>
    </row>
    <row r="246" spans="1:5" ht="15">
      <c r="A246">
        <v>245</v>
      </c>
      <c r="B246" s="9" t="s">
        <v>15</v>
      </c>
      <c r="C246" s="8" t="str">
        <f>VLOOKUP(B246,aa_residues!$B$2:$D$21,3,FALSE)</f>
        <v>Глутаминовая кислота</v>
      </c>
      <c r="D246">
        <f>VLOOKUP(B246,aa_residues!$B$2:$E$21,4,FALSE)</f>
        <v>0</v>
      </c>
      <c r="E246">
        <f>VLOOKUP(C246,aa_residues!$D$2:$J$21,7,FALSE)</f>
        <v>129.11398</v>
      </c>
    </row>
    <row r="247" spans="1:5" ht="15">
      <c r="A247">
        <v>246</v>
      </c>
      <c r="B247" s="9" t="s">
        <v>11</v>
      </c>
      <c r="C247" s="8" t="str">
        <f>VLOOKUP(B247,aa_residues!$B$2:$D$21,3,FALSE)</f>
        <v>Тирозин </v>
      </c>
      <c r="D247" t="str">
        <f>VLOOKUP(B247,aa_residues!$B$2:$E$21,4,FALSE)</f>
        <v>X</v>
      </c>
      <c r="E247">
        <f>VLOOKUP(C247,aa_residues!$D$2:$J$21,7,FALSE)</f>
        <v>163.17326</v>
      </c>
    </row>
    <row r="248" spans="1:5" ht="15">
      <c r="A248">
        <v>247</v>
      </c>
      <c r="B248" s="9" t="s">
        <v>14</v>
      </c>
      <c r="C248" s="8" t="str">
        <f>VLOOKUP(B248,aa_residues!$B$2:$D$21,3,FALSE)</f>
        <v>Метионин</v>
      </c>
      <c r="D248" t="str">
        <f>VLOOKUP(B248,aa_residues!$B$2:$E$21,4,FALSE)</f>
        <v>X</v>
      </c>
      <c r="E248">
        <f>VLOOKUP(C248,aa_residues!$D$2:$J$21,7,FALSE)</f>
        <v>131.19606</v>
      </c>
    </row>
    <row r="249" spans="1:5" ht="15">
      <c r="A249">
        <v>248</v>
      </c>
      <c r="B249" s="9" t="s">
        <v>9</v>
      </c>
      <c r="C249" s="8" t="str">
        <f>VLOOKUP(B249,aa_residues!$B$2:$D$21,3,FALSE)</f>
        <v>Серин</v>
      </c>
      <c r="D249">
        <f>VLOOKUP(B249,aa_residues!$B$2:$E$21,4,FALSE)</f>
        <v>0</v>
      </c>
      <c r="E249">
        <f>VLOOKUP(C249,aa_residues!$D$2:$J$21,7,FALSE)</f>
        <v>87.0773</v>
      </c>
    </row>
    <row r="250" spans="1:5" ht="15">
      <c r="A250">
        <v>249</v>
      </c>
      <c r="B250" s="9" t="s">
        <v>20</v>
      </c>
      <c r="C250" s="8" t="str">
        <f>VLOOKUP(B250,aa_residues!$B$2:$D$21,3,FALSE)</f>
        <v>Лейцин</v>
      </c>
      <c r="D250" t="str">
        <f>VLOOKUP(B250,aa_residues!$B$2:$E$21,4,FALSE)</f>
        <v>X</v>
      </c>
      <c r="E250">
        <f>VLOOKUP(C250,aa_residues!$D$2:$J$21,7,FALSE)</f>
        <v>113.15764</v>
      </c>
    </row>
    <row r="251" spans="1:5" ht="15">
      <c r="A251">
        <v>250</v>
      </c>
      <c r="B251" s="9" t="s">
        <v>20</v>
      </c>
      <c r="C251" s="8" t="str">
        <f>VLOOKUP(B251,aa_residues!$B$2:$D$21,3,FALSE)</f>
        <v>Лейцин</v>
      </c>
      <c r="D251" t="str">
        <f>VLOOKUP(B251,aa_residues!$B$2:$E$21,4,FALSE)</f>
        <v>X</v>
      </c>
      <c r="E251">
        <f>VLOOKUP(C251,aa_residues!$D$2:$J$21,7,FALSE)</f>
        <v>113.15764</v>
      </c>
    </row>
    <row r="252" spans="1:5" ht="15">
      <c r="A252">
        <v>251</v>
      </c>
      <c r="B252" s="9" t="s">
        <v>22</v>
      </c>
      <c r="C252" s="8" t="str">
        <f>VLOOKUP(B252,aa_residues!$B$2:$D$21,3,FALSE)</f>
        <v>Треонин</v>
      </c>
      <c r="D252">
        <f>VLOOKUP(B252,aa_residues!$B$2:$E$21,4,FALSE)</f>
        <v>0</v>
      </c>
      <c r="E252">
        <f>VLOOKUP(C252,aa_residues!$D$2:$J$21,7,FALSE)</f>
        <v>101.10388</v>
      </c>
    </row>
    <row r="253" spans="1:5" ht="15">
      <c r="A253">
        <v>252</v>
      </c>
      <c r="B253" s="9" t="s">
        <v>20</v>
      </c>
      <c r="C253" s="8" t="str">
        <f>VLOOKUP(B253,aa_residues!$B$2:$D$21,3,FALSE)</f>
        <v>Лейцин</v>
      </c>
      <c r="D253" t="str">
        <f>VLOOKUP(B253,aa_residues!$B$2:$E$21,4,FALSE)</f>
        <v>X</v>
      </c>
      <c r="E253">
        <f>VLOOKUP(C253,aa_residues!$D$2:$J$21,7,FALSE)</f>
        <v>113.15764</v>
      </c>
    </row>
    <row r="254" spans="1:5" ht="15">
      <c r="A254">
        <v>253</v>
      </c>
      <c r="B254" s="9" t="s">
        <v>9</v>
      </c>
      <c r="C254" s="8" t="str">
        <f>VLOOKUP(B254,aa_residues!$B$2:$D$21,3,FALSE)</f>
        <v>Серин</v>
      </c>
      <c r="D254">
        <f>VLOOKUP(B254,aa_residues!$B$2:$E$21,4,FALSE)</f>
        <v>0</v>
      </c>
      <c r="E254">
        <f>VLOOKUP(C254,aa_residues!$D$2:$J$21,7,FALSE)</f>
        <v>87.0773</v>
      </c>
    </row>
    <row r="255" spans="1:5" ht="15">
      <c r="A255">
        <v>254</v>
      </c>
      <c r="B255" s="9" t="s">
        <v>22</v>
      </c>
      <c r="C255" s="8" t="str">
        <f>VLOOKUP(B255,aa_residues!$B$2:$D$21,3,FALSE)</f>
        <v>Треонин</v>
      </c>
      <c r="D255">
        <f>VLOOKUP(B255,aa_residues!$B$2:$E$21,4,FALSE)</f>
        <v>0</v>
      </c>
      <c r="E255">
        <f>VLOOKUP(C255,aa_residues!$D$2:$J$21,7,FALSE)</f>
        <v>101.10388</v>
      </c>
    </row>
    <row r="256" spans="1:5" ht="15">
      <c r="A256">
        <v>255</v>
      </c>
      <c r="B256" s="9" t="s">
        <v>19</v>
      </c>
      <c r="C256" s="8" t="str">
        <f>VLOOKUP(B256,aa_residues!$B$2:$D$21,3,FALSE)</f>
        <v>Изолейцин</v>
      </c>
      <c r="D256" t="str">
        <f>VLOOKUP(B256,aa_residues!$B$2:$E$21,4,FALSE)</f>
        <v>X</v>
      </c>
      <c r="E256">
        <f>VLOOKUP(C256,aa_residues!$D$2:$J$21,7,FALSE)</f>
        <v>113.15764</v>
      </c>
    </row>
    <row r="257" spans="1:5" ht="15">
      <c r="A257">
        <v>256</v>
      </c>
      <c r="B257" s="9" t="s">
        <v>7</v>
      </c>
      <c r="C257" s="8" t="str">
        <f>VLOOKUP(B257,aa_residues!$B$2:$D$21,3,FALSE)</f>
        <v>Аспарагин </v>
      </c>
      <c r="D257">
        <f>VLOOKUP(B257,aa_residues!$B$2:$E$21,4,FALSE)</f>
        <v>0</v>
      </c>
      <c r="E257">
        <f>VLOOKUP(C257,aa_residues!$D$2:$J$21,7,FALSE)</f>
        <v>114.10264</v>
      </c>
    </row>
    <row r="258" spans="1:5" ht="15">
      <c r="A258">
        <v>257</v>
      </c>
      <c r="B258" s="9" t="s">
        <v>14</v>
      </c>
      <c r="C258" s="8" t="str">
        <f>VLOOKUP(B258,aa_residues!$B$2:$D$21,3,FALSE)</f>
        <v>Метионин</v>
      </c>
      <c r="D258" t="str">
        <f>VLOOKUP(B258,aa_residues!$B$2:$E$21,4,FALSE)</f>
        <v>X</v>
      </c>
      <c r="E258">
        <f>VLOOKUP(C258,aa_residues!$D$2:$J$21,7,FALSE)</f>
        <v>131.19606</v>
      </c>
    </row>
    <row r="259" spans="1:5" ht="15">
      <c r="A259">
        <v>258</v>
      </c>
      <c r="B259" s="9" t="s">
        <v>16</v>
      </c>
      <c r="C259" s="8" t="str">
        <f>VLOOKUP(B259,aa_residues!$B$2:$D$21,3,FALSE)</f>
        <v>Лизин</v>
      </c>
      <c r="D259">
        <f>VLOOKUP(B259,aa_residues!$B$2:$E$21,4,FALSE)</f>
        <v>0</v>
      </c>
      <c r="E259">
        <f>VLOOKUP(C259,aa_residues!$D$2:$J$21,7,FALSE)</f>
        <v>128.17228</v>
      </c>
    </row>
    <row r="260" spans="1:5" ht="15">
      <c r="A260">
        <v>259</v>
      </c>
      <c r="B260" s="9" t="s">
        <v>15</v>
      </c>
      <c r="C260" s="8" t="str">
        <f>VLOOKUP(B260,aa_residues!$B$2:$D$21,3,FALSE)</f>
        <v>Глутаминовая кислота</v>
      </c>
      <c r="D260">
        <f>VLOOKUP(B260,aa_residues!$B$2:$E$21,4,FALSE)</f>
        <v>0</v>
      </c>
      <c r="E260">
        <f>VLOOKUP(C260,aa_residues!$D$2:$J$21,7,FALSE)</f>
        <v>129.11398</v>
      </c>
    </row>
    <row r="261" spans="1:5" ht="15">
      <c r="A261">
        <v>260</v>
      </c>
      <c r="B261" s="9" t="s">
        <v>16</v>
      </c>
      <c r="C261" s="8" t="str">
        <f>VLOOKUP(B261,aa_residues!$B$2:$D$21,3,FALSE)</f>
        <v>Лизин</v>
      </c>
      <c r="D261">
        <f>VLOOKUP(B261,aa_residues!$B$2:$E$21,4,FALSE)</f>
        <v>0</v>
      </c>
      <c r="E261">
        <f>VLOOKUP(C261,aa_residues!$D$2:$J$21,7,FALSE)</f>
        <v>128.17228</v>
      </c>
    </row>
    <row r="262" spans="1:5" ht="15">
      <c r="A262">
        <v>261</v>
      </c>
      <c r="B262" s="9" t="s">
        <v>9</v>
      </c>
      <c r="C262" s="8" t="str">
        <f>VLOOKUP(B262,aa_residues!$B$2:$D$21,3,FALSE)</f>
        <v>Серин</v>
      </c>
      <c r="D262">
        <f>VLOOKUP(B262,aa_residues!$B$2:$E$21,4,FALSE)</f>
        <v>0</v>
      </c>
      <c r="E262">
        <f>VLOOKUP(C262,aa_residues!$D$2:$J$21,7,FALSE)</f>
        <v>87.0773</v>
      </c>
    </row>
    <row r="263" spans="1:5" ht="15">
      <c r="A263">
        <v>262</v>
      </c>
      <c r="B263" s="9" t="s">
        <v>19</v>
      </c>
      <c r="C263" s="8" t="str">
        <f>VLOOKUP(B263,aa_residues!$B$2:$D$21,3,FALSE)</f>
        <v>Изолейцин</v>
      </c>
      <c r="D263" t="str">
        <f>VLOOKUP(B263,aa_residues!$B$2:$E$21,4,FALSE)</f>
        <v>X</v>
      </c>
      <c r="E263">
        <f>VLOOKUP(C263,aa_residues!$D$2:$J$21,7,FALSE)</f>
        <v>113.15764</v>
      </c>
    </row>
    <row r="264" spans="1:5" ht="15">
      <c r="A264">
        <v>263</v>
      </c>
      <c r="B264" s="9" t="s">
        <v>15</v>
      </c>
      <c r="C264" s="8" t="str">
        <f>VLOOKUP(B264,aa_residues!$B$2:$D$21,3,FALSE)</f>
        <v>Глутаминовая кислота</v>
      </c>
      <c r="D264">
        <f>VLOOKUP(B264,aa_residues!$B$2:$E$21,4,FALSE)</f>
        <v>0</v>
      </c>
      <c r="E264">
        <f>VLOOKUP(C264,aa_residues!$D$2:$J$21,7,FALSE)</f>
        <v>129.11398</v>
      </c>
    </row>
    <row r="265" spans="1:5" ht="15">
      <c r="A265">
        <v>264</v>
      </c>
      <c r="B265" s="9" t="s">
        <v>19</v>
      </c>
      <c r="C265" s="8" t="str">
        <f>VLOOKUP(B265,aa_residues!$B$2:$D$21,3,FALSE)</f>
        <v>Изолейцин</v>
      </c>
      <c r="D265" t="str">
        <f>VLOOKUP(B265,aa_residues!$B$2:$E$21,4,FALSE)</f>
        <v>X</v>
      </c>
      <c r="E265">
        <f>VLOOKUP(C265,aa_residues!$D$2:$J$21,7,FALSE)</f>
        <v>113.15764</v>
      </c>
    </row>
    <row r="266" spans="1:5" ht="15">
      <c r="A266">
        <v>265</v>
      </c>
      <c r="B266" s="9" t="s">
        <v>17</v>
      </c>
      <c r="C266" s="8" t="str">
        <f>VLOOKUP(B266,aa_residues!$B$2:$D$21,3,FALSE)</f>
        <v>Глутамин</v>
      </c>
      <c r="D266">
        <f>VLOOKUP(B266,aa_residues!$B$2:$E$21,4,FALSE)</f>
        <v>0</v>
      </c>
      <c r="E266">
        <f>VLOOKUP(C266,aa_residues!$D$2:$J$21,7,FALSE)</f>
        <v>128.12922</v>
      </c>
    </row>
    <row r="267" spans="1:5" ht="15">
      <c r="A267">
        <v>266</v>
      </c>
      <c r="B267" s="9" t="s">
        <v>7</v>
      </c>
      <c r="C267" s="8" t="str">
        <f>VLOOKUP(B267,aa_residues!$B$2:$D$21,3,FALSE)</f>
        <v>Аспарагин </v>
      </c>
      <c r="D267">
        <f>VLOOKUP(B267,aa_residues!$B$2:$E$21,4,FALSE)</f>
        <v>0</v>
      </c>
      <c r="E267">
        <f>VLOOKUP(C267,aa_residues!$D$2:$J$21,7,FALSE)</f>
        <v>114.10264</v>
      </c>
    </row>
    <row r="268" spans="1:5" ht="15">
      <c r="A268">
        <v>267</v>
      </c>
      <c r="B268" s="9" t="s">
        <v>26</v>
      </c>
      <c r="C268" s="8" t="str">
        <f>VLOOKUP(B268,aa_residues!$B$2:$D$21,3,FALSE)</f>
        <v>Глицин</v>
      </c>
      <c r="D268">
        <f>VLOOKUP(B268,aa_residues!$B$2:$E$21,4,FALSE)</f>
        <v>0</v>
      </c>
      <c r="E268">
        <f>VLOOKUP(C268,aa_residues!$D$2:$J$21,7,FALSE)</f>
        <v>45.04062</v>
      </c>
    </row>
    <row r="269" spans="1:5" ht="15">
      <c r="A269">
        <v>268</v>
      </c>
      <c r="B269" s="9" t="s">
        <v>7</v>
      </c>
      <c r="C269" s="8" t="str">
        <f>VLOOKUP(B269,aa_residues!$B$2:$D$21,3,FALSE)</f>
        <v>Аспарагин </v>
      </c>
      <c r="D269">
        <f>VLOOKUP(B269,aa_residues!$B$2:$E$21,4,FALSE)</f>
        <v>0</v>
      </c>
      <c r="E269">
        <f>VLOOKUP(C269,aa_residues!$D$2:$J$21,7,FALSE)</f>
        <v>114.10264</v>
      </c>
    </row>
    <row r="270" spans="1:5" ht="15">
      <c r="A270">
        <v>269</v>
      </c>
      <c r="B270" s="9" t="s">
        <v>13</v>
      </c>
      <c r="C270" s="8" t="str">
        <f>VLOOKUP(B270,aa_residues!$B$2:$D$21,3,FALSE)</f>
        <v>Фенилаланин</v>
      </c>
      <c r="D270" t="str">
        <f>VLOOKUP(B270,aa_residues!$B$2:$E$21,4,FALSE)</f>
        <v>X</v>
      </c>
      <c r="E270">
        <f>VLOOKUP(C270,aa_residues!$D$2:$J$21,7,FALSE)</f>
        <v>147.17386</v>
      </c>
    </row>
    <row r="271" spans="1:5" ht="15">
      <c r="A271">
        <v>270</v>
      </c>
      <c r="B271" s="9" t="s">
        <v>20</v>
      </c>
      <c r="C271" s="8" t="str">
        <f>VLOOKUP(B271,aa_residues!$B$2:$D$21,3,FALSE)</f>
        <v>Лейцин</v>
      </c>
      <c r="D271" t="str">
        <f>VLOOKUP(B271,aa_residues!$B$2:$E$21,4,FALSE)</f>
        <v>X</v>
      </c>
      <c r="E271">
        <f>VLOOKUP(C271,aa_residues!$D$2:$J$21,7,FALSE)</f>
        <v>113.15764</v>
      </c>
    </row>
    <row r="272" spans="1:5" ht="15">
      <c r="A272">
        <v>271</v>
      </c>
      <c r="B272" s="9" t="s">
        <v>12</v>
      </c>
      <c r="C272" s="8" t="str">
        <f>VLOOKUP(B272,aa_residues!$B$2:$D$21,3,FALSE)</f>
        <v>Аргинин</v>
      </c>
      <c r="D272">
        <f>VLOOKUP(B272,aa_residues!$B$2:$E$21,4,FALSE)</f>
        <v>0</v>
      </c>
      <c r="E272">
        <f>VLOOKUP(C272,aa_residues!$D$2:$J$21,7,FALSE)</f>
        <v>156.18568</v>
      </c>
    </row>
    <row r="273" spans="1:5" ht="15">
      <c r="A273">
        <v>272</v>
      </c>
      <c r="B273" s="9" t="s">
        <v>13</v>
      </c>
      <c r="C273" s="8" t="str">
        <f>VLOOKUP(B273,aa_residues!$B$2:$D$21,3,FALSE)</f>
        <v>Фенилаланин</v>
      </c>
      <c r="D273" t="str">
        <f>VLOOKUP(B273,aa_residues!$B$2:$E$21,4,FALSE)</f>
        <v>X</v>
      </c>
      <c r="E273">
        <f>VLOOKUP(C273,aa_residues!$D$2:$J$21,7,FALSE)</f>
        <v>147.17386</v>
      </c>
    </row>
    <row r="274" spans="1:5" ht="15">
      <c r="A274">
        <v>273</v>
      </c>
      <c r="B274" s="9" t="s">
        <v>13</v>
      </c>
      <c r="C274" s="8" t="str">
        <f>VLOOKUP(B274,aa_residues!$B$2:$D$21,3,FALSE)</f>
        <v>Фенилаланин</v>
      </c>
      <c r="D274" t="str">
        <f>VLOOKUP(B274,aa_residues!$B$2:$E$21,4,FALSE)</f>
        <v>X</v>
      </c>
      <c r="E274">
        <f>VLOOKUP(C274,aa_residues!$D$2:$J$21,7,FALSE)</f>
        <v>147.17386</v>
      </c>
    </row>
    <row r="275" spans="1:5" ht="15">
      <c r="A275">
        <v>274</v>
      </c>
      <c r="B275" s="9" t="s">
        <v>16</v>
      </c>
      <c r="C275" s="8" t="str">
        <f>VLOOKUP(B275,aa_residues!$B$2:$D$21,3,FALSE)</f>
        <v>Лизин</v>
      </c>
      <c r="D275">
        <f>VLOOKUP(B275,aa_residues!$B$2:$E$21,4,FALSE)</f>
        <v>0</v>
      </c>
      <c r="E275">
        <f>VLOOKUP(C275,aa_residues!$D$2:$J$21,7,FALSE)</f>
        <v>128.17228</v>
      </c>
    </row>
    <row r="276" spans="1:5" ht="15">
      <c r="A276">
        <v>275</v>
      </c>
      <c r="B276" s="9" t="s">
        <v>18</v>
      </c>
      <c r="C276" s="8" t="str">
        <f>VLOOKUP(B276,aa_residues!$B$2:$D$21,3,FALSE)</f>
        <v>Аспарагиновая кислота</v>
      </c>
      <c r="D276">
        <f>VLOOKUP(B276,aa_residues!$B$2:$E$21,4,FALSE)</f>
        <v>0</v>
      </c>
      <c r="E276">
        <f>VLOOKUP(C276,aa_residues!$D$2:$J$21,7,FALSE)</f>
        <v>115.0874</v>
      </c>
    </row>
    <row r="277" spans="1:5" ht="15">
      <c r="A277">
        <v>276</v>
      </c>
      <c r="B277" s="9" t="s">
        <v>7</v>
      </c>
      <c r="C277" s="8" t="str">
        <f>VLOOKUP(B277,aa_residues!$B$2:$D$21,3,FALSE)</f>
        <v>Аспарагин </v>
      </c>
      <c r="D277">
        <f>VLOOKUP(B277,aa_residues!$B$2:$E$21,4,FALSE)</f>
        <v>0</v>
      </c>
      <c r="E277">
        <f>VLOOKUP(C277,aa_residues!$D$2:$J$21,7,FALSE)</f>
        <v>114.10264</v>
      </c>
    </row>
    <row r="278" spans="1:5" ht="15">
      <c r="A278">
        <v>277</v>
      </c>
      <c r="B278" s="9" t="s">
        <v>20</v>
      </c>
      <c r="C278" s="8" t="str">
        <f>VLOOKUP(B278,aa_residues!$B$2:$D$21,3,FALSE)</f>
        <v>Лейцин</v>
      </c>
      <c r="D278" t="str">
        <f>VLOOKUP(B278,aa_residues!$B$2:$E$21,4,FALSE)</f>
        <v>X</v>
      </c>
      <c r="E278">
        <f>VLOOKUP(C278,aa_residues!$D$2:$J$21,7,FALSE)</f>
        <v>113.15764</v>
      </c>
    </row>
    <row r="279" spans="1:5" ht="15">
      <c r="A279">
        <v>278</v>
      </c>
      <c r="B279" s="9" t="s">
        <v>20</v>
      </c>
      <c r="C279" s="8" t="str">
        <f>VLOOKUP(B279,aa_residues!$B$2:$D$21,3,FALSE)</f>
        <v>Лейцин</v>
      </c>
      <c r="D279" t="str">
        <f>VLOOKUP(B279,aa_residues!$B$2:$E$21,4,FALSE)</f>
        <v>X</v>
      </c>
      <c r="E279">
        <f>VLOOKUP(C279,aa_residues!$D$2:$J$21,7,FALSE)</f>
        <v>113.15764</v>
      </c>
    </row>
    <row r="280" spans="1:5" ht="15">
      <c r="A280">
        <v>279</v>
      </c>
      <c r="B280" s="9" t="s">
        <v>16</v>
      </c>
      <c r="C280" s="8" t="str">
        <f>VLOOKUP(B280,aa_residues!$B$2:$D$21,3,FALSE)</f>
        <v>Лизин</v>
      </c>
      <c r="D280">
        <f>VLOOKUP(B280,aa_residues!$B$2:$E$21,4,FALSE)</f>
        <v>0</v>
      </c>
      <c r="E280">
        <f>VLOOKUP(C280,aa_residues!$D$2:$J$21,7,FALSE)</f>
        <v>128.17228</v>
      </c>
    </row>
    <row r="281" spans="1:5" ht="15">
      <c r="A281">
        <v>280</v>
      </c>
      <c r="B281" s="9" t="s">
        <v>7</v>
      </c>
      <c r="C281" s="8" t="str">
        <f>VLOOKUP(B281,aa_residues!$B$2:$D$21,3,FALSE)</f>
        <v>Аспарагин </v>
      </c>
      <c r="D281">
        <f>VLOOKUP(B281,aa_residues!$B$2:$E$21,4,FALSE)</f>
        <v>0</v>
      </c>
      <c r="E281">
        <f>VLOOKUP(C281,aa_residues!$D$2:$J$21,7,FALSE)</f>
        <v>114.10264</v>
      </c>
    </row>
    <row r="282" spans="1:5" ht="15">
      <c r="A282">
        <v>281</v>
      </c>
      <c r="B282" s="9" t="s">
        <v>26</v>
      </c>
      <c r="C282" s="8" t="str">
        <f>VLOOKUP(B282,aa_residues!$B$2:$D$21,3,FALSE)</f>
        <v>Глицин</v>
      </c>
      <c r="D282">
        <f>VLOOKUP(B282,aa_residues!$B$2:$E$21,4,FALSE)</f>
        <v>0</v>
      </c>
      <c r="E282">
        <f>VLOOKUP(C282,aa_residues!$D$2:$J$21,7,FALSE)</f>
        <v>45.04062</v>
      </c>
    </row>
    <row r="283" spans="1:5" ht="15">
      <c r="A283">
        <v>282</v>
      </c>
      <c r="B283" s="9" t="s">
        <v>15</v>
      </c>
      <c r="C283" s="8" t="str">
        <f>VLOOKUP(B283,aa_residues!$B$2:$D$21,3,FALSE)</f>
        <v>Глутаминовая кислота</v>
      </c>
      <c r="D283">
        <f>VLOOKUP(B283,aa_residues!$B$2:$E$21,4,FALSE)</f>
        <v>0</v>
      </c>
      <c r="E283">
        <f>VLOOKUP(C283,aa_residues!$D$2:$J$21,7,FALSE)</f>
        <v>129.11398</v>
      </c>
    </row>
    <row r="284" spans="1:5" ht="15">
      <c r="A284">
        <v>283</v>
      </c>
      <c r="B284" s="9" t="s">
        <v>22</v>
      </c>
      <c r="C284" s="8" t="str">
        <f>VLOOKUP(B284,aa_residues!$B$2:$D$21,3,FALSE)</f>
        <v>Треонин</v>
      </c>
      <c r="D284">
        <f>VLOOKUP(B284,aa_residues!$B$2:$E$21,4,FALSE)</f>
        <v>0</v>
      </c>
      <c r="E284">
        <f>VLOOKUP(C284,aa_residues!$D$2:$J$21,7,FALSE)</f>
        <v>101.10388</v>
      </c>
    </row>
    <row r="285" spans="1:5" ht="15">
      <c r="A285">
        <v>284</v>
      </c>
      <c r="B285" s="9" t="s">
        <v>15</v>
      </c>
      <c r="C285" s="8" t="str">
        <f>VLOOKUP(B285,aa_residues!$B$2:$D$21,3,FALSE)</f>
        <v>Глутаминовая кислота</v>
      </c>
      <c r="D285">
        <f>VLOOKUP(B285,aa_residues!$B$2:$E$21,4,FALSE)</f>
        <v>0</v>
      </c>
      <c r="E285">
        <f>VLOOKUP(C285,aa_residues!$D$2:$J$21,7,FALSE)</f>
        <v>129.11398</v>
      </c>
    </row>
    <row r="286" spans="1:5" ht="15">
      <c r="A286">
        <v>285</v>
      </c>
      <c r="B286" s="9" t="s">
        <v>9</v>
      </c>
      <c r="C286" s="8" t="str">
        <f>VLOOKUP(B286,aa_residues!$B$2:$D$21,3,FALSE)</f>
        <v>Серин</v>
      </c>
      <c r="D286">
        <f>VLOOKUP(B286,aa_residues!$B$2:$E$21,4,FALSE)</f>
        <v>0</v>
      </c>
      <c r="E286">
        <f>VLOOKUP(C286,aa_residues!$D$2:$J$21,7,FALSE)</f>
        <v>87.0773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2010-11-21T20:45:06Z</dcterms:modified>
  <cp:category/>
  <cp:version/>
  <cp:contentType/>
  <cp:contentStatus/>
</cp:coreProperties>
</file>