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20" windowWidth="9720" windowHeight="7320" activeTab="4"/>
  </bookViews>
  <sheets>
    <sheet name="1" sheetId="1" r:id="rId1"/>
    <sheet name="2" sheetId="2" r:id="rId2"/>
    <sheet name="3" sheetId="3" r:id="rId3"/>
    <sheet name="4" sheetId="4" r:id="rId4"/>
    <sheet name="list" sheetId="5" r:id="rId5"/>
  </sheets>
  <externalReferences>
    <externalReference r:id="rId9"/>
  </externalReference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<sst xmlns="http://schemas.openxmlformats.org/spreadsheetml/2006/main" count="7146" uniqueCount="1080">
  <si>
    <t>Sequence_ID</t>
  </si>
  <si>
    <t>Sequence_AC</t>
  </si>
  <si>
    <t>Sequence_length</t>
  </si>
  <si>
    <t>Pfam_AC</t>
  </si>
  <si>
    <t>From</t>
  </si>
  <si>
    <t>To</t>
  </si>
  <si>
    <t>Pfam_seq_num</t>
  </si>
  <si>
    <t>Description</t>
  </si>
  <si>
    <t>A0JWK7_ARTS2</t>
  </si>
  <si>
    <t>A0JWK7</t>
  </si>
  <si>
    <t>PF05139</t>
  </si>
  <si>
    <t>Erythromycin esterase</t>
  </si>
  <si>
    <t>A0LZU7_GRAFK</t>
  </si>
  <si>
    <t>A0LZU7</t>
  </si>
  <si>
    <t>A0P0Y1_9RHOB</t>
  </si>
  <si>
    <t>A0P0Y1</t>
  </si>
  <si>
    <t>A0RDQ0_BACAH</t>
  </si>
  <si>
    <t>A0RDQ0</t>
  </si>
  <si>
    <t>A0ZLU2_NODSP</t>
  </si>
  <si>
    <t>A0ZLU2</t>
  </si>
  <si>
    <t>A1CR82_ASPCL</t>
  </si>
  <si>
    <t>A1CR82</t>
  </si>
  <si>
    <t>A1D443_NEOFI</t>
  </si>
  <si>
    <t>A1D443</t>
  </si>
  <si>
    <t>A1KK76_MYCBP</t>
  </si>
  <si>
    <t>A1KK76</t>
  </si>
  <si>
    <t>PF00156</t>
  </si>
  <si>
    <t>Phosphoribosyl transferase domain</t>
  </si>
  <si>
    <t>A1T4X7_MYCVP</t>
  </si>
  <si>
    <t>A1T4X7</t>
  </si>
  <si>
    <t>A1THK8_MYCVP</t>
  </si>
  <si>
    <t>A1THK8</t>
  </si>
  <si>
    <t>A1UBV3_MYCSK</t>
  </si>
  <si>
    <t>A1UBV3</t>
  </si>
  <si>
    <t>A1VPB6_POLNA</t>
  </si>
  <si>
    <t>A1VPB6</t>
  </si>
  <si>
    <t>A2RAL7_ASPNC</t>
  </si>
  <si>
    <t>A2RAL7</t>
  </si>
  <si>
    <t>A2TNV9_9FLAO</t>
  </si>
  <si>
    <t>A2TNV9</t>
  </si>
  <si>
    <t>A2VJD8_MYCTU</t>
  </si>
  <si>
    <t>A2VJD8</t>
  </si>
  <si>
    <t>A2W8D1_9BURK</t>
  </si>
  <si>
    <t>A2W8D1</t>
  </si>
  <si>
    <t>PF01135</t>
  </si>
  <si>
    <t>Protein-L-isoaspartate(D-aspartate) O-methyltransferase (PCMT)</t>
  </si>
  <si>
    <t>A3EI39_VIBCH</t>
  </si>
  <si>
    <t>A3EI39</t>
  </si>
  <si>
    <t>A3F6B1_PSEAE</t>
  </si>
  <si>
    <t>A3F6B1</t>
  </si>
  <si>
    <t>A3I6V2_9BACI</t>
  </si>
  <si>
    <t>A3I6V2</t>
  </si>
  <si>
    <t>A3I6X5_9BACI</t>
  </si>
  <si>
    <t>A3I6X5</t>
  </si>
  <si>
    <t>A3N642_BURP6</t>
  </si>
  <si>
    <t>A3N642</t>
  </si>
  <si>
    <t>PB063662</t>
  </si>
  <si>
    <t>A3NRT4_BURP0</t>
  </si>
  <si>
    <t>A3NRT4</t>
  </si>
  <si>
    <t>A3PVI7_MYCSJ</t>
  </si>
  <si>
    <t>A3PVI7</t>
  </si>
  <si>
    <t>A3WVJ0_9BRAD</t>
  </si>
  <si>
    <t>A3WVJ0</t>
  </si>
  <si>
    <t>A4AWI2_MARSH</t>
  </si>
  <si>
    <t>A4AWI2</t>
  </si>
  <si>
    <t>A4F7M9_SACEN</t>
  </si>
  <si>
    <t>A4F7M9</t>
  </si>
  <si>
    <t>A4FAK7_SACEN</t>
  </si>
  <si>
    <t>A4FAK7</t>
  </si>
  <si>
    <t>A4FKS6_SACEN</t>
  </si>
  <si>
    <t>A4FKS6</t>
  </si>
  <si>
    <t>A4G819_HERAR</t>
  </si>
  <si>
    <t>A4G819</t>
  </si>
  <si>
    <t>A4IQ08_GEOTN</t>
  </si>
  <si>
    <t>A4IQ08</t>
  </si>
  <si>
    <t>A4KIH3_MYCTU</t>
  </si>
  <si>
    <t>A4KIH3</t>
  </si>
  <si>
    <t>A4TEH1_MYCGI</t>
  </si>
  <si>
    <t>A4TEH1</t>
  </si>
  <si>
    <t>A4VMW5_PSEU5</t>
  </si>
  <si>
    <t>A4VMW5</t>
  </si>
  <si>
    <t>A4X796_SALTO</t>
  </si>
  <si>
    <t>A4X796</t>
  </si>
  <si>
    <t>PB028132</t>
  </si>
  <si>
    <t>A4XAZ8_SALTO</t>
  </si>
  <si>
    <t>A4XAZ8</t>
  </si>
  <si>
    <t>A4ZY01_9NOCA</t>
  </si>
  <si>
    <t>A4ZY01</t>
  </si>
  <si>
    <t>A5PDN9_9SPHN</t>
  </si>
  <si>
    <t>A5PDN9</t>
  </si>
  <si>
    <t>A5U455_MYCTA</t>
  </si>
  <si>
    <t>A5U455</t>
  </si>
  <si>
    <t>A5V7B2_SPHWW</t>
  </si>
  <si>
    <t>A5V7B2</t>
  </si>
  <si>
    <t>A5W389_PSEP1</t>
  </si>
  <si>
    <t>A5W389</t>
  </si>
  <si>
    <t>A5WP09_MYCTF</t>
  </si>
  <si>
    <t>A5WP09</t>
  </si>
  <si>
    <t>A6CMR1_9BACI</t>
  </si>
  <si>
    <t>A6CMR1</t>
  </si>
  <si>
    <t>A6EGF4_9SPHI</t>
  </si>
  <si>
    <t>A6EGF4</t>
  </si>
  <si>
    <t>A6GKH2_9DELT</t>
  </si>
  <si>
    <t>A6GKH2</t>
  </si>
  <si>
    <t>A6GZ70_FLAPJ</t>
  </si>
  <si>
    <t>A6GZ70</t>
  </si>
  <si>
    <t>PF13715</t>
  </si>
  <si>
    <t>Cna protein B-type domain</t>
  </si>
  <si>
    <t>A6QS33_AJECN</t>
  </si>
  <si>
    <t>A6QS33</t>
  </si>
  <si>
    <t>PB021552</t>
  </si>
  <si>
    <t>A6UGS6_SINMW</t>
  </si>
  <si>
    <t>A6UGS6</t>
  </si>
  <si>
    <t>A6V6N4_PSEA7</t>
  </si>
  <si>
    <t>A6V6N4</t>
  </si>
  <si>
    <t>A7UMP5_9GAMM</t>
  </si>
  <si>
    <t>A7UMP5</t>
  </si>
  <si>
    <t>A8E9S5_BURPS</t>
  </si>
  <si>
    <t>A8E9S5</t>
  </si>
  <si>
    <t>A8JBW7_CHLRE</t>
  </si>
  <si>
    <t>A8JBW7</t>
  </si>
  <si>
    <t>PF00582</t>
  </si>
  <si>
    <t>Universal stress protein family</t>
  </si>
  <si>
    <t>A8M2M4_SALAI</t>
  </si>
  <si>
    <t>A8M2M4</t>
  </si>
  <si>
    <t>A8M314_SALAI</t>
  </si>
  <si>
    <t>A8M314</t>
  </si>
  <si>
    <t>A8MGC9_ALKOO</t>
  </si>
  <si>
    <t>A8MGC9</t>
  </si>
  <si>
    <t>A9AIG5_BURM1</t>
  </si>
  <si>
    <t>A9AIG5</t>
  </si>
  <si>
    <t>A9FYA5_SORC5</t>
  </si>
  <si>
    <t>A9FYA5</t>
  </si>
  <si>
    <t>A9HA18_GLUDA</t>
  </si>
  <si>
    <t>A9HA18</t>
  </si>
  <si>
    <t>A9VHF0_BACWK</t>
  </si>
  <si>
    <t>A9VHF0</t>
  </si>
  <si>
    <t>A9VL78_BACWK</t>
  </si>
  <si>
    <t>A9VL78</t>
  </si>
  <si>
    <t>B0R6E9_HALS3</t>
  </si>
  <si>
    <t>B0R6E9</t>
  </si>
  <si>
    <t>B0SYI8_CAUSK</t>
  </si>
  <si>
    <t>B0SYI8</t>
  </si>
  <si>
    <t>PF12695</t>
  </si>
  <si>
    <t>Alpha/beta hydrolase family</t>
  </si>
  <si>
    <t>B0UID2_METS4</t>
  </si>
  <si>
    <t>B0UID2</t>
  </si>
  <si>
    <t>B0UNA6_METS4</t>
  </si>
  <si>
    <t>B0UNA6</t>
  </si>
  <si>
    <t>B0XPE9_ASPFC</t>
  </si>
  <si>
    <t>B0XPE9</t>
  </si>
  <si>
    <t>B1G797_9BURK</t>
  </si>
  <si>
    <t>B1G797</t>
  </si>
  <si>
    <t>B1HZR6_LYSSC</t>
  </si>
  <si>
    <t>B1HZR6</t>
  </si>
  <si>
    <t>B1HZT6_LYSSC</t>
  </si>
  <si>
    <t>B1HZT6</t>
  </si>
  <si>
    <t>B1VQG0_STRGG</t>
  </si>
  <si>
    <t>B1VQG0</t>
  </si>
  <si>
    <t>B1VTK2_STRGG</t>
  </si>
  <si>
    <t>B1VTK2</t>
  </si>
  <si>
    <t>B2B6L0_PODAN</t>
  </si>
  <si>
    <t>B2B6L0</t>
  </si>
  <si>
    <t>B2H183_BURPS</t>
  </si>
  <si>
    <t>B2H183</t>
  </si>
  <si>
    <t>B2HJW0_MYCMM</t>
  </si>
  <si>
    <t>B2HJW0</t>
  </si>
  <si>
    <t>B2II02_BEII9</t>
  </si>
  <si>
    <t>B2II02</t>
  </si>
  <si>
    <t>B2JTZ1_BURP8</t>
  </si>
  <si>
    <t>B2JTZ1</t>
  </si>
  <si>
    <t>B2UIT0_RALPJ</t>
  </si>
  <si>
    <t>B2UIT0</t>
  </si>
  <si>
    <t>B3D2I4_BURM1</t>
  </si>
  <si>
    <t>B3D2I4</t>
  </si>
  <si>
    <t>B3EU39_AMOA5</t>
  </si>
  <si>
    <t>B3EU39</t>
  </si>
  <si>
    <t>B3Q5A9_RHIE6</t>
  </si>
  <si>
    <t>B3Q5A9</t>
  </si>
  <si>
    <t>B3RAM7_CUPTR</t>
  </si>
  <si>
    <t>B3RAM7</t>
  </si>
  <si>
    <t>B3YT27_BACCE</t>
  </si>
  <si>
    <t>B3YT27</t>
  </si>
  <si>
    <t>B3ZA52_BACCE</t>
  </si>
  <si>
    <t>B3ZA52</t>
  </si>
  <si>
    <t>B3ZHM2_BACCE</t>
  </si>
  <si>
    <t>B3ZHM2</t>
  </si>
  <si>
    <t>B3ZUQ4_BACCE</t>
  </si>
  <si>
    <t>B3ZUQ4</t>
  </si>
  <si>
    <t>B4BSJ4_9BACI</t>
  </si>
  <si>
    <t>B4BSJ4</t>
  </si>
  <si>
    <t>B4RAN6_PHEZH</t>
  </si>
  <si>
    <t>B4RAN6</t>
  </si>
  <si>
    <t>B4V0Z3_9ACTO</t>
  </si>
  <si>
    <t>B4V0Z3</t>
  </si>
  <si>
    <t>B4VSR6_9CYAN</t>
  </si>
  <si>
    <t>B4VSR6</t>
  </si>
  <si>
    <t>B5GN82_STRCL</t>
  </si>
  <si>
    <t>B5GN82</t>
  </si>
  <si>
    <t>B5H9K8_STRPR</t>
  </si>
  <si>
    <t>B5H9K8</t>
  </si>
  <si>
    <t>B5HC79_STRPR</t>
  </si>
  <si>
    <t>B5HC79</t>
  </si>
  <si>
    <t>B5I0Y5_9ACTO</t>
  </si>
  <si>
    <t>B5I0Y5</t>
  </si>
  <si>
    <t>B5UM00_BACCE</t>
  </si>
  <si>
    <t>B5UM00</t>
  </si>
  <si>
    <t>B5UM80_BACCE</t>
  </si>
  <si>
    <t>B5UM80</t>
  </si>
  <si>
    <t>B5UTF1_BACCE</t>
  </si>
  <si>
    <t>B5UTF1</t>
  </si>
  <si>
    <t>B5V063_BACCE</t>
  </si>
  <si>
    <t>B5V063</t>
  </si>
  <si>
    <t>B5WFQ0_9BURK</t>
  </si>
  <si>
    <t>B5WFQ0</t>
  </si>
  <si>
    <t>B5ZH74_GLUDA</t>
  </si>
  <si>
    <t>B5ZH74</t>
  </si>
  <si>
    <t>B6G1X9_9CLOT</t>
  </si>
  <si>
    <t>B6G1X9</t>
  </si>
  <si>
    <t>B6H1J7_PENCW</t>
  </si>
  <si>
    <t>B6H1J7</t>
  </si>
  <si>
    <t>B6Q6E5_PENMQ</t>
  </si>
  <si>
    <t>B6Q6E5</t>
  </si>
  <si>
    <t>B6W7M8_9FIRM</t>
  </si>
  <si>
    <t>B6W7M8</t>
  </si>
  <si>
    <t>B7CIX4_BURPS</t>
  </si>
  <si>
    <t>B7CIX4</t>
  </si>
  <si>
    <t>B7H7S1_BACC4</t>
  </si>
  <si>
    <t>B7H7S1</t>
  </si>
  <si>
    <t>B7HAC3_BACC4</t>
  </si>
  <si>
    <t>B7HAC3</t>
  </si>
  <si>
    <t>B7HAK0_BACC4</t>
  </si>
  <si>
    <t>B7HAK0</t>
  </si>
  <si>
    <t>B7HQ66_BACC7</t>
  </si>
  <si>
    <t>B7HQ66</t>
  </si>
  <si>
    <t>B7INH7_BACC2</t>
  </si>
  <si>
    <t>B7INH7</t>
  </si>
  <si>
    <t>B7JMJ9_BACC0</t>
  </si>
  <si>
    <t>B7JMJ9</t>
  </si>
  <si>
    <t>B7RR68_9RHOB</t>
  </si>
  <si>
    <t>B7RR68</t>
  </si>
  <si>
    <t>B7X8D3_STRTI</t>
  </si>
  <si>
    <t>B7X8D3</t>
  </si>
  <si>
    <t>B8EJB4_METSB</t>
  </si>
  <si>
    <t>B8EJB4</t>
  </si>
  <si>
    <t>B8GDQ9_METPE</t>
  </si>
  <si>
    <t>B8GDQ9</t>
  </si>
  <si>
    <t>B8H236_CAUCN</t>
  </si>
  <si>
    <t>B8H236</t>
  </si>
  <si>
    <t>B8HJQ5_CYAP4</t>
  </si>
  <si>
    <t>B8HJQ5</t>
  </si>
  <si>
    <t>B8IB83_METNO</t>
  </si>
  <si>
    <t>B8IB83</t>
  </si>
  <si>
    <t>B8IUH3_METNO</t>
  </si>
  <si>
    <t>B8IUH3</t>
  </si>
  <si>
    <t>B8M871_TALSN</t>
  </si>
  <si>
    <t>B8M871</t>
  </si>
  <si>
    <t>PB002738</t>
  </si>
  <si>
    <t>B8NRX6_ASPFN</t>
  </si>
  <si>
    <t>B8NRX6</t>
  </si>
  <si>
    <t>B8PJ06_POSPM</t>
  </si>
  <si>
    <t>B8PJ06</t>
  </si>
  <si>
    <t>B9B4S0_9BURK</t>
  </si>
  <si>
    <t>B9B4S0</t>
  </si>
  <si>
    <t>B9BQJ6_9BURK</t>
  </si>
  <si>
    <t>B9BQJ6</t>
  </si>
  <si>
    <t>B9CB30_9BURK</t>
  </si>
  <si>
    <t>B9CB30</t>
  </si>
  <si>
    <t>B9IZS3_BACCQ</t>
  </si>
  <si>
    <t>B9IZS3</t>
  </si>
  <si>
    <t>B9XB73_9BACT</t>
  </si>
  <si>
    <t>B9XB73</t>
  </si>
  <si>
    <t>C0NUA6_AJECG</t>
  </si>
  <si>
    <t>C0NUA6</t>
  </si>
  <si>
    <t>C0Y648_BURPS</t>
  </si>
  <si>
    <t>C0Y648</t>
  </si>
  <si>
    <t>C0Z5B5_BREBN</t>
  </si>
  <si>
    <t>C0Z5B5</t>
  </si>
  <si>
    <t>C0ZMH0_RHOE4</t>
  </si>
  <si>
    <t>C0ZMH0</t>
  </si>
  <si>
    <t>C1APV0_MYCBT</t>
  </si>
  <si>
    <t>C1APV0</t>
  </si>
  <si>
    <t>C1D2X7_DEIDV</t>
  </si>
  <si>
    <t>C1D2X7</t>
  </si>
  <si>
    <t>C1DEF8_AZOVD</t>
  </si>
  <si>
    <t>C1DEF8</t>
  </si>
  <si>
    <t>C1ETD7_BACC3</t>
  </si>
  <si>
    <t>C1ETD7</t>
  </si>
  <si>
    <t>C2BCD2_9FIRM</t>
  </si>
  <si>
    <t>C2BCD2</t>
  </si>
  <si>
    <t>C2KZW9_9FIRM</t>
  </si>
  <si>
    <t>C2KZW9</t>
  </si>
  <si>
    <t>C2MKE5_BACCE</t>
  </si>
  <si>
    <t>C2MKE5</t>
  </si>
  <si>
    <t>C2N0R4_BACCE</t>
  </si>
  <si>
    <t>C2N0R4</t>
  </si>
  <si>
    <t>C2N2W8_BACCE</t>
  </si>
  <si>
    <t>C2N2W8</t>
  </si>
  <si>
    <t>C2NH99_BACCE</t>
  </si>
  <si>
    <t>C2NH99</t>
  </si>
  <si>
    <t>C2NYW1_BACCE</t>
  </si>
  <si>
    <t>C2NYW1</t>
  </si>
  <si>
    <t>C2P0I9_BACCE</t>
  </si>
  <si>
    <t>C2P0I9</t>
  </si>
  <si>
    <t>C2P0Q6_BACCE</t>
  </si>
  <si>
    <t>C2P0Q6</t>
  </si>
  <si>
    <t>C2P810_BACCE</t>
  </si>
  <si>
    <t>C2P810</t>
  </si>
  <si>
    <t>C2PGX2_BACCE</t>
  </si>
  <si>
    <t>C2PGX2</t>
  </si>
  <si>
    <t>C2Q4K5_BACCE</t>
  </si>
  <si>
    <t>C2Q4K5</t>
  </si>
  <si>
    <t>C2QLT9_BACCE</t>
  </si>
  <si>
    <t>C2QLT9</t>
  </si>
  <si>
    <t>C2QSM5_BACCE</t>
  </si>
  <si>
    <t>C2QSM5</t>
  </si>
  <si>
    <t>C2QV85_BACCE</t>
  </si>
  <si>
    <t>C2QV85</t>
  </si>
  <si>
    <t>C2RA33_BACCE</t>
  </si>
  <si>
    <t>C2RA33</t>
  </si>
  <si>
    <t>C2RNA6_BACCE</t>
  </si>
  <si>
    <t>C2RNA6</t>
  </si>
  <si>
    <t>C2RQ24_BACCE</t>
  </si>
  <si>
    <t>C2RQ24</t>
  </si>
  <si>
    <t>C2RQ85_BACCE</t>
  </si>
  <si>
    <t>C2RQ85</t>
  </si>
  <si>
    <t>C2S3B0_BACCE</t>
  </si>
  <si>
    <t>C2S3B0</t>
  </si>
  <si>
    <t>C2SG87_BACCE</t>
  </si>
  <si>
    <t>C2SG87</t>
  </si>
  <si>
    <t>C2T1D5_BACCE</t>
  </si>
  <si>
    <t>C2T1D5</t>
  </si>
  <si>
    <t>C2T323_BACCE</t>
  </si>
  <si>
    <t>C2T323</t>
  </si>
  <si>
    <t>C2TA24_BACCE</t>
  </si>
  <si>
    <t>C2TA24</t>
  </si>
  <si>
    <t>C2TG76_BACCE</t>
  </si>
  <si>
    <t>C2TG76</t>
  </si>
  <si>
    <t>C2TVV2_BACCE</t>
  </si>
  <si>
    <t>C2TVV2</t>
  </si>
  <si>
    <t>C2TWZ2_BACCE</t>
  </si>
  <si>
    <t>C2TWZ2</t>
  </si>
  <si>
    <t>C2UFT8_BACCE</t>
  </si>
  <si>
    <t>C2UFT8</t>
  </si>
  <si>
    <t>C2UG05_BACCE</t>
  </si>
  <si>
    <t>C2UG05</t>
  </si>
  <si>
    <t>C2UMG1_BACCE</t>
  </si>
  <si>
    <t>C2UMG1</t>
  </si>
  <si>
    <t>C2UU03_BACCE</t>
  </si>
  <si>
    <t>C2UU03</t>
  </si>
  <si>
    <t>C2UUX0_BACCE</t>
  </si>
  <si>
    <t>C2UUX0</t>
  </si>
  <si>
    <t>C2VAH3_BACCE</t>
  </si>
  <si>
    <t>C2VAH3</t>
  </si>
  <si>
    <t>C2VBE1_BACCE</t>
  </si>
  <si>
    <t>C2VBE1</t>
  </si>
  <si>
    <t>C2VKC6_BACCE</t>
  </si>
  <si>
    <t>C2VKC6</t>
  </si>
  <si>
    <t>C2VTB7_BACCE</t>
  </si>
  <si>
    <t>C2VTB7</t>
  </si>
  <si>
    <t>C2WX06_BACCE</t>
  </si>
  <si>
    <t>C2WX06</t>
  </si>
  <si>
    <t>C2XDR1_BACCE</t>
  </si>
  <si>
    <t>C2XDR1</t>
  </si>
  <si>
    <t>C2XK51_BACCE</t>
  </si>
  <si>
    <t>C2XK51</t>
  </si>
  <si>
    <t>C2XL07_BACCE</t>
  </si>
  <si>
    <t>C2XL07</t>
  </si>
  <si>
    <t>C2XVS4_BACCE</t>
  </si>
  <si>
    <t>C2XVS4</t>
  </si>
  <si>
    <t>C2YK11_BACCE</t>
  </si>
  <si>
    <t>C2YK11</t>
  </si>
  <si>
    <t>C2YKD5_BACCE</t>
  </si>
  <si>
    <t>C2YKD5</t>
  </si>
  <si>
    <t>C2YTI5_BACCE</t>
  </si>
  <si>
    <t>C2YTI5</t>
  </si>
  <si>
    <t>C2YTX1_BACCE</t>
  </si>
  <si>
    <t>C2YTX1</t>
  </si>
  <si>
    <t>C2ZA72_BACCE</t>
  </si>
  <si>
    <t>C2ZA72</t>
  </si>
  <si>
    <t>C2ZZS6_BACCE</t>
  </si>
  <si>
    <t>C2ZZS6</t>
  </si>
  <si>
    <t>C3A7Z8_BACMY</t>
  </si>
  <si>
    <t>C3A7Z8</t>
  </si>
  <si>
    <t>C3AFS4_BACMY</t>
  </si>
  <si>
    <t>C3AFS4</t>
  </si>
  <si>
    <t>C3AM02_BACMY</t>
  </si>
  <si>
    <t>C3AM02</t>
  </si>
  <si>
    <t>C3B440_BACMY</t>
  </si>
  <si>
    <t>C3B440</t>
  </si>
  <si>
    <t>C3BC89_BACMY</t>
  </si>
  <si>
    <t>C3BC89</t>
  </si>
  <si>
    <t>C3BKV7_9BACI</t>
  </si>
  <si>
    <t>C3BKV7</t>
  </si>
  <si>
    <t>C3BKV8_9BACI</t>
  </si>
  <si>
    <t>C3BKV8</t>
  </si>
  <si>
    <t>C3C1X6_BACTU</t>
  </si>
  <si>
    <t>C3C1X6</t>
  </si>
  <si>
    <t>C3CKL8_BACTU</t>
  </si>
  <si>
    <t>C3CKL8</t>
  </si>
  <si>
    <t>C3CSP2_BACTU</t>
  </si>
  <si>
    <t>C3CSP2</t>
  </si>
  <si>
    <t>C3D3J9_BACTU</t>
  </si>
  <si>
    <t>C3D3J9</t>
  </si>
  <si>
    <t>C3D3U7_BACTU</t>
  </si>
  <si>
    <t>C3D3U7</t>
  </si>
  <si>
    <t>C3DLR1_BACTS</t>
  </si>
  <si>
    <t>C3DLR1</t>
  </si>
  <si>
    <t>C3DLW1_BACTS</t>
  </si>
  <si>
    <t>C3DLW1</t>
  </si>
  <si>
    <t>C3E3P0_BACTU</t>
  </si>
  <si>
    <t>C3E3P0</t>
  </si>
  <si>
    <t>C3EMP8_BACTK</t>
  </si>
  <si>
    <t>C3EMP8</t>
  </si>
  <si>
    <t>C3F188_BACTU</t>
  </si>
  <si>
    <t>C3F188</t>
  </si>
  <si>
    <t>C3FM17_BACTB</t>
  </si>
  <si>
    <t>C3FM17</t>
  </si>
  <si>
    <t>C3FM93_BACTB</t>
  </si>
  <si>
    <t>C3FM93</t>
  </si>
  <si>
    <t>C3G2K3_BACTU</t>
  </si>
  <si>
    <t>C3G2K3</t>
  </si>
  <si>
    <t>C3H2W8_BACTU</t>
  </si>
  <si>
    <t>C3H2W8</t>
  </si>
  <si>
    <t>C3H328_BACTU</t>
  </si>
  <si>
    <t>C3H328</t>
  </si>
  <si>
    <t>C3HI39_BACTU</t>
  </si>
  <si>
    <t>C3HI39</t>
  </si>
  <si>
    <t>C3I2Y3_BACTU</t>
  </si>
  <si>
    <t>C3I2Y3</t>
  </si>
  <si>
    <t>C3IL67_BACTU</t>
  </si>
  <si>
    <t>C3IL67</t>
  </si>
  <si>
    <t>C3ILD1_BACTU</t>
  </si>
  <si>
    <t>C3ILD1</t>
  </si>
  <si>
    <t>C3JDM9_RHOER</t>
  </si>
  <si>
    <t>C3JDM9</t>
  </si>
  <si>
    <t>C3LJJ4_BACAC</t>
  </si>
  <si>
    <t>C3LJJ4</t>
  </si>
  <si>
    <t>C4G7G3_ABIDE</t>
  </si>
  <si>
    <t>C4G7G3</t>
  </si>
  <si>
    <t>C4JKB1_UNCRE</t>
  </si>
  <si>
    <t>C4JKB1</t>
  </si>
  <si>
    <t>C4KQW9_BURPS</t>
  </si>
  <si>
    <t>C4KQW9</t>
  </si>
  <si>
    <t>C4RBH9_9ACTO</t>
  </si>
  <si>
    <t>C4RBH9</t>
  </si>
  <si>
    <t>C4RQC4_9ACTO</t>
  </si>
  <si>
    <t>C4RQC4</t>
  </si>
  <si>
    <t>C5CVG7_VARPS</t>
  </si>
  <si>
    <t>C5CVG7</t>
  </si>
  <si>
    <t>C5D4J8_GEOSW</t>
  </si>
  <si>
    <t>C5D4J8</t>
  </si>
  <si>
    <t>C5FE14_ARTOC</t>
  </si>
  <si>
    <t>C5FE14</t>
  </si>
  <si>
    <t>C5G9K4_AJEDR</t>
  </si>
  <si>
    <t>C5G9K4</t>
  </si>
  <si>
    <t>C5JQ61_AJEDS</t>
  </si>
  <si>
    <t>C5JQ61</t>
  </si>
  <si>
    <t>C5P979_COCP7</t>
  </si>
  <si>
    <t>C5P979</t>
  </si>
  <si>
    <t>C5Z9I1_BURPS</t>
  </si>
  <si>
    <t>C5Z9I1</t>
  </si>
  <si>
    <t>C6B8E5_RHILS</t>
  </si>
  <si>
    <t>C6B8E5</t>
  </si>
  <si>
    <t>C6BNV2_RALP1</t>
  </si>
  <si>
    <t>C6BNV2</t>
  </si>
  <si>
    <t>C6D1D3_PAESJ</t>
  </si>
  <si>
    <t>C6D1D3</t>
  </si>
  <si>
    <t>C6DQ36_MYCTK</t>
  </si>
  <si>
    <t>C6DQ36</t>
  </si>
  <si>
    <t>C6H1Q9_AJECH</t>
  </si>
  <si>
    <t>C6H1Q9</t>
  </si>
  <si>
    <t>C6I362_9BACE</t>
  </si>
  <si>
    <t>C6I362</t>
  </si>
  <si>
    <t>C6I363_9BACE</t>
  </si>
  <si>
    <t>C6I363</t>
  </si>
  <si>
    <t>C6IDS2_9BACE</t>
  </si>
  <si>
    <t>C6IDS2</t>
  </si>
  <si>
    <t>PB125831</t>
  </si>
  <si>
    <t>C6IKG8_9BACE</t>
  </si>
  <si>
    <t>C6IKG8</t>
  </si>
  <si>
    <t>C6N6N3_9GAMM</t>
  </si>
  <si>
    <t>C6N6N3</t>
  </si>
  <si>
    <t>C6PN07_9CLOT</t>
  </si>
  <si>
    <t>C6PN07</t>
  </si>
  <si>
    <t>C6PUE3_9CLOT</t>
  </si>
  <si>
    <t>C6PUE3</t>
  </si>
  <si>
    <t>C6Q1U4_9CLOT</t>
  </si>
  <si>
    <t>C6Q1U4</t>
  </si>
  <si>
    <t>C6TU23_BURPS</t>
  </si>
  <si>
    <t>C6TU23</t>
  </si>
  <si>
    <t>C6VTS8_DYAFD</t>
  </si>
  <si>
    <t>C6VTS8</t>
  </si>
  <si>
    <t>C6WAS3_ACTMD</t>
  </si>
  <si>
    <t>C6WAS3</t>
  </si>
  <si>
    <t>C7C425_KLEPN</t>
  </si>
  <si>
    <t>C7C425</t>
  </si>
  <si>
    <t>C7GI83_9FIRM</t>
  </si>
  <si>
    <t>C7GI83</t>
  </si>
  <si>
    <t>C7HVY7_9FIRM</t>
  </si>
  <si>
    <t>C7HVY7</t>
  </si>
  <si>
    <t>C7QDB0_CATAD</t>
  </si>
  <si>
    <t>C7QDB0</t>
  </si>
  <si>
    <t>C7RP26_ACCPU</t>
  </si>
  <si>
    <t>C7RP26</t>
  </si>
  <si>
    <t>C7YPZ4_NECH7</t>
  </si>
  <si>
    <t>C7YPZ4</t>
  </si>
  <si>
    <t>C8SW48_9RHIZ</t>
  </si>
  <si>
    <t>C8SW48</t>
  </si>
  <si>
    <t>C8V5A2_EMENI</t>
  </si>
  <si>
    <t>C8V5A2</t>
  </si>
  <si>
    <t>C9PWQ5_9BACT</t>
  </si>
  <si>
    <t>C9PWQ5</t>
  </si>
  <si>
    <t>D0GST2_VIBMI</t>
  </si>
  <si>
    <t>D0GST2</t>
  </si>
  <si>
    <t>D0HES7_VIBMI</t>
  </si>
  <si>
    <t>D0HES7</t>
  </si>
  <si>
    <t>D0IGV9_9VIBR</t>
  </si>
  <si>
    <t>D0IGV9</t>
  </si>
  <si>
    <t>D0LX15_HALO1</t>
  </si>
  <si>
    <t>D0LX15</t>
  </si>
  <si>
    <t>D0XDF3_VIBHA</t>
  </si>
  <si>
    <t>D0XDF3</t>
  </si>
  <si>
    <t>D1A9K0_THECD</t>
  </si>
  <si>
    <t>D1A9K0</t>
  </si>
  <si>
    <t>D1JQ46_9BACE</t>
  </si>
  <si>
    <t>D1JQ46</t>
  </si>
  <si>
    <t>D1JQ47_9BACE</t>
  </si>
  <si>
    <t>D1JQ47</t>
  </si>
  <si>
    <t>D1JQ50_9BACE</t>
  </si>
  <si>
    <t>D1JQ50</t>
  </si>
  <si>
    <t>D1JX63_9BACE</t>
  </si>
  <si>
    <t>D1JX63</t>
  </si>
  <si>
    <t>D1LUJ4_SALCH</t>
  </si>
  <si>
    <t>D1LUJ4</t>
  </si>
  <si>
    <t>D1RHB5_LEGLO</t>
  </si>
  <si>
    <t>D1RHB5</t>
  </si>
  <si>
    <t>D1XGU3_9ACTO</t>
  </si>
  <si>
    <t>D1XGU3</t>
  </si>
  <si>
    <t>D1XLN2_9ACTO</t>
  </si>
  <si>
    <t>D1XLN2</t>
  </si>
  <si>
    <t>D1ZDX7_SORMK</t>
  </si>
  <si>
    <t>D1ZDX7</t>
  </si>
  <si>
    <t>D2B8N7_STRRD</t>
  </si>
  <si>
    <t>D2B8N7</t>
  </si>
  <si>
    <t>D2PLX1_KRIFD</t>
  </si>
  <si>
    <t>D2PLX1</t>
  </si>
  <si>
    <t>D2Q2P2_KRIFD</t>
  </si>
  <si>
    <t>D2Q2P2</t>
  </si>
  <si>
    <t>D2Q3T2_KRIFD</t>
  </si>
  <si>
    <t>D2Q3T2</t>
  </si>
  <si>
    <t>D2SD80_GEOOG</t>
  </si>
  <si>
    <t>D2SD80</t>
  </si>
  <si>
    <t>D2V7B5_NAEGR</t>
  </si>
  <si>
    <t>D2V7B5</t>
  </si>
  <si>
    <t>D2YHP2_VIBMI</t>
  </si>
  <si>
    <t>D2YHP2</t>
  </si>
  <si>
    <t>D2YVB7_VIBMI</t>
  </si>
  <si>
    <t>D2YVB7</t>
  </si>
  <si>
    <t>D3D4X2_9ACTO</t>
  </si>
  <si>
    <t>D3D4X2</t>
  </si>
  <si>
    <t>D3D4X3_9ACTO</t>
  </si>
  <si>
    <t>D3D4X3</t>
  </si>
  <si>
    <t>D3D9M8_9ACTO</t>
  </si>
  <si>
    <t>D3D9M8</t>
  </si>
  <si>
    <t>D3EFN8_GEOS4</t>
  </si>
  <si>
    <t>D3EFN8</t>
  </si>
  <si>
    <t>D3EI37_GEOS4</t>
  </si>
  <si>
    <t>D3EI37</t>
  </si>
  <si>
    <t>D3FS51_BACPE</t>
  </si>
  <si>
    <t>D3FS51</t>
  </si>
  <si>
    <t>D3HQA2_LEGLN</t>
  </si>
  <si>
    <t>D3HQA2</t>
  </si>
  <si>
    <t>D3IIW2_9BACT</t>
  </si>
  <si>
    <t>D3IIW2</t>
  </si>
  <si>
    <t>D3IKE4_9BACT</t>
  </si>
  <si>
    <t>D3IKE4</t>
  </si>
  <si>
    <t>D3PU60_STANL</t>
  </si>
  <si>
    <t>D3PU60</t>
  </si>
  <si>
    <t>D3PV27_STANL</t>
  </si>
  <si>
    <t>D3PV27</t>
  </si>
  <si>
    <t>D3PVV7_STANL</t>
  </si>
  <si>
    <t>D3PVV7</t>
  </si>
  <si>
    <t>D3PXK9_STANL</t>
  </si>
  <si>
    <t>D3PXK9</t>
  </si>
  <si>
    <t>D3PZB0_STANL</t>
  </si>
  <si>
    <t>D3PZB0</t>
  </si>
  <si>
    <t>D3Q2P9_STANL</t>
  </si>
  <si>
    <t>D3Q2P9</t>
  </si>
  <si>
    <t>D3Q7B7_STANL</t>
  </si>
  <si>
    <t>D3Q7B7</t>
  </si>
  <si>
    <t>D3Q7N2_STANL</t>
  </si>
  <si>
    <t>D3Q7N2</t>
  </si>
  <si>
    <t>D3XCD1_PAEPP</t>
  </si>
  <si>
    <t>D3XCD1</t>
  </si>
  <si>
    <t>D4AN55_ARTBC</t>
  </si>
  <si>
    <t>D4AN55</t>
  </si>
  <si>
    <t>D4D296_TRIVH</t>
  </si>
  <si>
    <t>D4D296</t>
  </si>
  <si>
    <t>D4G4M2_BACNA</t>
  </si>
  <si>
    <t>D4G4M2</t>
  </si>
  <si>
    <t>D4IWC0_BUTFI</t>
  </si>
  <si>
    <t>D4IWC0</t>
  </si>
  <si>
    <t>D4KQ50_9FIRM</t>
  </si>
  <si>
    <t>D4KQ50</t>
  </si>
  <si>
    <t>D4KVV9_9FIRM</t>
  </si>
  <si>
    <t>D4KVV9</t>
  </si>
  <si>
    <t>D4YAC6_BACTR</t>
  </si>
  <si>
    <t>D4YAC6</t>
  </si>
  <si>
    <t>D4YAE8_BACTR</t>
  </si>
  <si>
    <t>D4YAE8</t>
  </si>
  <si>
    <t>D4YAF3_BACTR</t>
  </si>
  <si>
    <t>D4YAF3</t>
  </si>
  <si>
    <t>D5DHG3_BACMD</t>
  </si>
  <si>
    <t>D5DHG3</t>
  </si>
  <si>
    <t>D5DIH7_BACMD</t>
  </si>
  <si>
    <t>D5DIH7</t>
  </si>
  <si>
    <t>D5DU52_BACMQ</t>
  </si>
  <si>
    <t>D5DU52</t>
  </si>
  <si>
    <t>D5DZS1_BACMQ</t>
  </si>
  <si>
    <t>D5DZS1</t>
  </si>
  <si>
    <t>D5N2R2_BACSU</t>
  </si>
  <si>
    <t>D5N2R2</t>
  </si>
  <si>
    <t>D5PDE6_9MYCO</t>
  </si>
  <si>
    <t>D5PDE6</t>
  </si>
  <si>
    <t>D5SJZ0_STRCL</t>
  </si>
  <si>
    <t>D5SJZ0</t>
  </si>
  <si>
    <t>D5TKP8_BACT1</t>
  </si>
  <si>
    <t>D5TKP8</t>
  </si>
  <si>
    <t>D5TR27_BACT1</t>
  </si>
  <si>
    <t>D5TR27</t>
  </si>
  <si>
    <t>D5TR85_BACT1</t>
  </si>
  <si>
    <t>D5TR85</t>
  </si>
  <si>
    <t>D5UVZ2_TSUPD</t>
  </si>
  <si>
    <t>D5UVZ2</t>
  </si>
  <si>
    <t>D5WM79_BURSC</t>
  </si>
  <si>
    <t>D5WM79</t>
  </si>
  <si>
    <t>D5XW93_MYCTU</t>
  </si>
  <si>
    <t>D5XW93</t>
  </si>
  <si>
    <t>D5XW94_MYCTU</t>
  </si>
  <si>
    <t>D5XW94</t>
  </si>
  <si>
    <t>D5Y6M8_MYCTU</t>
  </si>
  <si>
    <t>D5Y6M8</t>
  </si>
  <si>
    <t>D5YGK9_MYCTU</t>
  </si>
  <si>
    <t>D5YGK9</t>
  </si>
  <si>
    <t>D5YTK1_MYCTU</t>
  </si>
  <si>
    <t>D5YTK1</t>
  </si>
  <si>
    <t>D5Z4P3_MYCTU</t>
  </si>
  <si>
    <t>D5Z4P3</t>
  </si>
  <si>
    <t>D5ZIN4_MYCTU</t>
  </si>
  <si>
    <t>D5ZIN4</t>
  </si>
  <si>
    <t>D5ZWY6_9ACTO</t>
  </si>
  <si>
    <t>D5ZWY6</t>
  </si>
  <si>
    <t>D5ZYQ5_9ACTO</t>
  </si>
  <si>
    <t>D5ZYQ5</t>
  </si>
  <si>
    <t>D6AK12_STRFL</t>
  </si>
  <si>
    <t>D6AK12</t>
  </si>
  <si>
    <t>D6BB68_9ACTO</t>
  </si>
  <si>
    <t>D6BB68</t>
  </si>
  <si>
    <t>D6BC87_9ACTO</t>
  </si>
  <si>
    <t>D6BC87</t>
  </si>
  <si>
    <t>D6FVQ8_MYCTU</t>
  </si>
  <si>
    <t>D6FVQ8</t>
  </si>
  <si>
    <t>D6KD78_9ACTO</t>
  </si>
  <si>
    <t>D6KD78</t>
  </si>
  <si>
    <t>D6MAZ9_9CLOT</t>
  </si>
  <si>
    <t>D6MAZ9</t>
  </si>
  <si>
    <t>D6TSW3_9CHLR</t>
  </si>
  <si>
    <t>D6TSW3</t>
  </si>
  <si>
    <t>D6TV66_9CHLR</t>
  </si>
  <si>
    <t>D6TV66</t>
  </si>
  <si>
    <t>D6V8G6_9BRAD</t>
  </si>
  <si>
    <t>D6V8G6</t>
  </si>
  <si>
    <t>D6Y4B4_THEBD</t>
  </si>
  <si>
    <t>D6Y4B4</t>
  </si>
  <si>
    <t>D7B211_NOCDD</t>
  </si>
  <si>
    <t>D7B211</t>
  </si>
  <si>
    <t>D7B6B1_NOCDD</t>
  </si>
  <si>
    <t>D7B6B1</t>
  </si>
  <si>
    <t>D7BWE8_STRBB</t>
  </si>
  <si>
    <t>D7BWE8</t>
  </si>
  <si>
    <t>D7CCU4_STRBB</t>
  </si>
  <si>
    <t>D7CCU4</t>
  </si>
  <si>
    <t>D7ESB9_MYCTU</t>
  </si>
  <si>
    <t>D7ESB9</t>
  </si>
  <si>
    <t>D7I8K3_9BACE</t>
  </si>
  <si>
    <t>D7I8K3</t>
  </si>
  <si>
    <t>D7IEG7_9BACE</t>
  </si>
  <si>
    <t>D7IEG7</t>
  </si>
  <si>
    <t>D7IEI1_9BACE</t>
  </si>
  <si>
    <t>D7IEI1</t>
  </si>
  <si>
    <t>D7J5T5_9BACE</t>
  </si>
  <si>
    <t>D7J5T5</t>
  </si>
  <si>
    <t>D7K0K9_9BACE</t>
  </si>
  <si>
    <t>D7K0K9</t>
  </si>
  <si>
    <t>D7PM61_9NEIS</t>
  </si>
  <si>
    <t>D7PM61</t>
  </si>
  <si>
    <t>D7WX66_9BACI</t>
  </si>
  <si>
    <t>D7WX66</t>
  </si>
  <si>
    <t>D7WX87_9BACI</t>
  </si>
  <si>
    <t>D7WX87</t>
  </si>
  <si>
    <t>D8FGT8_9FIRM</t>
  </si>
  <si>
    <t>D8FGT8</t>
  </si>
  <si>
    <t>D8GM52_CLOLD</t>
  </si>
  <si>
    <t>D8GM52</t>
  </si>
  <si>
    <t>D8GWT2_BACAI</t>
  </si>
  <si>
    <t>D8GWT2</t>
  </si>
  <si>
    <t>D8HJT8_AMYMU</t>
  </si>
  <si>
    <t>D8HJT8</t>
  </si>
  <si>
    <t>D8HNL6_AMYMU</t>
  </si>
  <si>
    <t>D8HNL6</t>
  </si>
  <si>
    <t>D8QHJ9_SCHCM</t>
  </si>
  <si>
    <t>D8QHJ9</t>
  </si>
  <si>
    <t>D8QZA1_SELML</t>
  </si>
  <si>
    <t>D8QZA1</t>
  </si>
  <si>
    <t>D8RWK2_SELML</t>
  </si>
  <si>
    <t>D8RWK2</t>
  </si>
  <si>
    <t>D8SMK5_SELML</t>
  </si>
  <si>
    <t>D8SMK5</t>
  </si>
  <si>
    <t>D8TQN0_VOLCA</t>
  </si>
  <si>
    <t>D8TQN0</t>
  </si>
  <si>
    <t>D9TCP6_MICAI</t>
  </si>
  <si>
    <t>D9TCP6</t>
  </si>
  <si>
    <t>D9V0F2_9ACTO</t>
  </si>
  <si>
    <t>D9V0F2</t>
  </si>
  <si>
    <t>D9VDX4_9ACTO</t>
  </si>
  <si>
    <t>D9VDX4</t>
  </si>
  <si>
    <t>D9W5E1_9ACTO</t>
  </si>
  <si>
    <t>D9W5E1</t>
  </si>
  <si>
    <t>D9WDY2_9ACTO</t>
  </si>
  <si>
    <t>D9WDY2</t>
  </si>
  <si>
    <t>D9WMY4_9ACTO</t>
  </si>
  <si>
    <t>D9WMY4</t>
  </si>
  <si>
    <t>D9X1C4_STRVR</t>
  </si>
  <si>
    <t>D9X1C4</t>
  </si>
  <si>
    <t>D9X7W6_STRVR</t>
  </si>
  <si>
    <t>D9X7W6</t>
  </si>
  <si>
    <t>D9XZ39_9ACTO</t>
  </si>
  <si>
    <t>D9XZ39</t>
  </si>
  <si>
    <t>E0I5C3_9BACL</t>
  </si>
  <si>
    <t>E0I5C3</t>
  </si>
  <si>
    <t>E0JIT5_RHIME</t>
  </si>
  <si>
    <t>E0JIT5</t>
  </si>
  <si>
    <t>E0JUF7_RHIME</t>
  </si>
  <si>
    <t>E0JUF7</t>
  </si>
  <si>
    <t>E0KE38_STRVO</t>
  </si>
  <si>
    <t>E0KE38</t>
  </si>
  <si>
    <t>E0NIS9_9FIRM</t>
  </si>
  <si>
    <t>E0NIS9</t>
  </si>
  <si>
    <t>E0S0D5_BUTPB</t>
  </si>
  <si>
    <t>E0S0D5</t>
  </si>
  <si>
    <t>E0U0T9_BACPZ</t>
  </si>
  <si>
    <t>E0U0T9</t>
  </si>
  <si>
    <t>E1HAI5_MYCTU</t>
  </si>
  <si>
    <t>E1HAI5</t>
  </si>
  <si>
    <t>E1KEF2_9FIRM</t>
  </si>
  <si>
    <t>E1KEF2</t>
  </si>
  <si>
    <t>E1WJQ1_BACF6</t>
  </si>
  <si>
    <t>E1WJQ1</t>
  </si>
  <si>
    <t>E1WJQ2_BACF6</t>
  </si>
  <si>
    <t>E1WJQ2</t>
  </si>
  <si>
    <t>E1WNX9_BACF6</t>
  </si>
  <si>
    <t>E1WNX9</t>
  </si>
  <si>
    <t>E1ZSF2_9CHLO</t>
  </si>
  <si>
    <t>E1ZSF2</t>
  </si>
  <si>
    <t>E1ZSF3_9CHLO</t>
  </si>
  <si>
    <t>E1ZSF3</t>
  </si>
  <si>
    <t>E2D101_SALET</t>
  </si>
  <si>
    <t>E2D101</t>
  </si>
  <si>
    <t>E2T3P7_9RALS</t>
  </si>
  <si>
    <t>E2T3P7</t>
  </si>
  <si>
    <t>E2TAE6_MYCTU</t>
  </si>
  <si>
    <t>E2TAE6</t>
  </si>
  <si>
    <t>E2TMU1_MYCTU</t>
  </si>
  <si>
    <t>E2TMU1</t>
  </si>
  <si>
    <t>E2TZC8_MYCTU</t>
  </si>
  <si>
    <t>E2TZC8</t>
  </si>
  <si>
    <t>E2UAL5_MYCTU</t>
  </si>
  <si>
    <t>E2UAL5</t>
  </si>
  <si>
    <t>E2UM95_MYCTU</t>
  </si>
  <si>
    <t>E2UM95</t>
  </si>
  <si>
    <t>E2UZJ5_MYCTU</t>
  </si>
  <si>
    <t>E2UZJ5</t>
  </si>
  <si>
    <t>E2V9R0_MYCTU</t>
  </si>
  <si>
    <t>E2V9R0</t>
  </si>
  <si>
    <t>E2VJ25_MYCTU</t>
  </si>
  <si>
    <t>E2VJ25</t>
  </si>
  <si>
    <t>E2VVD6_MYCTU</t>
  </si>
  <si>
    <t>E2VVD6</t>
  </si>
  <si>
    <t>E2W6L1_MYCTU</t>
  </si>
  <si>
    <t>E2W6L1</t>
  </si>
  <si>
    <t>E2WIJ4_MYCTU</t>
  </si>
  <si>
    <t>E2WIJ4</t>
  </si>
  <si>
    <t>E3DTL6_BACA1</t>
  </si>
  <si>
    <t>E3DTL6</t>
  </si>
  <si>
    <t>E3E4C2_PAEPS</t>
  </si>
  <si>
    <t>E3E4C2</t>
  </si>
  <si>
    <t>E3EBJ0_PAEPS</t>
  </si>
  <si>
    <t>E3EBJ0</t>
  </si>
  <si>
    <t>E3EE99_PAEPS</t>
  </si>
  <si>
    <t>E3EE99</t>
  </si>
  <si>
    <t>E3FM43_STIAD</t>
  </si>
  <si>
    <t>E3FM43</t>
  </si>
  <si>
    <t>PF13620</t>
  </si>
  <si>
    <t>Carboxypeptidase regulatory-like domain</t>
  </si>
  <si>
    <t>E3FVG4_STIAD</t>
  </si>
  <si>
    <t>E3FVG4</t>
  </si>
  <si>
    <t>E4KZI0_9FIRM</t>
  </si>
  <si>
    <t>E4KZI0</t>
  </si>
  <si>
    <t>E4N7Z6_KITSK</t>
  </si>
  <si>
    <t>E4N7Z6</t>
  </si>
  <si>
    <t>E4NRP3_HALBP</t>
  </si>
  <si>
    <t>E4NRP3</t>
  </si>
  <si>
    <t>E4RQI7_LEAB4</t>
  </si>
  <si>
    <t>E4RQI7</t>
  </si>
  <si>
    <t>E4TSR5_MARTH</t>
  </si>
  <si>
    <t>E4TSR5</t>
  </si>
  <si>
    <t>E5R3U1_ARTGP</t>
  </si>
  <si>
    <t>E5R3U1</t>
  </si>
  <si>
    <t>E5WLG5_9BACI</t>
  </si>
  <si>
    <t>E5WLG5</t>
  </si>
  <si>
    <t>E5WMU7_9BACI</t>
  </si>
  <si>
    <t>E5WMU7</t>
  </si>
  <si>
    <t>E5WQ67_9BACI</t>
  </si>
  <si>
    <t>E5WQ67</t>
  </si>
  <si>
    <t>E5YT02_9BACL</t>
  </si>
  <si>
    <t>E5YT02</t>
  </si>
  <si>
    <t>E5YYM0_9BACL</t>
  </si>
  <si>
    <t>E5YYM0</t>
  </si>
  <si>
    <t>E6J7A9_9ACTO</t>
  </si>
  <si>
    <t>E6J7A9</t>
  </si>
  <si>
    <t>E6PQV6_9ZZZZ</t>
  </si>
  <si>
    <t>E6PQV6</t>
  </si>
  <si>
    <t>E6PT63_9ZZZZ</t>
  </si>
  <si>
    <t>E6PT63</t>
  </si>
  <si>
    <t>E6STZ7_BACT6</t>
  </si>
  <si>
    <t>E6STZ7</t>
  </si>
  <si>
    <t>E6TE53_MYCSR</t>
  </si>
  <si>
    <t>E6TE53</t>
  </si>
  <si>
    <t>E6TWD3_BACCJ</t>
  </si>
  <si>
    <t>E6TWD3</t>
  </si>
  <si>
    <t>E8SC90_MICSL</t>
  </si>
  <si>
    <t>E8SC90</t>
  </si>
  <si>
    <t>E8TNI2_MESCW</t>
  </si>
  <si>
    <t>E8TNI2</t>
  </si>
  <si>
    <t>E8UA41_DEIML</t>
  </si>
  <si>
    <t>E8UA41</t>
  </si>
  <si>
    <t>E8VJF8_BACST</t>
  </si>
  <si>
    <t>E8VJF8</t>
  </si>
  <si>
    <t>E9CZW7_COCPS</t>
  </si>
  <si>
    <t>E9CZW7</t>
  </si>
  <si>
    <t>E9EDT2_METAQ</t>
  </si>
  <si>
    <t>E9EDT2</t>
  </si>
  <si>
    <t>E9EST4_METAR</t>
  </si>
  <si>
    <t>E9EST4</t>
  </si>
  <si>
    <t>E9ZKD1_MYCTU</t>
  </si>
  <si>
    <t>E9ZKD1</t>
  </si>
  <si>
    <t>EREA_ECOLX</t>
  </si>
  <si>
    <t>P07684</t>
  </si>
  <si>
    <t>EREB_ECOLX</t>
  </si>
  <si>
    <t>P05789</t>
  </si>
  <si>
    <t>F0H1H9_9FIRM</t>
  </si>
  <si>
    <t>F0H1H9</t>
  </si>
  <si>
    <t>F0M5G2_ARTPP</t>
  </si>
  <si>
    <t>F0M5G2</t>
  </si>
  <si>
    <t>F0PN99_BACT0</t>
  </si>
  <si>
    <t>F0PN99</t>
  </si>
  <si>
    <t>F0RJ41_DEIPM</t>
  </si>
  <si>
    <t>F0RJ41</t>
  </si>
  <si>
    <t>F0SVR5_SYNGF</t>
  </si>
  <si>
    <t>F0SVR5</t>
  </si>
  <si>
    <t>F0U966_AJECA</t>
  </si>
  <si>
    <t>F0U966</t>
  </si>
  <si>
    <t>F0YN06_9STRA</t>
  </si>
  <si>
    <t>F0YN06</t>
  </si>
  <si>
    <t>F2A7S8_RHIET</t>
  </si>
  <si>
    <t>F2A7S8</t>
  </si>
  <si>
    <t>F2F5T1_9BACL</t>
  </si>
  <si>
    <t>F2F5T1</t>
  </si>
  <si>
    <t>F2GG58_MYCTU</t>
  </si>
  <si>
    <t>F2GG58</t>
  </si>
  <si>
    <t>F2H7M9_BACTU</t>
  </si>
  <si>
    <t>F2H7M9</t>
  </si>
  <si>
    <t>F2JPV1_9FIRM</t>
  </si>
  <si>
    <t>F2JPV1</t>
  </si>
  <si>
    <t>F2KHR6_PSEBR</t>
  </si>
  <si>
    <t>F2KHR6</t>
  </si>
  <si>
    <t>F2MZ93_PSEST</t>
  </si>
  <si>
    <t>F2MZ93</t>
  </si>
  <si>
    <t>F2PKH5_TRIEQ</t>
  </si>
  <si>
    <t>F2PKH5</t>
  </si>
  <si>
    <t>F2R5M7_9ACTO</t>
  </si>
  <si>
    <t>F2R5M7</t>
  </si>
  <si>
    <t>F2RE44_9ACTO</t>
  </si>
  <si>
    <t>F2RE44</t>
  </si>
  <si>
    <t>F2S2S7_TRITO</t>
  </si>
  <si>
    <t>F2S2S7</t>
  </si>
  <si>
    <t>F2SBN0_TRIRU</t>
  </si>
  <si>
    <t>F2SBN0</t>
  </si>
  <si>
    <t>F2TA48_AJEDE</t>
  </si>
  <si>
    <t>F2TA48</t>
  </si>
  <si>
    <t>F2VBT3_MYCTU</t>
  </si>
  <si>
    <t>F2VBT3</t>
  </si>
  <si>
    <t>O32505_DEIRA</t>
  </si>
  <si>
    <t>O32505</t>
  </si>
  <si>
    <t>Q027C9_SOLUE</t>
  </si>
  <si>
    <t>Q027C9</t>
  </si>
  <si>
    <t>Q04794_SACER</t>
  </si>
  <si>
    <t>Q04794</t>
  </si>
  <si>
    <t>Q08NT7_STIAD</t>
  </si>
  <si>
    <t>Q08NT7</t>
  </si>
  <si>
    <t>Q09AJ6_STIAD</t>
  </si>
  <si>
    <t>Q09AJ6</t>
  </si>
  <si>
    <t>Q0CTD9_ASPTN</t>
  </si>
  <si>
    <t>Q0CTD9</t>
  </si>
  <si>
    <t>Q0K0Y6_CUPNH</t>
  </si>
  <si>
    <t>Q0K0Y6</t>
  </si>
  <si>
    <t>Q0S7M0_RHOSR</t>
  </si>
  <si>
    <t>Q0S7M0</t>
  </si>
  <si>
    <t>Q0X0B1_STRLS</t>
  </si>
  <si>
    <t>Q0X0B1</t>
  </si>
  <si>
    <t>Q11CH6_MESSB</t>
  </si>
  <si>
    <t>Q11CH6</t>
  </si>
  <si>
    <t>Q12AY0_POLSJ</t>
  </si>
  <si>
    <t>Q12AY0</t>
  </si>
  <si>
    <t>Q13FJ9_BURXL</t>
  </si>
  <si>
    <t>Q13FJ9</t>
  </si>
  <si>
    <t>Q1BD39_MYCSS</t>
  </si>
  <si>
    <t>Q1BD39</t>
  </si>
  <si>
    <t>Q1DE34_MYXXD</t>
  </si>
  <si>
    <t>Q1DE34</t>
  </si>
  <si>
    <t>Q1QM11_NITHX</t>
  </si>
  <si>
    <t>Q1QM11</t>
  </si>
  <si>
    <t>Q1VPJ2_9FLAO</t>
  </si>
  <si>
    <t>Q1VPJ2</t>
  </si>
  <si>
    <t>Q2BAJ8_9BACI</t>
  </si>
  <si>
    <t>Q2BAJ8</t>
  </si>
  <si>
    <t>Q2CEM1_9RHOB</t>
  </si>
  <si>
    <t>Q2CEM1</t>
  </si>
  <si>
    <t>Q2GWY0_CHAGB</t>
  </si>
  <si>
    <t>Q2GWY0</t>
  </si>
  <si>
    <t>Q2K1W7_RHIEC</t>
  </si>
  <si>
    <t>Q2K1W7</t>
  </si>
  <si>
    <t>Q2T0W9_BURTA</t>
  </si>
  <si>
    <t>Q2T0W9</t>
  </si>
  <si>
    <t>Q2UUD9_ASPOR</t>
  </si>
  <si>
    <t>Q2UUD9</t>
  </si>
  <si>
    <t>Q2V0Y9_ECOLX</t>
  </si>
  <si>
    <t>Q2V0Y9</t>
  </si>
  <si>
    <t>Q2Y9V4_NITMU</t>
  </si>
  <si>
    <t>Q2Y9V4</t>
  </si>
  <si>
    <t>Q31GQ9_THICR</t>
  </si>
  <si>
    <t>Q31GQ9</t>
  </si>
  <si>
    <t>Q3JVQ3_BURP1</t>
  </si>
  <si>
    <t>Q3JVQ3</t>
  </si>
  <si>
    <t>Q3JVQ4_BURP1</t>
  </si>
  <si>
    <t>Q3JVQ4</t>
  </si>
  <si>
    <t>Q3S670_ECOLX</t>
  </si>
  <si>
    <t>Q3S670</t>
  </si>
  <si>
    <t>Q46QP2_CUPPJ</t>
  </si>
  <si>
    <t>Q46QP2</t>
  </si>
  <si>
    <t>Q46RG9_CUPPJ</t>
  </si>
  <si>
    <t>Q46RG9</t>
  </si>
  <si>
    <t>Q4F6R8_ALCDE</t>
  </si>
  <si>
    <t>Q4F6R8</t>
  </si>
  <si>
    <t>Q4MTU2_BACCE</t>
  </si>
  <si>
    <t>Q4MTU2</t>
  </si>
  <si>
    <t>Q4MXI1_BACCE</t>
  </si>
  <si>
    <t>Q4MXI1</t>
  </si>
  <si>
    <t>Q4W867_ECOLX</t>
  </si>
  <si>
    <t>Q4W867</t>
  </si>
  <si>
    <t>Q4WJI5_ASPFU</t>
  </si>
  <si>
    <t>Q4WJI5</t>
  </si>
  <si>
    <t>Q50822_MYCTU</t>
  </si>
  <si>
    <t>Q50822</t>
  </si>
  <si>
    <t>Q5B5S5_EMENI</t>
  </si>
  <si>
    <t>Q5B5S5</t>
  </si>
  <si>
    <t>Q5BLX3_9PSED</t>
  </si>
  <si>
    <t>Q5BLX3</t>
  </si>
  <si>
    <t>Q5EGS6_9PSED</t>
  </si>
  <si>
    <t>Q5EGS6</t>
  </si>
  <si>
    <t>Q5EGS7_9PSED</t>
  </si>
  <si>
    <t>Q5EGS7</t>
  </si>
  <si>
    <t>Q5L8H3_BACFN</t>
  </si>
  <si>
    <t>Q5L8H3</t>
  </si>
  <si>
    <t>Q5LJ90_BACFN</t>
  </si>
  <si>
    <t>Q5LJ90</t>
  </si>
  <si>
    <t>Q5LJ91_BACFN</t>
  </si>
  <si>
    <t>Q5LJ91</t>
  </si>
  <si>
    <t>Q5NYQ1_AROAE</t>
  </si>
  <si>
    <t>Q5NYQ1</t>
  </si>
  <si>
    <t>Q5PSP1_SALET</t>
  </si>
  <si>
    <t>Q5PSP1</t>
  </si>
  <si>
    <t>Q5WC43_BACSK</t>
  </si>
  <si>
    <t>Q5WC43</t>
  </si>
  <si>
    <t>Q5WJH5_BACSK</t>
  </si>
  <si>
    <t>Q5WJH5</t>
  </si>
  <si>
    <t>Q5YNE2_NOCFA</t>
  </si>
  <si>
    <t>Q5YNE2</t>
  </si>
  <si>
    <t>Q63BS3_BACCZ</t>
  </si>
  <si>
    <t>Q63BS3</t>
  </si>
  <si>
    <t>Q64NR6_BACFR</t>
  </si>
  <si>
    <t>Q64NR6</t>
  </si>
  <si>
    <t>Q650R7_BACFR</t>
  </si>
  <si>
    <t>Q650R7</t>
  </si>
  <si>
    <t>Q650R8_BACFR</t>
  </si>
  <si>
    <t>Q650R8</t>
  </si>
  <si>
    <t>Q650R9_BACFR</t>
  </si>
  <si>
    <t>Q650R9</t>
  </si>
  <si>
    <t>Q6HJ93_BACHK</t>
  </si>
  <si>
    <t>Q6HJ93</t>
  </si>
  <si>
    <t>Q6MCX2_PARUW</t>
  </si>
  <si>
    <t>Q6MCX2</t>
  </si>
  <si>
    <t>Q6MCX3_PARUW</t>
  </si>
  <si>
    <t>Q6MCX3</t>
  </si>
  <si>
    <t>Q6MCX4_PARUW</t>
  </si>
  <si>
    <t>Q6MCX4</t>
  </si>
  <si>
    <t>Q6MM92_BDEBA</t>
  </si>
  <si>
    <t>Q6MM92</t>
  </si>
  <si>
    <t>Q6W168_RHISN</t>
  </si>
  <si>
    <t>Q6W168</t>
  </si>
  <si>
    <t>Q734W5_BACC1</t>
  </si>
  <si>
    <t>Q734W5</t>
  </si>
  <si>
    <t>Q7B6B2_VIBCH</t>
  </si>
  <si>
    <t>Q7B6B2</t>
  </si>
  <si>
    <t>Q7RUH3_NEUCR</t>
  </si>
  <si>
    <t>Q7RUH3</t>
  </si>
  <si>
    <t>Q7TZ41_MYCBO</t>
  </si>
  <si>
    <t>Q7TZ41</t>
  </si>
  <si>
    <t>Q7TZ42_MYCBO</t>
  </si>
  <si>
    <t>Q7TZ42</t>
  </si>
  <si>
    <t>Q81BF7_BACCR</t>
  </si>
  <si>
    <t>Q81BF7</t>
  </si>
  <si>
    <t>Q81BN2_BACCR</t>
  </si>
  <si>
    <t>Q81BN2</t>
  </si>
  <si>
    <t>Q81DB1_BACCR</t>
  </si>
  <si>
    <t>Q81DB1</t>
  </si>
  <si>
    <t>Q81QZ2_BACAN</t>
  </si>
  <si>
    <t>Q81QZ2</t>
  </si>
  <si>
    <t>Q825M4_STRAW</t>
  </si>
  <si>
    <t>Q825M4</t>
  </si>
  <si>
    <t>Q82RQ9_STRAW</t>
  </si>
  <si>
    <t>Q82RQ9</t>
  </si>
  <si>
    <t>Q84FW5_PROST</t>
  </si>
  <si>
    <t>Q84FW5</t>
  </si>
  <si>
    <t>Q88HX2_PSEPK</t>
  </si>
  <si>
    <t>Q88HX2</t>
  </si>
  <si>
    <t>Q89L97_BRAJA</t>
  </si>
  <si>
    <t>Q89L97</t>
  </si>
  <si>
    <t>Q89ZU8_BACTN</t>
  </si>
  <si>
    <t>Q89ZU8</t>
  </si>
  <si>
    <t>Q8RTE6_ECOLX</t>
  </si>
  <si>
    <t>Q8RTE6</t>
  </si>
  <si>
    <t>Q92X74_RHIME</t>
  </si>
  <si>
    <t>Q92X74</t>
  </si>
  <si>
    <t>Q93F78_ENTAE</t>
  </si>
  <si>
    <t>Q93F78</t>
  </si>
  <si>
    <t>Q9A9U4_CAUCR</t>
  </si>
  <si>
    <t>Q9A9U4</t>
  </si>
  <si>
    <t>Q9HP44_HALSA</t>
  </si>
  <si>
    <t>Q9HP44</t>
  </si>
  <si>
    <t>Q9KAP7_BACHD</t>
  </si>
  <si>
    <t>Q9KAP7</t>
  </si>
  <si>
    <t>Q9P6X8_NEUCR</t>
  </si>
  <si>
    <t>Q9P6X8</t>
  </si>
  <si>
    <t>Q9RS70_DEIRA</t>
  </si>
  <si>
    <t>Q9RS70</t>
  </si>
  <si>
    <t>Q9X941_STRCO</t>
  </si>
  <si>
    <t>Q9X941</t>
  </si>
  <si>
    <t>Q9ZFJ8_PROST</t>
  </si>
  <si>
    <t>Q9ZFJ8</t>
  </si>
  <si>
    <t>Y2030_MYCTU</t>
  </si>
  <si>
    <t>O53475</t>
  </si>
  <si>
    <t>YBFO_BACSU</t>
  </si>
  <si>
    <t>O31455</t>
  </si>
  <si>
    <t>длина домена PF05139</t>
  </si>
  <si>
    <t>Общий итог</t>
  </si>
  <si>
    <t>Количество по полю Pfam_AC</t>
  </si>
  <si>
    <t>дом.арх1</t>
  </si>
  <si>
    <t>дом.арх2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</si>
</sst>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8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xonom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onomy"/>
    </sheetNames>
    <sheetDataSet>
      <sheetData sheetId="0">
        <row r="1">
          <cell r="A1" t="str">
            <v>ID</v>
          </cell>
          <cell r="B1" t="str">
            <v>primary_AC</v>
          </cell>
          <cell r="C1" t="str">
            <v>OS</v>
          </cell>
          <cell r="D1" t="str">
            <v>OG</v>
          </cell>
          <cell r="E1" t="str">
            <v>OX</v>
          </cell>
          <cell r="F1" t="str">
            <v>OH</v>
          </cell>
          <cell r="G1" t="str">
            <v>Taxonomy</v>
          </cell>
        </row>
        <row r="2">
          <cell r="A2" t="str">
            <v>A0JWK7_ARTS2</v>
          </cell>
          <cell r="B2" t="str">
            <v>A0JWK7</v>
          </cell>
          <cell r="C2" t="str">
            <v> Arthrobacter sp. (strain FB24).</v>
          </cell>
          <cell r="E2" t="str">
            <v> NCBI_TaxID=290399;</v>
          </cell>
          <cell r="G2" t="str">
            <v>Bacteria</v>
          </cell>
          <cell r="H2" t="str">
            <v> Actinobacteria</v>
          </cell>
          <cell r="I2" t="str">
            <v> Actinobacteridae</v>
          </cell>
          <cell r="J2" t="str">
            <v> Actinomycetales</v>
          </cell>
          <cell r="K2" t="str">
            <v>Micrococcineae</v>
          </cell>
          <cell r="L2" t="str">
            <v> Micrococcaceae</v>
          </cell>
          <cell r="M2" t="str">
            <v> Arthrobacter.</v>
          </cell>
        </row>
        <row r="3">
          <cell r="A3" t="str">
            <v>A0LZU7_GRAFK</v>
          </cell>
          <cell r="B3" t="str">
            <v>A0LZU7</v>
          </cell>
          <cell r="C3" t="str">
            <v> Gramella forsetii (strain KT0803).</v>
          </cell>
          <cell r="E3" t="str">
            <v> NCBI_TaxID=411154;</v>
          </cell>
          <cell r="G3" t="str">
            <v>Bacteria</v>
          </cell>
          <cell r="H3" t="str">
            <v> Bacteroidetes</v>
          </cell>
          <cell r="I3" t="str">
            <v> Flavobacteriia</v>
          </cell>
          <cell r="J3" t="str">
            <v> Flavobacteriales</v>
          </cell>
          <cell r="K3" t="str">
            <v>Flavobacteriaceae</v>
          </cell>
          <cell r="L3" t="str">
            <v> Gramella.</v>
          </cell>
        </row>
        <row r="4">
          <cell r="A4" t="str">
            <v>A0P0Y1_9RHOB</v>
          </cell>
          <cell r="B4" t="str">
            <v>A0P0Y1</v>
          </cell>
          <cell r="C4" t="str">
            <v> Labrenzia aggregata IAM 12614.</v>
          </cell>
          <cell r="E4" t="str">
            <v> NCBI_TaxID=384765;</v>
          </cell>
          <cell r="G4" t="str">
            <v>Bacteria</v>
          </cell>
          <cell r="H4" t="str">
            <v> Proteobacteria</v>
          </cell>
          <cell r="I4" t="str">
            <v> Alphaproteobacteria</v>
          </cell>
          <cell r="J4" t="str">
            <v> Rhodobacterales</v>
          </cell>
          <cell r="K4" t="str">
            <v>Rhodobacteraceae</v>
          </cell>
          <cell r="L4" t="str">
            <v> Labrenzia.</v>
          </cell>
        </row>
        <row r="5">
          <cell r="A5" t="str">
            <v>A0RDQ0_BACAH</v>
          </cell>
          <cell r="B5" t="str">
            <v>A0RDQ0</v>
          </cell>
          <cell r="C5" t="str">
            <v> Bacillus thuringiensis (strain Al Hakam).</v>
          </cell>
          <cell r="E5" t="str">
            <v> NCBI_TaxID=412694;</v>
          </cell>
          <cell r="G5" t="str">
            <v>Bacteria</v>
          </cell>
          <cell r="H5" t="str">
            <v> Firmicutes</v>
          </cell>
          <cell r="I5" t="str">
            <v> Bacillales</v>
          </cell>
          <cell r="J5" t="str">
            <v> Bacillaceae</v>
          </cell>
          <cell r="K5" t="str">
            <v> Bacillus</v>
          </cell>
          <cell r="L5" t="str">
            <v>Bacillus cereus group.</v>
          </cell>
        </row>
        <row r="6">
          <cell r="A6" t="str">
            <v>A0ZLU2_NODSP</v>
          </cell>
          <cell r="B6" t="str">
            <v>A0ZLU2</v>
          </cell>
          <cell r="C6" t="str">
            <v> Nodularia spumigena CCY9414.</v>
          </cell>
          <cell r="E6" t="str">
            <v> NCBI_TaxID=313624;</v>
          </cell>
          <cell r="G6" t="str">
            <v>Bacteria</v>
          </cell>
          <cell r="H6" t="str">
            <v> Cyanobacteria</v>
          </cell>
          <cell r="I6" t="str">
            <v> Nostocales</v>
          </cell>
          <cell r="J6" t="str">
            <v> Nostocaceae</v>
          </cell>
          <cell r="K6" t="str">
            <v> Nodularia.</v>
          </cell>
        </row>
        <row r="7">
          <cell r="A7" t="str">
            <v>A1CR82_ASPCL</v>
          </cell>
          <cell r="B7" t="str">
            <v>A1CR82</v>
          </cell>
          <cell r="C7" t="str">
            <v> Aspergillus clavatus (strain ATCC 1007 / CBS 513.65 / DSM 816 / NCTC 3887 / NRRL 1).</v>
          </cell>
          <cell r="E7" t="str">
            <v> NCBI_TaxID=344612;</v>
          </cell>
          <cell r="G7" t="str">
            <v>Eukaryota</v>
          </cell>
          <cell r="H7" t="str">
            <v> Fungi</v>
          </cell>
          <cell r="I7" t="str">
            <v> Dikarya</v>
          </cell>
          <cell r="J7" t="str">
            <v> Ascomycota</v>
          </cell>
          <cell r="K7" t="str">
            <v> Pezizomycotina</v>
          </cell>
          <cell r="L7" t="str">
            <v> Eurotiomycetes</v>
          </cell>
          <cell r="M7" t="str">
            <v>Eurotiomycetidae</v>
          </cell>
          <cell r="N7" t="str">
            <v> Eurotiales</v>
          </cell>
          <cell r="O7" t="str">
            <v> Trichocomaceae</v>
          </cell>
          <cell r="P7" t="str">
            <v>mitosporic Trichocomaceae</v>
          </cell>
          <cell r="Q7" t="str">
            <v> Aspergillus.</v>
          </cell>
        </row>
        <row r="8">
          <cell r="A8" t="str">
            <v>A1D443_NEOFI</v>
          </cell>
          <cell r="B8" t="str">
            <v>A1D443</v>
          </cell>
          <cell r="C8" t="str">
            <v> Neosartorya fischeri (strain ATCC 1020 / DSM 3700 / FGSC A1164 / NRRL 181) (Aspergillus fischerianus).</v>
          </cell>
          <cell r="E8" t="str">
            <v> NCBI_TaxID=331117;</v>
          </cell>
          <cell r="G8" t="str">
            <v>Eukaryota</v>
          </cell>
          <cell r="H8" t="str">
            <v> Fungi</v>
          </cell>
          <cell r="I8" t="str">
            <v> Dikarya</v>
          </cell>
          <cell r="J8" t="str">
            <v> Ascomycota</v>
          </cell>
          <cell r="K8" t="str">
            <v> Pezizomycotina</v>
          </cell>
          <cell r="L8" t="str">
            <v> Eurotiomycetes</v>
          </cell>
          <cell r="M8" t="str">
            <v>Eurotiomycetidae</v>
          </cell>
          <cell r="N8" t="str">
            <v> Eurotiales</v>
          </cell>
          <cell r="O8" t="str">
            <v> Trichocomaceae</v>
          </cell>
          <cell r="P8" t="str">
            <v> Neosartorya.</v>
          </cell>
        </row>
        <row r="9">
          <cell r="A9" t="str">
            <v>A1KK76_MYCBP</v>
          </cell>
          <cell r="B9" t="str">
            <v>A1KK76</v>
          </cell>
          <cell r="C9" t="str">
            <v> Mycobacterium bovis (strain BCG / Pasteur 1173P2).</v>
          </cell>
          <cell r="E9" t="str">
            <v> NCBI_TaxID=410289;</v>
          </cell>
          <cell r="G9" t="str">
            <v>Bacteria</v>
          </cell>
          <cell r="H9" t="str">
            <v> Actinobacteria</v>
          </cell>
          <cell r="I9" t="str">
            <v> Actinobacteridae</v>
          </cell>
          <cell r="J9" t="str">
            <v> Actinomycetales</v>
          </cell>
          <cell r="K9" t="str">
            <v>Corynebacterineae</v>
          </cell>
          <cell r="L9" t="str">
            <v> Mycobacteriaceae</v>
          </cell>
          <cell r="M9" t="str">
            <v> Mycobacterium</v>
          </cell>
          <cell r="N9" t="str">
            <v>Mycobacterium tuberculosis complex.</v>
          </cell>
        </row>
        <row r="10">
          <cell r="A10" t="str">
            <v>A1T4X7_MYCVP</v>
          </cell>
          <cell r="B10" t="str">
            <v>A1T4X7</v>
          </cell>
          <cell r="C10" t="str">
            <v> Mycobacterium vanbaalenii (strain DSM 7251 / PYR-1).</v>
          </cell>
          <cell r="E10" t="str">
            <v> NCBI_TaxID=350058;</v>
          </cell>
          <cell r="G10" t="str">
            <v>Bacteria</v>
          </cell>
          <cell r="H10" t="str">
            <v> Actinobacteria</v>
          </cell>
          <cell r="I10" t="str">
            <v> Actinobacteridae</v>
          </cell>
          <cell r="J10" t="str">
            <v> Actinomycetales</v>
          </cell>
          <cell r="K10" t="str">
            <v>Corynebacterineae</v>
          </cell>
          <cell r="L10" t="str">
            <v> Mycobacteriaceae</v>
          </cell>
          <cell r="M10" t="str">
            <v> Mycobacterium.</v>
          </cell>
        </row>
        <row r="11">
          <cell r="A11" t="str">
            <v>A1THK8_MYCVP</v>
          </cell>
          <cell r="B11" t="str">
            <v>A1THK8</v>
          </cell>
          <cell r="C11" t="str">
            <v> Mycobacterium vanbaalenii (strain DSM 7251 / PYR-1).</v>
          </cell>
          <cell r="E11" t="str">
            <v> NCBI_TaxID=350058;</v>
          </cell>
          <cell r="G11" t="str">
            <v>Bacteria</v>
          </cell>
          <cell r="H11" t="str">
            <v> Actinobacteria</v>
          </cell>
          <cell r="I11" t="str">
            <v> Actinobacteridae</v>
          </cell>
          <cell r="J11" t="str">
            <v> Actinomycetales</v>
          </cell>
          <cell r="K11" t="str">
            <v>Corynebacterineae</v>
          </cell>
          <cell r="L11" t="str">
            <v> Mycobacteriaceae</v>
          </cell>
          <cell r="M11" t="str">
            <v> Mycobacterium.</v>
          </cell>
        </row>
        <row r="12">
          <cell r="A12" t="str">
            <v>A1UBV3_MYCSK</v>
          </cell>
          <cell r="B12" t="str">
            <v>A1UBV3</v>
          </cell>
          <cell r="C12" t="str">
            <v> Mycobacterium sp. (strain KMS).</v>
          </cell>
          <cell r="E12" t="str">
            <v> NCBI_TaxID=189918;</v>
          </cell>
          <cell r="G12" t="str">
            <v>Bacteria</v>
          </cell>
          <cell r="H12" t="str">
            <v> Actinobacteria</v>
          </cell>
          <cell r="I12" t="str">
            <v> Actinobacteridae</v>
          </cell>
          <cell r="J12" t="str">
            <v> Actinomycetales</v>
          </cell>
          <cell r="K12" t="str">
            <v>Corynebacterineae</v>
          </cell>
          <cell r="L12" t="str">
            <v> Mycobacteriaceae</v>
          </cell>
          <cell r="M12" t="str">
            <v> Mycobacterium.</v>
          </cell>
        </row>
        <row r="13">
          <cell r="A13" t="str">
            <v>A1VPB6_POLNA</v>
          </cell>
          <cell r="B13" t="str">
            <v>A1VPB6</v>
          </cell>
          <cell r="C13" t="str">
            <v> Polaromonas naphthalenivorans (strain CJ2).</v>
          </cell>
          <cell r="E13" t="str">
            <v> NCBI_TaxID=365044;</v>
          </cell>
          <cell r="G13" t="str">
            <v>Bacteria</v>
          </cell>
          <cell r="H13" t="str">
            <v> Proteobacteria</v>
          </cell>
          <cell r="I13" t="str">
            <v> Betaproteobacteria</v>
          </cell>
          <cell r="J13" t="str">
            <v> Burkholderiales</v>
          </cell>
          <cell r="K13" t="str">
            <v>Comamonadaceae</v>
          </cell>
          <cell r="L13" t="str">
            <v> Polaromonas.</v>
          </cell>
        </row>
        <row r="14">
          <cell r="A14" t="str">
            <v>A2RAL7_ASPNC</v>
          </cell>
          <cell r="B14" t="str">
            <v>A2RAL7</v>
          </cell>
          <cell r="C14" t="str">
            <v> Aspergillus niger (strain CBS 513.88 / FGSC A1513).</v>
          </cell>
          <cell r="E14" t="str">
            <v> NCBI_TaxID=425011;</v>
          </cell>
          <cell r="G14" t="str">
            <v>Eukaryota</v>
          </cell>
          <cell r="H14" t="str">
            <v> Fungi</v>
          </cell>
          <cell r="I14" t="str">
            <v> Dikarya</v>
          </cell>
          <cell r="J14" t="str">
            <v> Ascomycota</v>
          </cell>
          <cell r="K14" t="str">
            <v> Pezizomycotina</v>
          </cell>
          <cell r="L14" t="str">
            <v> Eurotiomycetes</v>
          </cell>
          <cell r="M14" t="str">
            <v>Eurotiomycetidae</v>
          </cell>
          <cell r="N14" t="str">
            <v> Eurotiales</v>
          </cell>
          <cell r="O14" t="str">
            <v> Trichocomaceae</v>
          </cell>
          <cell r="P14" t="str">
            <v>mitosporic Trichocomaceae</v>
          </cell>
          <cell r="Q14" t="str">
            <v> Aspergillus.</v>
          </cell>
        </row>
        <row r="15">
          <cell r="A15" t="str">
            <v>A2TNV9_9FLAO</v>
          </cell>
          <cell r="B15" t="str">
            <v>A2TNV9</v>
          </cell>
          <cell r="C15" t="str">
            <v> Dokdonia donghaensis MED134.</v>
          </cell>
          <cell r="E15" t="str">
            <v> NCBI_TaxID=313590;</v>
          </cell>
          <cell r="G15" t="str">
            <v>Bacteria</v>
          </cell>
          <cell r="H15" t="str">
            <v> Bacteroidetes</v>
          </cell>
          <cell r="I15" t="str">
            <v> Flavobacteriia</v>
          </cell>
          <cell r="J15" t="str">
            <v> Flavobacteriales</v>
          </cell>
          <cell r="K15" t="str">
            <v>Flavobacteriaceae</v>
          </cell>
          <cell r="L15" t="str">
            <v> Dokdonia.</v>
          </cell>
        </row>
        <row r="16">
          <cell r="A16" t="str">
            <v>A2VJD8_MYCTU</v>
          </cell>
          <cell r="B16" t="str">
            <v>A2VJD8</v>
          </cell>
          <cell r="C16" t="str">
            <v> Mycobacterium tuberculosis C.</v>
          </cell>
          <cell r="E16" t="str">
            <v> NCBI_TaxID=348776;</v>
          </cell>
          <cell r="G16" t="str">
            <v>Bacteria</v>
          </cell>
          <cell r="H16" t="str">
            <v> Actinobacteria</v>
          </cell>
          <cell r="I16" t="str">
            <v> Actinobacteridae</v>
          </cell>
          <cell r="J16" t="str">
            <v> Actinomycetales</v>
          </cell>
          <cell r="K16" t="str">
            <v>Corynebacterineae</v>
          </cell>
          <cell r="L16" t="str">
            <v> Mycobacteriaceae</v>
          </cell>
          <cell r="M16" t="str">
            <v> Mycobacterium</v>
          </cell>
          <cell r="N16" t="str">
            <v>Mycobacterium tuberculosis complex.</v>
          </cell>
        </row>
        <row r="17">
          <cell r="A17" t="str">
            <v>A2W8D1_9BURK</v>
          </cell>
          <cell r="B17" t="str">
            <v>A2W8D1</v>
          </cell>
          <cell r="C17" t="str">
            <v> Burkholderia dolosa AUO158.</v>
          </cell>
          <cell r="E17" t="str">
            <v> NCBI_TaxID=350701;</v>
          </cell>
          <cell r="G17" t="str">
            <v>Bacteria</v>
          </cell>
          <cell r="H17" t="str">
            <v> Proteobacteria</v>
          </cell>
          <cell r="I17" t="str">
            <v> Betaproteobacteria</v>
          </cell>
          <cell r="J17" t="str">
            <v> Burkholderiales</v>
          </cell>
          <cell r="K17" t="str">
            <v>Burkholderiaceae</v>
          </cell>
          <cell r="L17" t="str">
            <v> Burkholderia</v>
          </cell>
          <cell r="M17" t="str">
            <v> Burkholderia cepacia complex.</v>
          </cell>
        </row>
        <row r="18">
          <cell r="A18" t="str">
            <v>A3EI39_VIBCH</v>
          </cell>
          <cell r="B18" t="str">
            <v>A3EI39</v>
          </cell>
          <cell r="C18" t="str">
            <v> Vibrio cholerae V51.</v>
          </cell>
          <cell r="E18" t="str">
            <v> NCBI_TaxID=345075;</v>
          </cell>
          <cell r="G18" t="str">
            <v>Bacteria</v>
          </cell>
          <cell r="H18" t="str">
            <v> Proteobacteria</v>
          </cell>
          <cell r="I18" t="str">
            <v> Gammaproteobacteria</v>
          </cell>
          <cell r="J18" t="str">
            <v> Vibrionales</v>
          </cell>
          <cell r="K18" t="str">
            <v>Vibrionaceae</v>
          </cell>
          <cell r="L18" t="str">
            <v> Vibrio.</v>
          </cell>
        </row>
        <row r="19">
          <cell r="A19" t="str">
            <v>A3F6B1_PSEAI</v>
          </cell>
          <cell r="B19" t="str">
            <v>A3F6B1</v>
          </cell>
          <cell r="C19" t="str">
            <v> Pseudomonas aeruginosa.</v>
          </cell>
          <cell r="E19" t="str">
            <v> NCBI_TaxID=287;</v>
          </cell>
          <cell r="G19" t="str">
            <v>Bacteria</v>
          </cell>
          <cell r="H19" t="str">
            <v> Proteobacteria</v>
          </cell>
          <cell r="I19" t="str">
            <v> Gammaproteobacteria</v>
          </cell>
          <cell r="J19" t="str">
            <v> Pseudomonadales</v>
          </cell>
          <cell r="K19" t="str">
            <v>Pseudomonadaceae</v>
          </cell>
          <cell r="L19" t="str">
            <v> Pseudomonas.</v>
          </cell>
        </row>
        <row r="20">
          <cell r="A20" t="str">
            <v>A3I6V2_9BACI</v>
          </cell>
          <cell r="B20" t="str">
            <v>A3I6V2</v>
          </cell>
          <cell r="C20" t="str">
            <v> Bacillus sp. B14905.</v>
          </cell>
          <cell r="E20" t="str">
            <v> NCBI_TaxID=388400;</v>
          </cell>
          <cell r="G20" t="str">
            <v>Bacteria</v>
          </cell>
          <cell r="H20" t="str">
            <v> Firmicutes</v>
          </cell>
          <cell r="I20" t="str">
            <v> Bacillales</v>
          </cell>
          <cell r="J20" t="str">
            <v> Bacillaceae</v>
          </cell>
          <cell r="K20" t="str">
            <v> Bacillus.</v>
          </cell>
        </row>
        <row r="21">
          <cell r="A21" t="str">
            <v>A3I6X5_9BACI</v>
          </cell>
          <cell r="B21" t="str">
            <v>A3I6X5</v>
          </cell>
          <cell r="C21" t="str">
            <v> Bacillus sp. B14905.</v>
          </cell>
          <cell r="E21" t="str">
            <v> NCBI_TaxID=388400;</v>
          </cell>
          <cell r="G21" t="str">
            <v>Bacteria</v>
          </cell>
          <cell r="H21" t="str">
            <v> Firmicutes</v>
          </cell>
          <cell r="I21" t="str">
            <v> Bacillales</v>
          </cell>
          <cell r="J21" t="str">
            <v> Bacillaceae</v>
          </cell>
          <cell r="K21" t="str">
            <v> Bacillus.</v>
          </cell>
        </row>
        <row r="22">
          <cell r="A22" t="str">
            <v>A3N642_BURP6</v>
          </cell>
          <cell r="B22" t="str">
            <v>A3N642</v>
          </cell>
          <cell r="C22" t="str">
            <v> Burkholderia pseudomallei (strain 668).</v>
          </cell>
          <cell r="E22" t="str">
            <v> NCBI_TaxID=320373;</v>
          </cell>
          <cell r="G22" t="str">
            <v>Bacteria</v>
          </cell>
          <cell r="H22" t="str">
            <v> Proteobacteria</v>
          </cell>
          <cell r="I22" t="str">
            <v> Betaproteobacteria</v>
          </cell>
          <cell r="J22" t="str">
            <v> Burkholderiales</v>
          </cell>
          <cell r="K22" t="str">
            <v>Burkholderiaceae</v>
          </cell>
          <cell r="L22" t="str">
            <v> Burkholderia</v>
          </cell>
          <cell r="M22" t="str">
            <v> pseudomallei group.</v>
          </cell>
        </row>
        <row r="23">
          <cell r="A23" t="str">
            <v>A3NRT4_BURP0</v>
          </cell>
          <cell r="B23" t="str">
            <v>A3NRT4</v>
          </cell>
          <cell r="C23" t="str">
            <v> Burkholderia pseudomallei (strain 1106a).</v>
          </cell>
          <cell r="E23" t="str">
            <v> NCBI_TaxID=357348;</v>
          </cell>
          <cell r="G23" t="str">
            <v>Bacteria</v>
          </cell>
          <cell r="H23" t="str">
            <v> Proteobacteria</v>
          </cell>
          <cell r="I23" t="str">
            <v> Betaproteobacteria</v>
          </cell>
          <cell r="J23" t="str">
            <v> Burkholderiales</v>
          </cell>
          <cell r="K23" t="str">
            <v>Burkholderiaceae</v>
          </cell>
          <cell r="L23" t="str">
            <v> Burkholderia</v>
          </cell>
          <cell r="M23" t="str">
            <v> pseudomallei group.</v>
          </cell>
        </row>
        <row r="24">
          <cell r="A24" t="str">
            <v>A3PVI7_MYCSJ</v>
          </cell>
          <cell r="B24" t="str">
            <v>A3PVI7</v>
          </cell>
          <cell r="C24" t="str">
            <v> Mycobacterium sp. (strain JLS).</v>
          </cell>
          <cell r="E24" t="str">
            <v> NCBI_TaxID=164757;</v>
          </cell>
          <cell r="G24" t="str">
            <v>Bacteria</v>
          </cell>
          <cell r="H24" t="str">
            <v> Actinobacteria</v>
          </cell>
          <cell r="I24" t="str">
            <v> Actinobacteridae</v>
          </cell>
          <cell r="J24" t="str">
            <v> Actinomycetales</v>
          </cell>
          <cell r="K24" t="str">
            <v>Corynebacterineae</v>
          </cell>
          <cell r="L24" t="str">
            <v> Mycobacteriaceae</v>
          </cell>
          <cell r="M24" t="str">
            <v> Mycobacterium.</v>
          </cell>
        </row>
        <row r="25">
          <cell r="A25" t="str">
            <v>A3WVJ0_9BRAD</v>
          </cell>
          <cell r="B25" t="str">
            <v>A3WVJ0</v>
          </cell>
          <cell r="C25" t="str">
            <v> Nitrobacter sp. Nb-311A.</v>
          </cell>
          <cell r="E25" t="str">
            <v> NCBI_TaxID=314253;</v>
          </cell>
          <cell r="G25" t="str">
            <v>Bacteria</v>
          </cell>
          <cell r="H25" t="str">
            <v> Proteobacteria</v>
          </cell>
          <cell r="I25" t="str">
            <v> Alphaproteobacteria</v>
          </cell>
          <cell r="J25" t="str">
            <v> Rhizobiales</v>
          </cell>
          <cell r="K25" t="str">
            <v>Bradyrhizobiaceae</v>
          </cell>
          <cell r="L25" t="str">
            <v> Nitrobacter.</v>
          </cell>
        </row>
        <row r="26">
          <cell r="A26" t="str">
            <v>A4AWI2_MARSH</v>
          </cell>
          <cell r="B26" t="str">
            <v>A4AWI2</v>
          </cell>
          <cell r="C26" t="str">
            <v> Maribacter sp. (strain HTCC2170 / KCCM 42371).</v>
          </cell>
          <cell r="E26" t="str">
            <v> NCBI_TaxID=313603;</v>
          </cell>
          <cell r="G26" t="str">
            <v>Bacteria</v>
          </cell>
          <cell r="H26" t="str">
            <v> Bacteroidetes</v>
          </cell>
          <cell r="I26" t="str">
            <v> Flavobacteriia</v>
          </cell>
          <cell r="J26" t="str">
            <v> Flavobacteriales</v>
          </cell>
          <cell r="K26" t="str">
            <v>Flavobacteriaceae</v>
          </cell>
          <cell r="L26" t="str">
            <v> Maribacter.</v>
          </cell>
        </row>
        <row r="27">
          <cell r="A27" t="str">
            <v>A4F7M9_SACEN</v>
          </cell>
          <cell r="B27" t="str">
            <v>A4F7M9</v>
          </cell>
          <cell r="C27" t="str">
            <v> Saccharopolyspora erythraea (strain NRRL 23338).</v>
          </cell>
          <cell r="E27" t="str">
            <v> NCBI_TaxID=405948;</v>
          </cell>
          <cell r="G27" t="str">
            <v>Bacteria</v>
          </cell>
          <cell r="H27" t="str">
            <v> Actinobacteria</v>
          </cell>
          <cell r="I27" t="str">
            <v> Actinobacteridae</v>
          </cell>
          <cell r="J27" t="str">
            <v> Actinomycetales</v>
          </cell>
          <cell r="K27" t="str">
            <v>Pseudonocardineae</v>
          </cell>
          <cell r="L27" t="str">
            <v> Pseudonocardiaceae</v>
          </cell>
          <cell r="M27" t="str">
            <v> Saccharopolyspora.</v>
          </cell>
        </row>
        <row r="28">
          <cell r="A28" t="str">
            <v>A4FAK7_SACEN</v>
          </cell>
          <cell r="B28" t="str">
            <v>A4FAK7</v>
          </cell>
          <cell r="C28" t="str">
            <v> Saccharopolyspora erythraea (strain NRRL 23338).</v>
          </cell>
          <cell r="E28" t="str">
            <v> NCBI_TaxID=405948;</v>
          </cell>
          <cell r="G28" t="str">
            <v>Bacteria</v>
          </cell>
          <cell r="H28" t="str">
            <v> Actinobacteria</v>
          </cell>
          <cell r="I28" t="str">
            <v> Actinobacteridae</v>
          </cell>
          <cell r="J28" t="str">
            <v> Actinomycetales</v>
          </cell>
          <cell r="K28" t="str">
            <v>Pseudonocardineae</v>
          </cell>
          <cell r="L28" t="str">
            <v> Pseudonocardiaceae</v>
          </cell>
          <cell r="M28" t="str">
            <v> Saccharopolyspora.</v>
          </cell>
        </row>
        <row r="29">
          <cell r="A29" t="str">
            <v>A4FKS6_SACEN</v>
          </cell>
          <cell r="B29" t="str">
            <v>A4FKS6</v>
          </cell>
          <cell r="C29" t="str">
            <v> Saccharopolyspora erythraea (strain NRRL 23338).</v>
          </cell>
          <cell r="E29" t="str">
            <v> NCBI_TaxID=405948;</v>
          </cell>
          <cell r="G29" t="str">
            <v>Bacteria</v>
          </cell>
          <cell r="H29" t="str">
            <v> Actinobacteria</v>
          </cell>
          <cell r="I29" t="str">
            <v> Actinobacteridae</v>
          </cell>
          <cell r="J29" t="str">
            <v> Actinomycetales</v>
          </cell>
          <cell r="K29" t="str">
            <v>Pseudonocardineae</v>
          </cell>
          <cell r="L29" t="str">
            <v> Pseudonocardiaceae</v>
          </cell>
          <cell r="M29" t="str">
            <v> Saccharopolyspora.</v>
          </cell>
        </row>
        <row r="30">
          <cell r="A30" t="str">
            <v>A4G819_HERAR</v>
          </cell>
          <cell r="B30" t="str">
            <v>A4G819</v>
          </cell>
          <cell r="C30" t="str">
            <v> Herminiimonas arsenicoxydans.</v>
          </cell>
          <cell r="E30" t="str">
            <v> NCBI_TaxID=204773;</v>
          </cell>
          <cell r="G30" t="str">
            <v>Bacteria</v>
          </cell>
          <cell r="H30" t="str">
            <v> Proteobacteria</v>
          </cell>
          <cell r="I30" t="str">
            <v> Betaproteobacteria</v>
          </cell>
          <cell r="J30" t="str">
            <v> Burkholderiales</v>
          </cell>
          <cell r="K30" t="str">
            <v>Oxalobacteraceae</v>
          </cell>
          <cell r="L30" t="str">
            <v> Herminiimonas.</v>
          </cell>
        </row>
        <row r="31">
          <cell r="A31" t="str">
            <v>A4IQ08_GEOTN</v>
          </cell>
          <cell r="B31" t="str">
            <v>A4IQ08</v>
          </cell>
          <cell r="C31" t="str">
            <v> Geobacillus thermodenitrificans (strain NG80-2).</v>
          </cell>
          <cell r="E31" t="str">
            <v> NCBI_TaxID=420246;</v>
          </cell>
          <cell r="G31" t="str">
            <v>Bacteria</v>
          </cell>
          <cell r="H31" t="str">
            <v> Firmicutes</v>
          </cell>
          <cell r="I31" t="str">
            <v> Bacillales</v>
          </cell>
          <cell r="J31" t="str">
            <v> Bacillaceae</v>
          </cell>
          <cell r="K31" t="str">
            <v> Geobacillus.</v>
          </cell>
        </row>
        <row r="32">
          <cell r="A32" t="str">
            <v>A4KIH3_MYCTU</v>
          </cell>
          <cell r="B32" t="str">
            <v>A4KIH3</v>
          </cell>
          <cell r="C32" t="str">
            <v> Mycobacterium tuberculosis str. Haarlem.</v>
          </cell>
          <cell r="E32" t="str">
            <v> NCBI_TaxID=395095;</v>
          </cell>
          <cell r="G32" t="str">
            <v>Bacteria</v>
          </cell>
          <cell r="H32" t="str">
            <v> Actinobacteria</v>
          </cell>
          <cell r="I32" t="str">
            <v> Actinobacteridae</v>
          </cell>
          <cell r="J32" t="str">
            <v> Actinomycetales</v>
          </cell>
          <cell r="K32" t="str">
            <v>Corynebacterineae</v>
          </cell>
          <cell r="L32" t="str">
            <v> Mycobacteriaceae</v>
          </cell>
          <cell r="M32" t="str">
            <v> Mycobacterium</v>
          </cell>
          <cell r="N32" t="str">
            <v>Mycobacterium tuberculosis complex.</v>
          </cell>
        </row>
        <row r="33">
          <cell r="A33" t="str">
            <v>A4TEH1_MYCGI</v>
          </cell>
          <cell r="B33" t="str">
            <v>A4TEH1</v>
          </cell>
          <cell r="C33" t="str">
            <v> Mycobacterium gilvum (strain PYR-GCK) (Mycobacterium flavescens (strain ATCC 700033 / PYR-GCK)).</v>
          </cell>
          <cell r="E33" t="str">
            <v> NCBI_TaxID=350054;</v>
          </cell>
          <cell r="G33" t="str">
            <v>Bacteria</v>
          </cell>
          <cell r="H33" t="str">
            <v> Actinobacteria</v>
          </cell>
          <cell r="I33" t="str">
            <v> Actinobacteridae</v>
          </cell>
          <cell r="J33" t="str">
            <v> Actinomycetales</v>
          </cell>
          <cell r="K33" t="str">
            <v>Corynebacterineae</v>
          </cell>
          <cell r="L33" t="str">
            <v> Mycobacteriaceae</v>
          </cell>
          <cell r="M33" t="str">
            <v> Mycobacterium.</v>
          </cell>
        </row>
        <row r="34">
          <cell r="A34" t="str">
            <v>A4VMW5_PSEU5</v>
          </cell>
          <cell r="B34" t="str">
            <v>A4VMW5</v>
          </cell>
          <cell r="C34" t="str">
            <v> Pseudomonas stutzeri (strain A1501).</v>
          </cell>
          <cell r="E34" t="str">
            <v> NCBI_TaxID=379731;</v>
          </cell>
          <cell r="G34" t="str">
            <v>Bacteria</v>
          </cell>
          <cell r="H34" t="str">
            <v> Proteobacteria</v>
          </cell>
          <cell r="I34" t="str">
            <v> Gammaproteobacteria</v>
          </cell>
          <cell r="J34" t="str">
            <v> Pseudomonadales</v>
          </cell>
          <cell r="K34" t="str">
            <v>Pseudomonadaceae</v>
          </cell>
          <cell r="L34" t="str">
            <v> Pseudomonas.</v>
          </cell>
        </row>
        <row r="35">
          <cell r="A35" t="str">
            <v>A4X796_SALTO</v>
          </cell>
          <cell r="B35" t="str">
            <v>A4X796</v>
          </cell>
          <cell r="C35" t="str">
            <v> Salinispora tropica (strain ATCC BAA-916 / DSM 44818 / CNB-440).</v>
          </cell>
          <cell r="E35" t="str">
            <v> NCBI_TaxID=369723;</v>
          </cell>
          <cell r="G35" t="str">
            <v>Bacteria</v>
          </cell>
          <cell r="H35" t="str">
            <v> Actinobacteria</v>
          </cell>
          <cell r="I35" t="str">
            <v> Actinobacteridae</v>
          </cell>
          <cell r="J35" t="str">
            <v> Actinomycetales</v>
          </cell>
          <cell r="K35" t="str">
            <v>Micromonosporineae</v>
          </cell>
          <cell r="L35" t="str">
            <v> Micromonosporaceae</v>
          </cell>
          <cell r="M35" t="str">
            <v> Salinispora.</v>
          </cell>
        </row>
        <row r="36">
          <cell r="A36" t="str">
            <v>A4XAZ8_SALTO</v>
          </cell>
          <cell r="B36" t="str">
            <v>A4XAZ8</v>
          </cell>
          <cell r="C36" t="str">
            <v> Salinispora tropica (strain ATCC BAA-916 / DSM 44818 / CNB-440).</v>
          </cell>
          <cell r="E36" t="str">
            <v> NCBI_TaxID=369723;</v>
          </cell>
          <cell r="G36" t="str">
            <v>Bacteria</v>
          </cell>
          <cell r="H36" t="str">
            <v> Actinobacteria</v>
          </cell>
          <cell r="I36" t="str">
            <v> Actinobacteridae</v>
          </cell>
          <cell r="J36" t="str">
            <v> Actinomycetales</v>
          </cell>
          <cell r="K36" t="str">
            <v>Micromonosporineae</v>
          </cell>
          <cell r="L36" t="str">
            <v> Micromonosporaceae</v>
          </cell>
          <cell r="M36" t="str">
            <v> Salinispora.</v>
          </cell>
        </row>
        <row r="37">
          <cell r="A37" t="str">
            <v>A4ZY01_9NOCA</v>
          </cell>
          <cell r="B37" t="str">
            <v>A4ZY01</v>
          </cell>
          <cell r="C37" t="str">
            <v> Rhodococcus sp. DK17.</v>
          </cell>
          <cell r="D37" t="str">
            <v> Plasmid pDK2.</v>
          </cell>
          <cell r="E37" t="str">
            <v> NCBI_TaxID=186196;</v>
          </cell>
          <cell r="G37" t="str">
            <v>Bacteria</v>
          </cell>
          <cell r="H37" t="str">
            <v> Actinobacteria</v>
          </cell>
          <cell r="I37" t="str">
            <v> Actinobacteridae</v>
          </cell>
          <cell r="J37" t="str">
            <v> Actinomycetales</v>
          </cell>
          <cell r="K37" t="str">
            <v>Corynebacterineae</v>
          </cell>
          <cell r="L37" t="str">
            <v> Nocardiaceae</v>
          </cell>
          <cell r="M37" t="str">
            <v> Rhodococcus.</v>
          </cell>
        </row>
        <row r="38">
          <cell r="A38" t="str">
            <v>A5PDN9_9SPHN</v>
          </cell>
          <cell r="B38" t="str">
            <v>A5PDN9</v>
          </cell>
          <cell r="C38" t="str">
            <v> Erythrobacter sp. SD-21.</v>
          </cell>
          <cell r="E38" t="str">
            <v> NCBI_TaxID=161528;</v>
          </cell>
          <cell r="G38" t="str">
            <v>Bacteria</v>
          </cell>
          <cell r="H38" t="str">
            <v> Proteobacteria</v>
          </cell>
          <cell r="I38" t="str">
            <v> Alphaproteobacteria</v>
          </cell>
          <cell r="J38" t="str">
            <v> Sphingomonadales</v>
          </cell>
          <cell r="K38" t="str">
            <v>Erythrobacteraceae</v>
          </cell>
          <cell r="L38" t="str">
            <v> Erythrobacter.</v>
          </cell>
        </row>
        <row r="39">
          <cell r="A39" t="str">
            <v>A5U455_MYCTA</v>
          </cell>
          <cell r="B39" t="str">
            <v>A5U455</v>
          </cell>
          <cell r="C39" t="str">
            <v> Mycobacterium tuberculosis (strain ATCC 25177 / H37Ra).</v>
          </cell>
          <cell r="E39" t="str">
            <v> NCBI_TaxID=419947;</v>
          </cell>
          <cell r="G39" t="str">
            <v>Bacteria</v>
          </cell>
          <cell r="H39" t="str">
            <v> Actinobacteria</v>
          </cell>
          <cell r="I39" t="str">
            <v> Actinobacteridae</v>
          </cell>
          <cell r="J39" t="str">
            <v> Actinomycetales</v>
          </cell>
          <cell r="K39" t="str">
            <v>Corynebacterineae</v>
          </cell>
          <cell r="L39" t="str">
            <v> Mycobacteriaceae</v>
          </cell>
          <cell r="M39" t="str">
            <v> Mycobacterium</v>
          </cell>
          <cell r="N39" t="str">
            <v>Mycobacterium tuberculosis complex.</v>
          </cell>
        </row>
        <row r="40">
          <cell r="A40" t="str">
            <v>A5V7B2_SPHWW</v>
          </cell>
          <cell r="B40" t="str">
            <v>A5V7B2</v>
          </cell>
          <cell r="C40" t="str">
            <v> Sphingomonas wittichii (strain RW1 / DSM 6014 / JCM 10273).</v>
          </cell>
          <cell r="E40" t="str">
            <v> NCBI_TaxID=392499;</v>
          </cell>
          <cell r="G40" t="str">
            <v>Bacteria</v>
          </cell>
          <cell r="H40" t="str">
            <v> Proteobacteria</v>
          </cell>
          <cell r="I40" t="str">
            <v> Alphaproteobacteria</v>
          </cell>
          <cell r="J40" t="str">
            <v> Sphingomonadales</v>
          </cell>
          <cell r="K40" t="str">
            <v>Sphingomonadaceae</v>
          </cell>
          <cell r="L40" t="str">
            <v> Sphingomonas.</v>
          </cell>
        </row>
        <row r="41">
          <cell r="A41" t="str">
            <v>A5W389_PSEP1</v>
          </cell>
          <cell r="B41" t="str">
            <v>A5W389</v>
          </cell>
          <cell r="C41" t="str">
            <v> Pseudomonas putida (strain F1 / ATCC 700007).</v>
          </cell>
          <cell r="E41" t="str">
            <v> NCBI_TaxID=351746;</v>
          </cell>
          <cell r="G41" t="str">
            <v>Bacteria</v>
          </cell>
          <cell r="H41" t="str">
            <v> Proteobacteria</v>
          </cell>
          <cell r="I41" t="str">
            <v> Gammaproteobacteria</v>
          </cell>
          <cell r="J41" t="str">
            <v> Pseudomonadales</v>
          </cell>
          <cell r="K41" t="str">
            <v>Pseudomonadaceae</v>
          </cell>
          <cell r="L41" t="str">
            <v> Pseudomonas.</v>
          </cell>
        </row>
        <row r="42">
          <cell r="A42" t="str">
            <v>A5WP09_MYCTF</v>
          </cell>
          <cell r="B42" t="str">
            <v>A5WP09</v>
          </cell>
          <cell r="C42" t="str">
            <v> Mycobacterium tuberculosis (strain F11).</v>
          </cell>
          <cell r="E42" t="str">
            <v> NCBI_TaxID=336982;</v>
          </cell>
          <cell r="G42" t="str">
            <v>Bacteria</v>
          </cell>
          <cell r="H42" t="str">
            <v> Actinobacteria</v>
          </cell>
          <cell r="I42" t="str">
            <v> Actinobacteridae</v>
          </cell>
          <cell r="J42" t="str">
            <v> Actinomycetales</v>
          </cell>
          <cell r="K42" t="str">
            <v>Corynebacterineae</v>
          </cell>
          <cell r="L42" t="str">
            <v> Mycobacteriaceae</v>
          </cell>
          <cell r="M42" t="str">
            <v> Mycobacterium</v>
          </cell>
          <cell r="N42" t="str">
            <v>Mycobacterium tuberculosis complex.</v>
          </cell>
        </row>
        <row r="43">
          <cell r="A43" t="str">
            <v>A6CMR1_9BACI</v>
          </cell>
          <cell r="B43" t="str">
            <v>A6CMR1</v>
          </cell>
          <cell r="C43" t="str">
            <v> Bacillus sp. SG-1.</v>
          </cell>
          <cell r="E43" t="str">
            <v> NCBI_TaxID=161544;</v>
          </cell>
          <cell r="G43" t="str">
            <v>Bacteria</v>
          </cell>
          <cell r="H43" t="str">
            <v> Firmicutes</v>
          </cell>
          <cell r="I43" t="str">
            <v> Bacillales</v>
          </cell>
          <cell r="J43" t="str">
            <v> Bacillaceae</v>
          </cell>
          <cell r="K43" t="str">
            <v> Bacillus.</v>
          </cell>
        </row>
        <row r="44">
          <cell r="A44" t="str">
            <v>A6EGF4_9SPHI</v>
          </cell>
          <cell r="B44" t="str">
            <v>A6EGF4</v>
          </cell>
          <cell r="C44" t="str">
            <v> Pedobacter sp. BAL39.</v>
          </cell>
          <cell r="E44" t="str">
            <v> NCBI_TaxID=391596;</v>
          </cell>
          <cell r="G44" t="str">
            <v>Bacteria</v>
          </cell>
          <cell r="H44" t="str">
            <v> Bacteroidetes</v>
          </cell>
          <cell r="I44" t="str">
            <v> Sphingobacteriia</v>
          </cell>
          <cell r="J44" t="str">
            <v> Sphingobacteriales</v>
          </cell>
          <cell r="K44" t="str">
            <v>Sphingobacteriaceae</v>
          </cell>
          <cell r="L44" t="str">
            <v> Pedobacter.</v>
          </cell>
        </row>
        <row r="45">
          <cell r="A45" t="str">
            <v>A6GKH2_9DELT</v>
          </cell>
          <cell r="B45" t="str">
            <v>A6GKH2</v>
          </cell>
          <cell r="C45" t="str">
            <v> Plesiocystis pacifica SIR-1.</v>
          </cell>
          <cell r="E45" t="str">
            <v> NCBI_TaxID=391625;</v>
          </cell>
          <cell r="G45" t="str">
            <v>Bacteria</v>
          </cell>
          <cell r="H45" t="str">
            <v> Proteobacteria</v>
          </cell>
          <cell r="I45" t="str">
            <v> Deltaproteobacteria</v>
          </cell>
          <cell r="J45" t="str">
            <v> Myxococcales</v>
          </cell>
          <cell r="K45" t="str">
            <v>Nannocystineae</v>
          </cell>
          <cell r="L45" t="str">
            <v> Nannocystaceae</v>
          </cell>
          <cell r="M45" t="str">
            <v> Plesiocystis.</v>
          </cell>
        </row>
        <row r="46">
          <cell r="A46" t="str">
            <v>A6GZ70_FLAPJ</v>
          </cell>
          <cell r="B46" t="str">
            <v>A6GZ70</v>
          </cell>
          <cell r="C46" t="str">
            <v> Flavobacterium psychrophilum (strain JIP02/86 / ATCC 49511).</v>
          </cell>
          <cell r="E46" t="str">
            <v> NCBI_TaxID=402612;</v>
          </cell>
          <cell r="G46" t="str">
            <v>Bacteria</v>
          </cell>
          <cell r="H46" t="str">
            <v> Bacteroidetes</v>
          </cell>
          <cell r="I46" t="str">
            <v> Flavobacteriia</v>
          </cell>
          <cell r="J46" t="str">
            <v> Flavobacteriales</v>
          </cell>
          <cell r="K46" t="str">
            <v>Flavobacteriaceae</v>
          </cell>
          <cell r="L46" t="str">
            <v> Flavobacterium.</v>
          </cell>
        </row>
        <row r="47">
          <cell r="A47" t="str">
            <v>A6QS33_AJECN</v>
          </cell>
          <cell r="B47" t="str">
            <v>A6QS33</v>
          </cell>
          <cell r="C47" t="str">
            <v> Ajellomyces capsulata (strain NAm1 / WU24) (Darling's disease fungus) (Histoplasma capsulatum).</v>
          </cell>
          <cell r="E47" t="str">
            <v> NCBI_TaxID=339724;</v>
          </cell>
          <cell r="G47" t="str">
            <v>Eukaryota</v>
          </cell>
          <cell r="H47" t="str">
            <v> Fungi</v>
          </cell>
          <cell r="I47" t="str">
            <v> Dikarya</v>
          </cell>
          <cell r="J47" t="str">
            <v> Ascomycota</v>
          </cell>
          <cell r="K47" t="str">
            <v> Pezizomycotina</v>
          </cell>
          <cell r="L47" t="str">
            <v> Eurotiomycetes</v>
          </cell>
          <cell r="M47" t="str">
            <v>Eurotiomycetidae</v>
          </cell>
          <cell r="N47" t="str">
            <v> Onygenales</v>
          </cell>
          <cell r="O47" t="str">
            <v> Ajellomycetaceae</v>
          </cell>
          <cell r="P47" t="str">
            <v> Ajellomyces.</v>
          </cell>
        </row>
        <row r="48">
          <cell r="A48" t="str">
            <v>A6UGS6_SINMW</v>
          </cell>
          <cell r="B48" t="str">
            <v>A6UGS6</v>
          </cell>
          <cell r="C48" t="str">
            <v> Sinorhizobium medicae (strain WSM419) (Ensifer medicae).</v>
          </cell>
          <cell r="D48" t="str">
            <v> Plasmid pSMED01.</v>
          </cell>
          <cell r="E48" t="str">
            <v> NCBI_TaxID=366394;</v>
          </cell>
          <cell r="G48" t="str">
            <v>Bacteria</v>
          </cell>
          <cell r="H48" t="str">
            <v> Proteobacteria</v>
          </cell>
          <cell r="I48" t="str">
            <v> Alphaproteobacteria</v>
          </cell>
          <cell r="J48" t="str">
            <v> Rhizobiales</v>
          </cell>
          <cell r="K48" t="str">
            <v>Rhizobiaceae</v>
          </cell>
          <cell r="L48" t="str">
            <v> Sinorhizobium/Ensifer group</v>
          </cell>
          <cell r="M48" t="str">
            <v> Sinorhizobium.</v>
          </cell>
        </row>
        <row r="49">
          <cell r="A49" t="str">
            <v>A6V6N4_PSEA7</v>
          </cell>
          <cell r="B49" t="str">
            <v>A6V6N4</v>
          </cell>
          <cell r="C49" t="str">
            <v> Pseudomonas aeruginosa (strain PA7).</v>
          </cell>
          <cell r="E49" t="str">
            <v> NCBI_TaxID=381754;</v>
          </cell>
          <cell r="G49" t="str">
            <v>Bacteria</v>
          </cell>
          <cell r="H49" t="str">
            <v> Proteobacteria</v>
          </cell>
          <cell r="I49" t="str">
            <v> Gammaproteobacteria</v>
          </cell>
          <cell r="J49" t="str">
            <v> Pseudomonadales</v>
          </cell>
          <cell r="K49" t="str">
            <v>Pseudomonadaceae</v>
          </cell>
          <cell r="L49" t="str">
            <v> Pseudomonas.</v>
          </cell>
        </row>
        <row r="50">
          <cell r="A50" t="str">
            <v>A7UMP5_9GAMM</v>
          </cell>
          <cell r="B50" t="str">
            <v>A7UMP5</v>
          </cell>
          <cell r="C50" t="str">
            <v> Aeromonas veronii.</v>
          </cell>
          <cell r="E50" t="str">
            <v> NCBI_TaxID=654;</v>
          </cell>
          <cell r="G50" t="str">
            <v>Bacteria</v>
          </cell>
          <cell r="H50" t="str">
            <v> Proteobacteria</v>
          </cell>
          <cell r="I50" t="str">
            <v> Gammaproteobacteria</v>
          </cell>
          <cell r="J50" t="str">
            <v> Aeromonadales</v>
          </cell>
          <cell r="K50" t="str">
            <v>Aeromonadaceae</v>
          </cell>
          <cell r="L50" t="str">
            <v> Aeromonas.</v>
          </cell>
        </row>
        <row r="51">
          <cell r="A51" t="str">
            <v>A8E9S5_BURPE</v>
          </cell>
          <cell r="B51" t="str">
            <v>A8E9S5</v>
          </cell>
          <cell r="C51" t="str">
            <v> Burkholderia pseudomallei 406e.</v>
          </cell>
          <cell r="E51" t="str">
            <v> NCBI_TaxID=360118;</v>
          </cell>
          <cell r="G51" t="str">
            <v>Bacteria</v>
          </cell>
          <cell r="H51" t="str">
            <v> Proteobacteria</v>
          </cell>
          <cell r="I51" t="str">
            <v> Betaproteobacteria</v>
          </cell>
          <cell r="J51" t="str">
            <v> Burkholderiales</v>
          </cell>
          <cell r="K51" t="str">
            <v>Burkholderiaceae</v>
          </cell>
          <cell r="L51" t="str">
            <v> Burkholderia</v>
          </cell>
          <cell r="M51" t="str">
            <v> pseudomallei group.</v>
          </cell>
        </row>
        <row r="52">
          <cell r="A52" t="str">
            <v>A8JBW7_CHLRE</v>
          </cell>
          <cell r="B52" t="str">
            <v>A8JBW7</v>
          </cell>
          <cell r="C52" t="str">
            <v> Chlamydomonas reinhardtii (Chlamydomonas smithii).</v>
          </cell>
          <cell r="E52" t="str">
            <v> NCBI_TaxID=3055;</v>
          </cell>
          <cell r="G52" t="str">
            <v>Eukaryota</v>
          </cell>
          <cell r="H52" t="str">
            <v> Viridiplantae</v>
          </cell>
          <cell r="I52" t="str">
            <v> Chlorophyta</v>
          </cell>
          <cell r="J52" t="str">
            <v> Chlorophyceae</v>
          </cell>
          <cell r="K52" t="str">
            <v>Chlamydomonadales</v>
          </cell>
          <cell r="L52" t="str">
            <v> Chlamydomonadaceae</v>
          </cell>
          <cell r="M52" t="str">
            <v> Chlamydomonas.</v>
          </cell>
        </row>
        <row r="53">
          <cell r="A53" t="str">
            <v>A8M2M4_SALAI</v>
          </cell>
          <cell r="B53" t="str">
            <v>A8M2M4</v>
          </cell>
          <cell r="C53" t="str">
            <v> Salinispora arenicola (strain CNS-205).</v>
          </cell>
          <cell r="E53" t="str">
            <v> NCBI_TaxID=391037;</v>
          </cell>
          <cell r="G53" t="str">
            <v>Bacteria</v>
          </cell>
          <cell r="H53" t="str">
            <v> Actinobacteria</v>
          </cell>
          <cell r="I53" t="str">
            <v> Actinobacteridae</v>
          </cell>
          <cell r="J53" t="str">
            <v> Actinomycetales</v>
          </cell>
          <cell r="K53" t="str">
            <v>Micromonosporineae</v>
          </cell>
          <cell r="L53" t="str">
            <v> Micromonosporaceae</v>
          </cell>
          <cell r="M53" t="str">
            <v> Salinispora.</v>
          </cell>
        </row>
        <row r="54">
          <cell r="A54" t="str">
            <v>A8M314_SALAI</v>
          </cell>
          <cell r="B54" t="str">
            <v>A8M314</v>
          </cell>
          <cell r="C54" t="str">
            <v> Salinispora arenicola (strain CNS-205).</v>
          </cell>
          <cell r="E54" t="str">
            <v> NCBI_TaxID=391037;</v>
          </cell>
          <cell r="G54" t="str">
            <v>Bacteria</v>
          </cell>
          <cell r="H54" t="str">
            <v> Actinobacteria</v>
          </cell>
          <cell r="I54" t="str">
            <v> Actinobacteridae</v>
          </cell>
          <cell r="J54" t="str">
            <v> Actinomycetales</v>
          </cell>
          <cell r="K54" t="str">
            <v>Micromonosporineae</v>
          </cell>
          <cell r="L54" t="str">
            <v> Micromonosporaceae</v>
          </cell>
          <cell r="M54" t="str">
            <v> Salinispora.</v>
          </cell>
        </row>
        <row r="55">
          <cell r="A55" t="str">
            <v>A8MGC9_ALKOO</v>
          </cell>
          <cell r="B55" t="str">
            <v>A8MGC9</v>
          </cell>
          <cell r="C55" t="str">
            <v> Alkaliphilus oremlandii (strain OhILAs) (Clostridium oremlandii (strain OhILAs)).</v>
          </cell>
          <cell r="E55" t="str">
            <v> NCBI_TaxID=350688;</v>
          </cell>
          <cell r="G55" t="str">
            <v>Bacteria</v>
          </cell>
          <cell r="H55" t="str">
            <v> Firmicutes</v>
          </cell>
          <cell r="I55" t="str">
            <v> Clostridia</v>
          </cell>
          <cell r="J55" t="str">
            <v> Clostridiales</v>
          </cell>
          <cell r="K55" t="str">
            <v> Clostridiaceae</v>
          </cell>
          <cell r="L55" t="str">
            <v>Alkaliphilus.</v>
          </cell>
        </row>
        <row r="56">
          <cell r="A56" t="str">
            <v>A9AIG5_BURM1</v>
          </cell>
          <cell r="B56" t="str">
            <v>A9AIG5</v>
          </cell>
          <cell r="C56" t="str">
            <v> Burkholderia multivorans (strain ATCC 17616 / 249).</v>
          </cell>
          <cell r="E56" t="str">
            <v> NCBI_TaxID=395019;</v>
          </cell>
          <cell r="G56" t="str">
            <v>Bacteria</v>
          </cell>
          <cell r="H56" t="str">
            <v> Proteobacteria</v>
          </cell>
          <cell r="I56" t="str">
            <v> Betaproteobacteria</v>
          </cell>
          <cell r="J56" t="str">
            <v> Burkholderiales</v>
          </cell>
          <cell r="K56" t="str">
            <v>Burkholderiaceae</v>
          </cell>
          <cell r="L56" t="str">
            <v> Burkholderia</v>
          </cell>
          <cell r="M56" t="str">
            <v> Burkholderia cepacia complex.</v>
          </cell>
        </row>
        <row r="57">
          <cell r="A57" t="str">
            <v>A9FYA5_SORC5</v>
          </cell>
          <cell r="B57" t="str">
            <v>A9FYA5</v>
          </cell>
          <cell r="C57" t="str">
            <v> Sorangium cellulosum (strain So ce56) (Polyangium cellulosum (strain So ce56)).</v>
          </cell>
          <cell r="E57" t="str">
            <v> NCBI_TaxID=448385;</v>
          </cell>
          <cell r="G57" t="str">
            <v>Bacteria</v>
          </cell>
          <cell r="H57" t="str">
            <v> Proteobacteria</v>
          </cell>
          <cell r="I57" t="str">
            <v> Deltaproteobacteria</v>
          </cell>
          <cell r="J57" t="str">
            <v> Myxococcales</v>
          </cell>
          <cell r="K57" t="str">
            <v>Sorangiineae</v>
          </cell>
          <cell r="L57" t="str">
            <v> Polyangiaceae</v>
          </cell>
          <cell r="M57" t="str">
            <v> Sorangium.</v>
          </cell>
        </row>
        <row r="58">
          <cell r="A58" t="str">
            <v>A9HA18_GLUDA</v>
          </cell>
          <cell r="B58" t="str">
            <v>A9HA18</v>
          </cell>
          <cell r="C58" t="str">
            <v> Gluconacetobacter diazotrophicus (strain ATCC 49037 / DSM 5601 / PAl5).</v>
          </cell>
          <cell r="E58" t="str">
            <v> NCBI_TaxID=272568;</v>
          </cell>
          <cell r="G58" t="str">
            <v>Bacteria</v>
          </cell>
          <cell r="H58" t="str">
            <v> Proteobacteria</v>
          </cell>
          <cell r="I58" t="str">
            <v> Alphaproteobacteria</v>
          </cell>
          <cell r="J58" t="str">
            <v> Rhodospirillales</v>
          </cell>
          <cell r="K58" t="str">
            <v>Acetobacteraceae</v>
          </cell>
          <cell r="L58" t="str">
            <v> Gluconacetobacter.</v>
          </cell>
        </row>
        <row r="59">
          <cell r="A59" t="str">
            <v>A9VHF0_BACWK</v>
          </cell>
          <cell r="B59" t="str">
            <v>A9VHF0</v>
          </cell>
          <cell r="C59" t="str">
            <v> Bacillus weihenstephanensis (strain KBAB4).</v>
          </cell>
          <cell r="E59" t="str">
            <v> NCBI_TaxID=315730;</v>
          </cell>
          <cell r="G59" t="str">
            <v>Bacteria</v>
          </cell>
          <cell r="H59" t="str">
            <v> Firmicutes</v>
          </cell>
          <cell r="I59" t="str">
            <v> Bacillales</v>
          </cell>
          <cell r="J59" t="str">
            <v> Bacillaceae</v>
          </cell>
          <cell r="K59" t="str">
            <v> Bacillus</v>
          </cell>
          <cell r="L59" t="str">
            <v>Bacillus cereus group.</v>
          </cell>
        </row>
        <row r="60">
          <cell r="A60" t="str">
            <v>A9VL78_BACWK</v>
          </cell>
          <cell r="B60" t="str">
            <v>A9VL78</v>
          </cell>
          <cell r="C60" t="str">
            <v> Bacillus weihenstephanensis (strain KBAB4).</v>
          </cell>
          <cell r="E60" t="str">
            <v> NCBI_TaxID=315730;</v>
          </cell>
          <cell r="G60" t="str">
            <v>Bacteria</v>
          </cell>
          <cell r="H60" t="str">
            <v> Firmicutes</v>
          </cell>
          <cell r="I60" t="str">
            <v> Bacillales</v>
          </cell>
          <cell r="J60" t="str">
            <v> Bacillaceae</v>
          </cell>
          <cell r="K60" t="str">
            <v> Bacillus</v>
          </cell>
          <cell r="L60" t="str">
            <v>Bacillus cereus group.</v>
          </cell>
        </row>
        <row r="61">
          <cell r="A61" t="str">
            <v>B0R6E9_HALS3</v>
          </cell>
          <cell r="B61" t="str">
            <v>B0R6E9</v>
          </cell>
          <cell r="C61" t="str">
            <v> Halobacterium salinarum (strain ATCC 29341 / DSM 671 / R1).</v>
          </cell>
          <cell r="E61" t="str">
            <v> NCBI_TaxID=478009;</v>
          </cell>
          <cell r="G61" t="str">
            <v>Archaea</v>
          </cell>
          <cell r="H61" t="str">
            <v> Euryarchaeota</v>
          </cell>
          <cell r="I61" t="str">
            <v> Halobacteria</v>
          </cell>
          <cell r="J61" t="str">
            <v> Halobacteriales</v>
          </cell>
          <cell r="K61" t="str">
            <v>Halobacteriaceae</v>
          </cell>
          <cell r="L61" t="str">
            <v> Halobacterium.</v>
          </cell>
        </row>
        <row r="62">
          <cell r="A62" t="str">
            <v>B0SYI8_CAUSK</v>
          </cell>
          <cell r="B62" t="str">
            <v>B0SYI8</v>
          </cell>
          <cell r="C62" t="str">
            <v> Caulobacter sp. (strain K31).</v>
          </cell>
          <cell r="E62" t="str">
            <v> NCBI_TaxID=366602;</v>
          </cell>
          <cell r="G62" t="str">
            <v>Bacteria</v>
          </cell>
          <cell r="H62" t="str">
            <v> Proteobacteria</v>
          </cell>
          <cell r="I62" t="str">
            <v> Alphaproteobacteria</v>
          </cell>
          <cell r="J62" t="str">
            <v> Caulobacterales</v>
          </cell>
          <cell r="K62" t="str">
            <v>Caulobacteraceae</v>
          </cell>
          <cell r="L62" t="str">
            <v> Caulobacter.</v>
          </cell>
        </row>
        <row r="63">
          <cell r="A63" t="str">
            <v>B0UID2_METS4</v>
          </cell>
          <cell r="B63" t="str">
            <v>B0UID2</v>
          </cell>
          <cell r="C63" t="str">
            <v> Methylobacterium sp. (strain 4-46).</v>
          </cell>
          <cell r="E63" t="str">
            <v> NCBI_TaxID=426117;</v>
          </cell>
          <cell r="G63" t="str">
            <v>Bacteria</v>
          </cell>
          <cell r="H63" t="str">
            <v> Proteobacteria</v>
          </cell>
          <cell r="I63" t="str">
            <v> Alphaproteobacteria</v>
          </cell>
          <cell r="J63" t="str">
            <v> Rhizobiales</v>
          </cell>
          <cell r="K63" t="str">
            <v>Methylobacteriaceae</v>
          </cell>
          <cell r="L63" t="str">
            <v> Methylobacterium.</v>
          </cell>
        </row>
        <row r="64">
          <cell r="A64" t="str">
            <v>B0UNA6_METS4</v>
          </cell>
          <cell r="B64" t="str">
            <v>B0UNA6</v>
          </cell>
          <cell r="C64" t="str">
            <v> Methylobacterium sp. (strain 4-46).</v>
          </cell>
          <cell r="E64" t="str">
            <v> NCBI_TaxID=426117;</v>
          </cell>
          <cell r="G64" t="str">
            <v>Bacteria</v>
          </cell>
          <cell r="H64" t="str">
            <v> Proteobacteria</v>
          </cell>
          <cell r="I64" t="str">
            <v> Alphaproteobacteria</v>
          </cell>
          <cell r="J64" t="str">
            <v> Rhizobiales</v>
          </cell>
          <cell r="K64" t="str">
            <v>Methylobacteriaceae</v>
          </cell>
          <cell r="L64" t="str">
            <v> Methylobacterium.</v>
          </cell>
        </row>
        <row r="65">
          <cell r="A65" t="str">
            <v>B0XPE9_ASPFC</v>
          </cell>
          <cell r="B65" t="str">
            <v>B0XPE9</v>
          </cell>
          <cell r="C65" t="str">
            <v> Neosartorya fumigata (strain CEA10 / CBS 144.89 / FGSC A1163) (Aspergillus fumigatus).</v>
          </cell>
          <cell r="E65" t="str">
            <v> NCBI_TaxID=451804;</v>
          </cell>
          <cell r="G65" t="str">
            <v>Eukaryota</v>
          </cell>
          <cell r="H65" t="str">
            <v> Fungi</v>
          </cell>
          <cell r="I65" t="str">
            <v> Dikarya</v>
          </cell>
          <cell r="J65" t="str">
            <v> Ascomycota</v>
          </cell>
          <cell r="K65" t="str">
            <v> Pezizomycotina</v>
          </cell>
          <cell r="L65" t="str">
            <v> Eurotiomycetes</v>
          </cell>
          <cell r="M65" t="str">
            <v>Eurotiomycetidae</v>
          </cell>
          <cell r="N65" t="str">
            <v> Eurotiales</v>
          </cell>
          <cell r="O65" t="str">
            <v> Trichocomaceae</v>
          </cell>
          <cell r="P65" t="str">
            <v>mitosporic Trichocomaceae</v>
          </cell>
          <cell r="Q65" t="str">
            <v> Aspergillus.</v>
          </cell>
        </row>
        <row r="66">
          <cell r="A66" t="str">
            <v>B1G797_9BURK</v>
          </cell>
          <cell r="B66" t="str">
            <v>B1G797</v>
          </cell>
          <cell r="C66" t="str">
            <v> Burkholderia graminis C4D1M.</v>
          </cell>
          <cell r="E66" t="str">
            <v> NCBI_TaxID=396598;</v>
          </cell>
          <cell r="G66" t="str">
            <v>Bacteria</v>
          </cell>
          <cell r="H66" t="str">
            <v> Proteobacteria</v>
          </cell>
          <cell r="I66" t="str">
            <v> Betaproteobacteria</v>
          </cell>
          <cell r="J66" t="str">
            <v> Burkholderiales</v>
          </cell>
          <cell r="K66" t="str">
            <v>Burkholderiaceae</v>
          </cell>
          <cell r="L66" t="str">
            <v> Burkholderia.</v>
          </cell>
        </row>
        <row r="67">
          <cell r="A67" t="str">
            <v>B1HZR6_LYSSC</v>
          </cell>
          <cell r="B67" t="str">
            <v>B1HZR6</v>
          </cell>
          <cell r="C67" t="str">
            <v> Lysinibacillus sphaericus (strain C3-41).</v>
          </cell>
          <cell r="E67" t="str">
            <v> NCBI_TaxID=444177;</v>
          </cell>
          <cell r="G67" t="str">
            <v>Bacteria</v>
          </cell>
          <cell r="H67" t="str">
            <v> Firmicutes</v>
          </cell>
          <cell r="I67" t="str">
            <v> Bacillales</v>
          </cell>
          <cell r="J67" t="str">
            <v> Bacillaceae</v>
          </cell>
          <cell r="K67" t="str">
            <v> Lysinibacillus.</v>
          </cell>
        </row>
        <row r="68">
          <cell r="A68" t="str">
            <v>B1HZT6_LYSSC</v>
          </cell>
          <cell r="B68" t="str">
            <v>B1HZT6</v>
          </cell>
          <cell r="C68" t="str">
            <v> Lysinibacillus sphaericus (strain C3-41).</v>
          </cell>
          <cell r="E68" t="str">
            <v> NCBI_TaxID=444177;</v>
          </cell>
          <cell r="G68" t="str">
            <v>Bacteria</v>
          </cell>
          <cell r="H68" t="str">
            <v> Firmicutes</v>
          </cell>
          <cell r="I68" t="str">
            <v> Bacillales</v>
          </cell>
          <cell r="J68" t="str">
            <v> Bacillaceae</v>
          </cell>
          <cell r="K68" t="str">
            <v> Lysinibacillus.</v>
          </cell>
        </row>
        <row r="69">
          <cell r="A69" t="str">
            <v>B1VQG0_STRGG</v>
          </cell>
          <cell r="B69" t="str">
            <v>B1VQG0</v>
          </cell>
          <cell r="C69" t="str">
            <v> Streptomyces griseus subsp. griseus (strain JCM 4626 / NBRC 13350).</v>
          </cell>
          <cell r="E69" t="str">
            <v> NCBI_TaxID=455632;</v>
          </cell>
          <cell r="G69" t="str">
            <v>Bacteria</v>
          </cell>
          <cell r="H69" t="str">
            <v> Actinobacteria</v>
          </cell>
          <cell r="I69" t="str">
            <v> Actinobacteridae</v>
          </cell>
          <cell r="J69" t="str">
            <v> Actinomycetales</v>
          </cell>
          <cell r="K69" t="str">
            <v>Streptomycineae</v>
          </cell>
          <cell r="L69" t="str">
            <v> Streptomycetaceae</v>
          </cell>
          <cell r="M69" t="str">
            <v> Streptomyces.</v>
          </cell>
        </row>
        <row r="70">
          <cell r="A70" t="str">
            <v>B1VTK2_STRGG</v>
          </cell>
          <cell r="B70" t="str">
            <v>B1VTK2</v>
          </cell>
          <cell r="C70" t="str">
            <v> Streptomyces griseus subsp. griseus (strain JCM 4626 / NBRC 13350).</v>
          </cell>
          <cell r="E70" t="str">
            <v> NCBI_TaxID=455632;</v>
          </cell>
          <cell r="G70" t="str">
            <v>Bacteria</v>
          </cell>
          <cell r="H70" t="str">
            <v> Actinobacteria</v>
          </cell>
          <cell r="I70" t="str">
            <v> Actinobacteridae</v>
          </cell>
          <cell r="J70" t="str">
            <v> Actinomycetales</v>
          </cell>
          <cell r="K70" t="str">
            <v>Streptomycineae</v>
          </cell>
          <cell r="L70" t="str">
            <v> Streptomycetaceae</v>
          </cell>
          <cell r="M70" t="str">
            <v> Streptomyces.</v>
          </cell>
        </row>
        <row r="71">
          <cell r="A71" t="str">
            <v>B2B6L0_PODAN</v>
          </cell>
          <cell r="B71" t="str">
            <v>B2B6L0</v>
          </cell>
          <cell r="C71" t="str">
            <v> Podospora anserina (strain S / ATCC MYA-4624 / DSM 980 / FGSC 10383) (Pleurage anserina).</v>
          </cell>
          <cell r="E71" t="str">
            <v> NCBI_TaxID=515849;</v>
          </cell>
          <cell r="G71" t="str">
            <v>Eukaryota</v>
          </cell>
          <cell r="H71" t="str">
            <v> Fungi</v>
          </cell>
          <cell r="I71" t="str">
            <v> Dikarya</v>
          </cell>
          <cell r="J71" t="str">
            <v> Ascomycota</v>
          </cell>
          <cell r="K71" t="str">
            <v> Pezizomycotina</v>
          </cell>
          <cell r="L71" t="str">
            <v>Sordariomycetes</v>
          </cell>
          <cell r="M71" t="str">
            <v> Sordariomycetidae</v>
          </cell>
          <cell r="N71" t="str">
            <v> Sordariales</v>
          </cell>
          <cell r="O71" t="str">
            <v> Lasiosphaeriaceae</v>
          </cell>
          <cell r="P71" t="str">
            <v>Podospora.</v>
          </cell>
        </row>
        <row r="72">
          <cell r="A72" t="str">
            <v>B2H183_BURPE</v>
          </cell>
          <cell r="B72" t="str">
            <v>B2H183</v>
          </cell>
          <cell r="C72" t="str">
            <v> Burkholderia pseudomallei 1655.</v>
          </cell>
          <cell r="E72" t="str">
            <v> NCBI_TaxID=331109;</v>
          </cell>
          <cell r="G72" t="str">
            <v>Bacteria</v>
          </cell>
          <cell r="H72" t="str">
            <v> Proteobacteria</v>
          </cell>
          <cell r="I72" t="str">
            <v> Betaproteobacteria</v>
          </cell>
          <cell r="J72" t="str">
            <v> Burkholderiales</v>
          </cell>
          <cell r="K72" t="str">
            <v>Burkholderiaceae</v>
          </cell>
          <cell r="L72" t="str">
            <v> Burkholderia</v>
          </cell>
          <cell r="M72" t="str">
            <v> pseudomallei group.</v>
          </cell>
        </row>
        <row r="73">
          <cell r="A73" t="str">
            <v>B2HJW0_MYCMM</v>
          </cell>
          <cell r="B73" t="str">
            <v>B2HJW0</v>
          </cell>
          <cell r="C73" t="str">
            <v> Mycobacterium marinum (strain ATCC BAA-535 / M).</v>
          </cell>
          <cell r="E73" t="str">
            <v> NCBI_TaxID=216594;</v>
          </cell>
          <cell r="G73" t="str">
            <v>Bacteria</v>
          </cell>
          <cell r="H73" t="str">
            <v> Actinobacteria</v>
          </cell>
          <cell r="I73" t="str">
            <v> Actinobacteridae</v>
          </cell>
          <cell r="J73" t="str">
            <v> Actinomycetales</v>
          </cell>
          <cell r="K73" t="str">
            <v>Corynebacterineae</v>
          </cell>
          <cell r="L73" t="str">
            <v> Mycobacteriaceae</v>
          </cell>
          <cell r="M73" t="str">
            <v> Mycobacterium.</v>
          </cell>
        </row>
        <row r="74">
          <cell r="A74" t="str">
            <v>B2II02_BEII9</v>
          </cell>
          <cell r="B74" t="str">
            <v>B2II02</v>
          </cell>
          <cell r="C74" t="str">
            <v> Beijerinckia indica subsp. indica (strain ATCC 9039 / DSM 1715 / NCIB 8712).</v>
          </cell>
          <cell r="E74" t="str">
            <v> NCBI_TaxID=395963;</v>
          </cell>
          <cell r="G74" t="str">
            <v>Bacteria</v>
          </cell>
          <cell r="H74" t="str">
            <v> Proteobacteria</v>
          </cell>
          <cell r="I74" t="str">
            <v> Alphaproteobacteria</v>
          </cell>
          <cell r="J74" t="str">
            <v> Rhizobiales</v>
          </cell>
          <cell r="K74" t="str">
            <v>Beijerinckiaceae</v>
          </cell>
          <cell r="L74" t="str">
            <v> Beijerinckia.</v>
          </cell>
        </row>
        <row r="75">
          <cell r="A75" t="str">
            <v>B2JTZ1_BURP8</v>
          </cell>
          <cell r="B75" t="str">
            <v>B2JTZ1</v>
          </cell>
          <cell r="C75" t="str">
            <v> Burkholderia phymatum (strain DSM 17167 / STM815).</v>
          </cell>
          <cell r="D75" t="str">
            <v> Plasmid pBPHY01.</v>
          </cell>
          <cell r="E75" t="str">
            <v> NCBI_TaxID=391038;</v>
          </cell>
          <cell r="G75" t="str">
            <v>Bacteria</v>
          </cell>
          <cell r="H75" t="str">
            <v> Proteobacteria</v>
          </cell>
          <cell r="I75" t="str">
            <v> Betaproteobacteria</v>
          </cell>
          <cell r="J75" t="str">
            <v> Burkholderiales</v>
          </cell>
          <cell r="K75" t="str">
            <v>Burkholderiaceae</v>
          </cell>
          <cell r="L75" t="str">
            <v> Burkholderia.</v>
          </cell>
        </row>
        <row r="76">
          <cell r="A76" t="str">
            <v>B2UIT0_RALPJ</v>
          </cell>
          <cell r="B76" t="str">
            <v>B2UIT0</v>
          </cell>
          <cell r="C76" t="str">
            <v> Ralstonia pickettii (strain 12J).</v>
          </cell>
          <cell r="E76" t="str">
            <v> NCBI_TaxID=402626;</v>
          </cell>
          <cell r="G76" t="str">
            <v>Bacteria</v>
          </cell>
          <cell r="H76" t="str">
            <v> Proteobacteria</v>
          </cell>
          <cell r="I76" t="str">
            <v> Betaproteobacteria</v>
          </cell>
          <cell r="J76" t="str">
            <v> Burkholderiales</v>
          </cell>
          <cell r="K76" t="str">
            <v>Burkholderiaceae</v>
          </cell>
          <cell r="L76" t="str">
            <v> Ralstonia.</v>
          </cell>
        </row>
        <row r="77">
          <cell r="A77" t="str">
            <v>B3D2I4_BURM1</v>
          </cell>
          <cell r="B77" t="str">
            <v>B3D2I4</v>
          </cell>
          <cell r="C77" t="str">
            <v> Burkholderia multivorans (strain ATCC 17616 / 249).</v>
          </cell>
          <cell r="E77" t="str">
            <v> NCBI_TaxID=395019;</v>
          </cell>
          <cell r="G77" t="str">
            <v>Bacteria</v>
          </cell>
          <cell r="H77" t="str">
            <v> Proteobacteria</v>
          </cell>
          <cell r="I77" t="str">
            <v> Betaproteobacteria</v>
          </cell>
          <cell r="J77" t="str">
            <v> Burkholderiales</v>
          </cell>
          <cell r="K77" t="str">
            <v>Burkholderiaceae</v>
          </cell>
          <cell r="L77" t="str">
            <v> Burkholderia</v>
          </cell>
          <cell r="M77" t="str">
            <v> Burkholderia cepacia complex.</v>
          </cell>
        </row>
        <row r="78">
          <cell r="A78" t="str">
            <v>B3EU39_AMOA5</v>
          </cell>
          <cell r="B78" t="str">
            <v>B3EU39</v>
          </cell>
          <cell r="C78" t="str">
            <v> Amoebophilus asiaticus (strain 5a2).</v>
          </cell>
          <cell r="E78" t="str">
            <v> NCBI_TaxID=452471;</v>
          </cell>
          <cell r="G78" t="str">
            <v>Bacteria</v>
          </cell>
          <cell r="H78" t="str">
            <v> Bacteroidetes</v>
          </cell>
          <cell r="I78" t="str">
            <v> Candidatus Amoebophilus.</v>
          </cell>
        </row>
        <row r="79">
          <cell r="A79" t="str">
            <v>B3Q5A9_RHIE6</v>
          </cell>
          <cell r="B79" t="str">
            <v>B3Q5A9</v>
          </cell>
          <cell r="C79" t="str">
            <v> Rhizobium etli (strain CIAT 652).</v>
          </cell>
          <cell r="D79" t="str">
            <v> Plasmid pC.</v>
          </cell>
          <cell r="E79" t="str">
            <v> NCBI_TaxID=491916;</v>
          </cell>
          <cell r="G79" t="str">
            <v>Bacteria</v>
          </cell>
          <cell r="H79" t="str">
            <v> Proteobacteria</v>
          </cell>
          <cell r="I79" t="str">
            <v> Alphaproteobacteria</v>
          </cell>
          <cell r="J79" t="str">
            <v> Rhizobiales</v>
          </cell>
          <cell r="K79" t="str">
            <v>Rhizobiaceae</v>
          </cell>
          <cell r="L79" t="str">
            <v> Rhizobium/Agrobacterium group</v>
          </cell>
          <cell r="M79" t="str">
            <v> Rhizobium.</v>
          </cell>
        </row>
        <row r="80">
          <cell r="A80" t="str">
            <v>B3RAM7_CUPTR</v>
          </cell>
          <cell r="B80" t="str">
            <v>B3RAM7</v>
          </cell>
          <cell r="C80" t="str">
            <v> Cupriavidus taiwanensis (strain R1 / LMG 19424) (Ralstonia taiwanensis (strain LMG 19424)).</v>
          </cell>
          <cell r="E80" t="str">
            <v> NCBI_TaxID=164546;</v>
          </cell>
          <cell r="G80" t="str">
            <v>Bacteria</v>
          </cell>
          <cell r="H80" t="str">
            <v> Proteobacteria</v>
          </cell>
          <cell r="I80" t="str">
            <v> Betaproteobacteria</v>
          </cell>
          <cell r="J80" t="str">
            <v> Burkholderiales</v>
          </cell>
          <cell r="K80" t="str">
            <v>Burkholderiaceae</v>
          </cell>
          <cell r="L80" t="str">
            <v> Cupriavidus.</v>
          </cell>
        </row>
        <row r="81">
          <cell r="A81" t="str">
            <v>B3YT27_BACCE</v>
          </cell>
          <cell r="B81" t="str">
            <v>B3YT27</v>
          </cell>
          <cell r="C81" t="str">
            <v> Bacillus cereus W.</v>
          </cell>
          <cell r="E81" t="str">
            <v> NCBI_TaxID=405917;</v>
          </cell>
          <cell r="G81" t="str">
            <v>Bacteria</v>
          </cell>
          <cell r="H81" t="str">
            <v> Firmicutes</v>
          </cell>
          <cell r="I81" t="str">
            <v> Bacillales</v>
          </cell>
          <cell r="J81" t="str">
            <v> Bacillaceae</v>
          </cell>
          <cell r="K81" t="str">
            <v> Bacillus</v>
          </cell>
          <cell r="L81" t="str">
            <v>Bacillus cereus group.</v>
          </cell>
        </row>
        <row r="82">
          <cell r="A82" t="str">
            <v>B3ZA52_BACCE</v>
          </cell>
          <cell r="B82" t="str">
            <v>B3ZA52</v>
          </cell>
          <cell r="C82" t="str">
            <v> Bacillus cereus NVH0597-99.</v>
          </cell>
          <cell r="E82" t="str">
            <v> NCBI_TaxID=451707;</v>
          </cell>
          <cell r="G82" t="str">
            <v>Bacteria</v>
          </cell>
          <cell r="H82" t="str">
            <v> Firmicutes</v>
          </cell>
          <cell r="I82" t="str">
            <v> Bacillales</v>
          </cell>
          <cell r="J82" t="str">
            <v> Bacillaceae</v>
          </cell>
          <cell r="K82" t="str">
            <v> Bacillus</v>
          </cell>
          <cell r="L82" t="str">
            <v>Bacillus cereus group.</v>
          </cell>
        </row>
        <row r="83">
          <cell r="A83" t="str">
            <v>B3ZHM2_BACCE</v>
          </cell>
          <cell r="B83" t="str">
            <v>B3ZHM2</v>
          </cell>
          <cell r="C83" t="str">
            <v> Bacillus cereus 03BB108.</v>
          </cell>
          <cell r="E83" t="str">
            <v> NCBI_TaxID=451709;</v>
          </cell>
          <cell r="G83" t="str">
            <v>Bacteria</v>
          </cell>
          <cell r="H83" t="str">
            <v> Firmicutes</v>
          </cell>
          <cell r="I83" t="str">
            <v> Bacillales</v>
          </cell>
          <cell r="J83" t="str">
            <v> Bacillaceae</v>
          </cell>
          <cell r="K83" t="str">
            <v> Bacillus</v>
          </cell>
          <cell r="L83" t="str">
            <v>Bacillus cereus group.</v>
          </cell>
        </row>
        <row r="84">
          <cell r="A84" t="str">
            <v>B3ZUQ4_BACCE</v>
          </cell>
          <cell r="B84" t="str">
            <v>B3ZUQ4</v>
          </cell>
          <cell r="C84" t="str">
            <v> Bacillus cereus 03BB108.</v>
          </cell>
          <cell r="E84" t="str">
            <v> NCBI_TaxID=451709;</v>
          </cell>
          <cell r="G84" t="str">
            <v>Bacteria</v>
          </cell>
          <cell r="H84" t="str">
            <v> Firmicutes</v>
          </cell>
          <cell r="I84" t="str">
            <v> Bacillales</v>
          </cell>
          <cell r="J84" t="str">
            <v> Bacillaceae</v>
          </cell>
          <cell r="K84" t="str">
            <v> Bacillus</v>
          </cell>
          <cell r="L84" t="str">
            <v>Bacillus cereus group.</v>
          </cell>
        </row>
        <row r="85">
          <cell r="A85" t="str">
            <v>B4BSJ4_9BACI</v>
          </cell>
          <cell r="B85" t="str">
            <v>B4BSJ4</v>
          </cell>
          <cell r="C85" t="str">
            <v> Geobacillus sp. G11MC16.</v>
          </cell>
          <cell r="E85" t="str">
            <v> NCBI_TaxID=495036;</v>
          </cell>
          <cell r="G85" t="str">
            <v>Bacteria</v>
          </cell>
          <cell r="H85" t="str">
            <v> Firmicutes</v>
          </cell>
          <cell r="I85" t="str">
            <v> Bacillales</v>
          </cell>
          <cell r="J85" t="str">
            <v> Bacillaceae</v>
          </cell>
          <cell r="K85" t="str">
            <v> Geobacillus.</v>
          </cell>
        </row>
        <row r="86">
          <cell r="A86" t="str">
            <v>B4RAN6_PHEZH</v>
          </cell>
          <cell r="B86" t="str">
            <v>B4RAN6</v>
          </cell>
          <cell r="C86" t="str">
            <v> Phenylobacterium zucineum (strain HLK1).</v>
          </cell>
          <cell r="E86" t="str">
            <v> NCBI_TaxID=450851;</v>
          </cell>
          <cell r="G86" t="str">
            <v>Bacteria</v>
          </cell>
          <cell r="H86" t="str">
            <v> Proteobacteria</v>
          </cell>
          <cell r="I86" t="str">
            <v> Alphaproteobacteria</v>
          </cell>
          <cell r="J86" t="str">
            <v> Caulobacterales</v>
          </cell>
          <cell r="K86" t="str">
            <v>Caulobacteraceae</v>
          </cell>
          <cell r="L86" t="str">
            <v> Phenylobacterium.</v>
          </cell>
        </row>
        <row r="87">
          <cell r="A87" t="str">
            <v>B4V0Z3_9ACTO</v>
          </cell>
          <cell r="B87" t="str">
            <v>B4V0Z3</v>
          </cell>
          <cell r="C87" t="str">
            <v> Streptomyces sp. Mg1.</v>
          </cell>
          <cell r="E87" t="str">
            <v> NCBI_TaxID=465541;</v>
          </cell>
          <cell r="G87" t="str">
            <v>Bacteria</v>
          </cell>
          <cell r="H87" t="str">
            <v> Actinobacteria</v>
          </cell>
          <cell r="I87" t="str">
            <v> Actinobacteridae</v>
          </cell>
          <cell r="J87" t="str">
            <v> Actinomycetales</v>
          </cell>
          <cell r="K87" t="str">
            <v>Streptomycineae</v>
          </cell>
          <cell r="L87" t="str">
            <v> Streptomycetaceae</v>
          </cell>
          <cell r="M87" t="str">
            <v> Streptomyces.</v>
          </cell>
        </row>
        <row r="88">
          <cell r="A88" t="str">
            <v>B4VSR6_9CYAN</v>
          </cell>
          <cell r="B88" t="str">
            <v>B4VSR6</v>
          </cell>
          <cell r="C88" t="str">
            <v> Microcoleus chthonoplastes PCC 7420.</v>
          </cell>
          <cell r="E88" t="str">
            <v> NCBI_TaxID=118168;</v>
          </cell>
          <cell r="G88" t="str">
            <v>Bacteria</v>
          </cell>
          <cell r="H88" t="str">
            <v> Cyanobacteria</v>
          </cell>
          <cell r="I88" t="str">
            <v> Oscillatoriales</v>
          </cell>
          <cell r="J88" t="str">
            <v> Microcoleus.</v>
          </cell>
        </row>
        <row r="89">
          <cell r="A89" t="str">
            <v>B5GN82_STRCL</v>
          </cell>
          <cell r="B89" t="str">
            <v>B5GN82</v>
          </cell>
          <cell r="C89" t="str">
            <v> Streptomyces clavuligerus ATCC 27064.</v>
          </cell>
          <cell r="E89" t="str">
            <v> NCBI_TaxID=443255;</v>
          </cell>
          <cell r="G89" t="str">
            <v>Bacteria</v>
          </cell>
          <cell r="H89" t="str">
            <v> Actinobacteria</v>
          </cell>
          <cell r="I89" t="str">
            <v> Actinobacteridae</v>
          </cell>
          <cell r="J89" t="str">
            <v> Actinomycetales</v>
          </cell>
          <cell r="K89" t="str">
            <v>Streptomycineae</v>
          </cell>
          <cell r="L89" t="str">
            <v> Streptomycetaceae</v>
          </cell>
          <cell r="M89" t="str">
            <v> Streptomyces.</v>
          </cell>
        </row>
        <row r="90">
          <cell r="A90" t="str">
            <v>B5H9K8_STRPR</v>
          </cell>
          <cell r="B90" t="str">
            <v>B5H9K8</v>
          </cell>
          <cell r="C90" t="str">
            <v> Streptomyces pristinaespiralis ATCC 25486.</v>
          </cell>
          <cell r="E90" t="str">
            <v> NCBI_TaxID=457429;</v>
          </cell>
          <cell r="G90" t="str">
            <v>Bacteria</v>
          </cell>
          <cell r="H90" t="str">
            <v> Actinobacteria</v>
          </cell>
          <cell r="I90" t="str">
            <v> Actinobacteridae</v>
          </cell>
          <cell r="J90" t="str">
            <v> Actinomycetales</v>
          </cell>
          <cell r="K90" t="str">
            <v>Streptomycineae</v>
          </cell>
          <cell r="L90" t="str">
            <v> Streptomycetaceae</v>
          </cell>
          <cell r="M90" t="str">
            <v> Streptomyces.</v>
          </cell>
        </row>
        <row r="91">
          <cell r="A91" t="str">
            <v>B5HC79_STRPR</v>
          </cell>
          <cell r="B91" t="str">
            <v>B5HC79</v>
          </cell>
          <cell r="C91" t="str">
            <v> Streptomyces pristinaespiralis ATCC 25486.</v>
          </cell>
          <cell r="E91" t="str">
            <v> NCBI_TaxID=457429;</v>
          </cell>
          <cell r="G91" t="str">
            <v>Bacteria</v>
          </cell>
          <cell r="H91" t="str">
            <v> Actinobacteria</v>
          </cell>
          <cell r="I91" t="str">
            <v> Actinobacteridae</v>
          </cell>
          <cell r="J91" t="str">
            <v> Actinomycetales</v>
          </cell>
          <cell r="K91" t="str">
            <v>Streptomycineae</v>
          </cell>
          <cell r="L91" t="str">
            <v> Streptomycetaceae</v>
          </cell>
          <cell r="M91" t="str">
            <v> Streptomyces.</v>
          </cell>
        </row>
        <row r="92">
          <cell r="A92" t="str">
            <v>B5I0Y5_9ACTO</v>
          </cell>
          <cell r="B92" t="str">
            <v>B5I0Y5</v>
          </cell>
          <cell r="C92" t="str">
            <v> Streptomyces sviceus ATCC 29083.</v>
          </cell>
          <cell r="E92" t="str">
            <v> NCBI_TaxID=463191;</v>
          </cell>
          <cell r="G92" t="str">
            <v>Bacteria</v>
          </cell>
          <cell r="H92" t="str">
            <v> Actinobacteria</v>
          </cell>
          <cell r="I92" t="str">
            <v> Actinobacteridae</v>
          </cell>
          <cell r="J92" t="str">
            <v> Actinomycetales</v>
          </cell>
          <cell r="K92" t="str">
            <v>Streptomycineae</v>
          </cell>
          <cell r="L92" t="str">
            <v> Streptomycetaceae</v>
          </cell>
          <cell r="M92" t="str">
            <v> Streptomyces.</v>
          </cell>
        </row>
        <row r="93">
          <cell r="A93" t="str">
            <v>B5UM00_BACCE</v>
          </cell>
          <cell r="B93" t="str">
            <v>B5UM00</v>
          </cell>
          <cell r="C93" t="str">
            <v> Bacillus cereus AH1134.</v>
          </cell>
          <cell r="E93" t="str">
            <v> NCBI_TaxID=405533;</v>
          </cell>
          <cell r="G93" t="str">
            <v>Bacteria</v>
          </cell>
          <cell r="H93" t="str">
            <v> Firmicutes</v>
          </cell>
          <cell r="I93" t="str">
            <v> Bacillales</v>
          </cell>
          <cell r="J93" t="str">
            <v> Bacillaceae</v>
          </cell>
          <cell r="K93" t="str">
            <v> Bacillus</v>
          </cell>
          <cell r="L93" t="str">
            <v>Bacillus cereus group.</v>
          </cell>
        </row>
        <row r="94">
          <cell r="A94" t="str">
            <v>B5UM80_BACCE</v>
          </cell>
          <cell r="B94" t="str">
            <v>B5UM80</v>
          </cell>
          <cell r="C94" t="str">
            <v> Bacillus cereus AH1134.</v>
          </cell>
          <cell r="E94" t="str">
            <v> NCBI_TaxID=405533;</v>
          </cell>
          <cell r="G94" t="str">
            <v>Bacteria</v>
          </cell>
          <cell r="H94" t="str">
            <v> Firmicutes</v>
          </cell>
          <cell r="I94" t="str">
            <v> Bacillales</v>
          </cell>
          <cell r="J94" t="str">
            <v> Bacillaceae</v>
          </cell>
          <cell r="K94" t="str">
            <v> Bacillus</v>
          </cell>
          <cell r="L94" t="str">
            <v>Bacillus cereus group.</v>
          </cell>
        </row>
        <row r="95">
          <cell r="A95" t="str">
            <v>B5UTF1_BACCE</v>
          </cell>
          <cell r="B95" t="str">
            <v>B5UTF1</v>
          </cell>
          <cell r="C95" t="str">
            <v> Bacillus cereus AH1134.</v>
          </cell>
          <cell r="E95" t="str">
            <v> NCBI_TaxID=405533;</v>
          </cell>
          <cell r="G95" t="str">
            <v>Bacteria</v>
          </cell>
          <cell r="H95" t="str">
            <v> Firmicutes</v>
          </cell>
          <cell r="I95" t="str">
            <v> Bacillales</v>
          </cell>
          <cell r="J95" t="str">
            <v> Bacillaceae</v>
          </cell>
          <cell r="K95" t="str">
            <v> Bacillus</v>
          </cell>
          <cell r="L95" t="str">
            <v>Bacillus cereus group.</v>
          </cell>
        </row>
        <row r="96">
          <cell r="A96" t="str">
            <v>B5V063_BACCE</v>
          </cell>
          <cell r="B96" t="str">
            <v>B5V063</v>
          </cell>
          <cell r="C96" t="str">
            <v> Bacillus cereus H3081.97.</v>
          </cell>
          <cell r="E96" t="str">
            <v> NCBI_TaxID=451708;</v>
          </cell>
          <cell r="G96" t="str">
            <v>Bacteria</v>
          </cell>
          <cell r="H96" t="str">
            <v> Firmicutes</v>
          </cell>
          <cell r="I96" t="str">
            <v> Bacillales</v>
          </cell>
          <cell r="J96" t="str">
            <v> Bacillaceae</v>
          </cell>
          <cell r="K96" t="str">
            <v> Bacillus</v>
          </cell>
          <cell r="L96" t="str">
            <v>Bacillus cereus group.</v>
          </cell>
        </row>
        <row r="97">
          <cell r="A97" t="str">
            <v>B5WFQ0_9BURK</v>
          </cell>
          <cell r="B97" t="str">
            <v>B5WFQ0</v>
          </cell>
          <cell r="C97" t="str">
            <v> Burkholderia sp. H160.</v>
          </cell>
          <cell r="E97" t="str">
            <v> NCBI_TaxID=516466;</v>
          </cell>
          <cell r="G97" t="str">
            <v>Bacteria</v>
          </cell>
          <cell r="H97" t="str">
            <v> Proteobacteria</v>
          </cell>
          <cell r="I97" t="str">
            <v> Betaproteobacteria</v>
          </cell>
          <cell r="J97" t="str">
            <v> Burkholderiales</v>
          </cell>
          <cell r="K97" t="str">
            <v>Burkholderiaceae</v>
          </cell>
          <cell r="L97" t="str">
            <v> Burkholderia.</v>
          </cell>
        </row>
        <row r="98">
          <cell r="A98" t="str">
            <v>B5ZH74_GLUDA</v>
          </cell>
          <cell r="B98" t="str">
            <v>B5ZH74</v>
          </cell>
          <cell r="C98" t="str">
            <v> Gluconacetobacter diazotrophicus (strain ATCC 49037 / DSM 5601 / PAl5).</v>
          </cell>
          <cell r="E98" t="str">
            <v> NCBI_TaxID=272568;</v>
          </cell>
          <cell r="G98" t="str">
            <v>Bacteria</v>
          </cell>
          <cell r="H98" t="str">
            <v> Proteobacteria</v>
          </cell>
          <cell r="I98" t="str">
            <v> Alphaproteobacteria</v>
          </cell>
          <cell r="J98" t="str">
            <v> Rhodospirillales</v>
          </cell>
          <cell r="K98" t="str">
            <v>Acetobacteraceae</v>
          </cell>
          <cell r="L98" t="str">
            <v> Gluconacetobacter.</v>
          </cell>
        </row>
        <row r="99">
          <cell r="A99" t="str">
            <v>B6G1X9_9FIRM</v>
          </cell>
          <cell r="B99" t="str">
            <v>B6G1X9</v>
          </cell>
          <cell r="C99" t="str">
            <v> Clostridium hiranonis DSM 13275.</v>
          </cell>
          <cell r="E99" t="str">
            <v> NCBI_TaxID=500633;</v>
          </cell>
          <cell r="G99" t="str">
            <v>Bacteria</v>
          </cell>
          <cell r="H99" t="str">
            <v> Firmicutes</v>
          </cell>
          <cell r="I99" t="str">
            <v> Clostridia</v>
          </cell>
          <cell r="J99" t="str">
            <v> Clostridiales</v>
          </cell>
          <cell r="K99" t="str">
            <v>Peptostreptococcaceae.</v>
          </cell>
        </row>
        <row r="100">
          <cell r="A100" t="str">
            <v>B6H1J7_PENCW</v>
          </cell>
          <cell r="B100" t="str">
            <v>B6H1J7</v>
          </cell>
          <cell r="C100" t="str">
            <v> Penicillium chrysogenum (strain ATCC 28089 / DSM 1075 / Wisconsin 54-1255) (Penicillium notatum).</v>
          </cell>
          <cell r="E100" t="str">
            <v> NCBI_TaxID=500485;</v>
          </cell>
          <cell r="G100" t="str">
            <v>Eukaryota</v>
          </cell>
          <cell r="H100" t="str">
            <v> Fungi</v>
          </cell>
          <cell r="I100" t="str">
            <v> Dikarya</v>
          </cell>
          <cell r="J100" t="str">
            <v> Ascomycota</v>
          </cell>
          <cell r="K100" t="str">
            <v> Pezizomycotina</v>
          </cell>
          <cell r="L100" t="str">
            <v> Eurotiomycetes</v>
          </cell>
          <cell r="M100" t="str">
            <v>Eurotiomycetidae</v>
          </cell>
          <cell r="N100" t="str">
            <v> Eurotiales</v>
          </cell>
          <cell r="O100" t="str">
            <v> Trichocomaceae</v>
          </cell>
          <cell r="P100" t="str">
            <v>mitosporic Trichocomaceae</v>
          </cell>
          <cell r="Q100" t="str">
            <v> Penicillium</v>
          </cell>
          <cell r="R100" t="str">
            <v>Penicillium chrysogenum complex.</v>
          </cell>
        </row>
        <row r="101">
          <cell r="A101" t="str">
            <v>B6Q6E5_PENMQ</v>
          </cell>
          <cell r="B101" t="str">
            <v>B6Q6E5</v>
          </cell>
          <cell r="C101" t="str">
            <v> Penicillium marneffei (strain ATCC 18224 / CBS 334.59 / QM 7333).</v>
          </cell>
          <cell r="E101" t="str">
            <v> NCBI_TaxID=441960;</v>
          </cell>
          <cell r="G101" t="str">
            <v>Eukaryota</v>
          </cell>
          <cell r="H101" t="str">
            <v> Fungi</v>
          </cell>
          <cell r="I101" t="str">
            <v> Dikarya</v>
          </cell>
          <cell r="J101" t="str">
            <v> Ascomycota</v>
          </cell>
          <cell r="K101" t="str">
            <v> Pezizomycotina</v>
          </cell>
          <cell r="L101" t="str">
            <v> Eurotiomycetes</v>
          </cell>
          <cell r="M101" t="str">
            <v>Eurotiomycetidae</v>
          </cell>
          <cell r="N101" t="str">
            <v> Eurotiales</v>
          </cell>
          <cell r="O101" t="str">
            <v> Trichocomaceae</v>
          </cell>
          <cell r="P101" t="str">
            <v>mitosporic Trichocomaceae</v>
          </cell>
          <cell r="Q101" t="str">
            <v> Penicillium.</v>
          </cell>
        </row>
        <row r="102">
          <cell r="A102" t="str">
            <v>B6W7M8_9FIRM</v>
          </cell>
          <cell r="B102" t="str">
            <v>B6W7M8</v>
          </cell>
          <cell r="C102" t="str">
            <v> Anaerococcus hydrogenalis DSM 7454.</v>
          </cell>
          <cell r="E102" t="str">
            <v> NCBI_TaxID=561177;</v>
          </cell>
          <cell r="G102" t="str">
            <v>Bacteria</v>
          </cell>
          <cell r="H102" t="str">
            <v> Firmicutes</v>
          </cell>
          <cell r="I102" t="str">
            <v> Clostridia</v>
          </cell>
          <cell r="J102" t="str">
            <v> Clostridiales</v>
          </cell>
          <cell r="K102" t="str">
            <v>Clostridiales Family XI. Incertae Sedis</v>
          </cell>
          <cell r="L102" t="str">
            <v> Anaerococcus.</v>
          </cell>
        </row>
        <row r="103">
          <cell r="A103" t="str">
            <v>B7CIX4_BURPE</v>
          </cell>
          <cell r="B103" t="str">
            <v>B7CIX4</v>
          </cell>
          <cell r="C103" t="str">
            <v> Burkholderia pseudomallei 576.</v>
          </cell>
          <cell r="E103" t="str">
            <v> NCBI_TaxID=557724;</v>
          </cell>
          <cell r="G103" t="str">
            <v>Bacteria</v>
          </cell>
          <cell r="H103" t="str">
            <v> Proteobacteria</v>
          </cell>
          <cell r="I103" t="str">
            <v> Betaproteobacteria</v>
          </cell>
          <cell r="J103" t="str">
            <v> Burkholderiales</v>
          </cell>
          <cell r="K103" t="str">
            <v>Burkholderiaceae</v>
          </cell>
          <cell r="L103" t="str">
            <v> Burkholderia</v>
          </cell>
          <cell r="M103" t="str">
            <v> pseudomallei group.</v>
          </cell>
        </row>
        <row r="104">
          <cell r="A104" t="str">
            <v>B7H7S1_BACC4</v>
          </cell>
          <cell r="B104" t="str">
            <v>B7H7S1</v>
          </cell>
          <cell r="C104" t="str">
            <v> Bacillus cereus (strain B4264).</v>
          </cell>
          <cell r="E104" t="str">
            <v> NCBI_TaxID=405532;</v>
          </cell>
          <cell r="G104" t="str">
            <v>Bacteria</v>
          </cell>
          <cell r="H104" t="str">
            <v> Firmicutes</v>
          </cell>
          <cell r="I104" t="str">
            <v> Bacillales</v>
          </cell>
          <cell r="J104" t="str">
            <v> Bacillaceae</v>
          </cell>
          <cell r="K104" t="str">
            <v> Bacillus</v>
          </cell>
          <cell r="L104" t="str">
            <v>Bacillus cereus group.</v>
          </cell>
        </row>
        <row r="105">
          <cell r="A105" t="str">
            <v>B7HAC3_BACC4</v>
          </cell>
          <cell r="B105" t="str">
            <v>B7HAC3</v>
          </cell>
          <cell r="C105" t="str">
            <v> Bacillus cereus (strain B4264).</v>
          </cell>
          <cell r="E105" t="str">
            <v> NCBI_TaxID=405532;</v>
          </cell>
          <cell r="G105" t="str">
            <v>Bacteria</v>
          </cell>
          <cell r="H105" t="str">
            <v> Firmicutes</v>
          </cell>
          <cell r="I105" t="str">
            <v> Bacillales</v>
          </cell>
          <cell r="J105" t="str">
            <v> Bacillaceae</v>
          </cell>
          <cell r="K105" t="str">
            <v> Bacillus</v>
          </cell>
          <cell r="L105" t="str">
            <v>Bacillus cereus group.</v>
          </cell>
        </row>
        <row r="106">
          <cell r="A106" t="str">
            <v>B7HAK0_BACC4</v>
          </cell>
          <cell r="B106" t="str">
            <v>B7HAK0</v>
          </cell>
          <cell r="C106" t="str">
            <v> Bacillus cereus (strain B4264).</v>
          </cell>
          <cell r="E106" t="str">
            <v> NCBI_TaxID=405532;</v>
          </cell>
          <cell r="G106" t="str">
            <v>Bacteria</v>
          </cell>
          <cell r="H106" t="str">
            <v> Firmicutes</v>
          </cell>
          <cell r="I106" t="str">
            <v> Bacillales</v>
          </cell>
          <cell r="J106" t="str">
            <v> Bacillaceae</v>
          </cell>
          <cell r="K106" t="str">
            <v> Bacillus</v>
          </cell>
          <cell r="L106" t="str">
            <v>Bacillus cereus group.</v>
          </cell>
        </row>
        <row r="107">
          <cell r="A107" t="str">
            <v>B7HQ66_BACC7</v>
          </cell>
          <cell r="B107" t="str">
            <v>B7HQ66</v>
          </cell>
          <cell r="C107" t="str">
            <v> Bacillus cereus (strain AH187).</v>
          </cell>
          <cell r="E107" t="str">
            <v> NCBI_TaxID=405534;</v>
          </cell>
          <cell r="G107" t="str">
            <v>Bacteria</v>
          </cell>
          <cell r="H107" t="str">
            <v> Firmicutes</v>
          </cell>
          <cell r="I107" t="str">
            <v> Bacillales</v>
          </cell>
          <cell r="J107" t="str">
            <v> Bacillaceae</v>
          </cell>
          <cell r="K107" t="str">
            <v> Bacillus</v>
          </cell>
          <cell r="L107" t="str">
            <v>Bacillus cereus group.</v>
          </cell>
        </row>
        <row r="108">
          <cell r="A108" t="str">
            <v>B7INH7_BACC2</v>
          </cell>
          <cell r="B108" t="str">
            <v>B7INH7</v>
          </cell>
          <cell r="C108" t="str">
            <v> Bacillus cereus (strain G9842).</v>
          </cell>
          <cell r="E108" t="str">
            <v> NCBI_TaxID=405531;</v>
          </cell>
          <cell r="G108" t="str">
            <v>Bacteria</v>
          </cell>
          <cell r="H108" t="str">
            <v> Firmicutes</v>
          </cell>
          <cell r="I108" t="str">
            <v> Bacillales</v>
          </cell>
          <cell r="J108" t="str">
            <v> Bacillaceae</v>
          </cell>
          <cell r="K108" t="str">
            <v> Bacillus</v>
          </cell>
          <cell r="L108" t="str">
            <v>Bacillus cereus group.</v>
          </cell>
        </row>
        <row r="109">
          <cell r="A109" t="str">
            <v>B7JMJ9_BACC0</v>
          </cell>
          <cell r="B109" t="str">
            <v>B7JMJ9</v>
          </cell>
          <cell r="C109" t="str">
            <v> Bacillus cereus (strain AH820).</v>
          </cell>
          <cell r="E109" t="str">
            <v> NCBI_TaxID=405535;</v>
          </cell>
          <cell r="G109" t="str">
            <v>Bacteria</v>
          </cell>
          <cell r="H109" t="str">
            <v> Firmicutes</v>
          </cell>
          <cell r="I109" t="str">
            <v> Bacillales</v>
          </cell>
          <cell r="J109" t="str">
            <v> Bacillaceae</v>
          </cell>
          <cell r="K109" t="str">
            <v> Bacillus</v>
          </cell>
          <cell r="L109" t="str">
            <v>Bacillus cereus group.</v>
          </cell>
        </row>
        <row r="110">
          <cell r="A110" t="str">
            <v>B7RR68_9RHOB</v>
          </cell>
          <cell r="B110" t="str">
            <v>B7RR68</v>
          </cell>
          <cell r="C110" t="str">
            <v> Roseobacter sp. GAI101.</v>
          </cell>
          <cell r="E110" t="str">
            <v> NCBI_TaxID=391589;</v>
          </cell>
          <cell r="G110" t="str">
            <v>Bacteria</v>
          </cell>
          <cell r="H110" t="str">
            <v> Proteobacteria</v>
          </cell>
          <cell r="I110" t="str">
            <v> Alphaproteobacteria</v>
          </cell>
          <cell r="J110" t="str">
            <v> Rhodobacterales</v>
          </cell>
          <cell r="K110" t="str">
            <v>Rhodobacteraceae</v>
          </cell>
          <cell r="L110" t="str">
            <v> Roseobacter.</v>
          </cell>
        </row>
        <row r="111">
          <cell r="A111" t="str">
            <v>B7X8D3_STRTI</v>
          </cell>
          <cell r="B111" t="str">
            <v>B7X8D3</v>
          </cell>
          <cell r="C111" t="str">
            <v> Streptomyces triostinicus.</v>
          </cell>
          <cell r="E111" t="str">
            <v> NCBI_TaxID=45399;</v>
          </cell>
          <cell r="G111" t="str">
            <v>Bacteria</v>
          </cell>
          <cell r="H111" t="str">
            <v> Actinobacteria</v>
          </cell>
          <cell r="I111" t="str">
            <v> Actinobacteridae</v>
          </cell>
          <cell r="J111" t="str">
            <v> Actinomycetales</v>
          </cell>
          <cell r="K111" t="str">
            <v>Streptomycineae</v>
          </cell>
          <cell r="L111" t="str">
            <v> Streptomycetaceae</v>
          </cell>
          <cell r="M111" t="str">
            <v> Streptomyces.</v>
          </cell>
        </row>
        <row r="112">
          <cell r="A112" t="str">
            <v>B8EJB4_METSB</v>
          </cell>
          <cell r="B112" t="str">
            <v>B8EJB4</v>
          </cell>
          <cell r="C112" t="str">
            <v> Methylocella silvestris (strain BL2 / DSM 15510 / NCIMB 13906).</v>
          </cell>
          <cell r="E112" t="str">
            <v> NCBI_TaxID=395965;</v>
          </cell>
          <cell r="G112" t="str">
            <v>Bacteria</v>
          </cell>
          <cell r="H112" t="str">
            <v> Proteobacteria</v>
          </cell>
          <cell r="I112" t="str">
            <v> Alphaproteobacteria</v>
          </cell>
          <cell r="J112" t="str">
            <v> Rhizobiales</v>
          </cell>
          <cell r="K112" t="str">
            <v>Beijerinckiaceae</v>
          </cell>
          <cell r="L112" t="str">
            <v> Methylocella.</v>
          </cell>
        </row>
        <row r="113">
          <cell r="A113" t="str">
            <v>B8GDQ9_METPE</v>
          </cell>
          <cell r="B113" t="str">
            <v>B8GDQ9</v>
          </cell>
          <cell r="C113" t="str">
            <v> Methanosphaerula palustris (strain ATCC BAA-1556 / DSM 19958 / E1-9c).</v>
          </cell>
          <cell r="E113" t="str">
            <v> NCBI_TaxID=521011;</v>
          </cell>
          <cell r="G113" t="str">
            <v>Archaea</v>
          </cell>
          <cell r="H113" t="str">
            <v> Euryarchaeota</v>
          </cell>
          <cell r="I113" t="str">
            <v> Methanomicrobia</v>
          </cell>
          <cell r="J113" t="str">
            <v> Methanomicrobiales</v>
          </cell>
          <cell r="K113" t="str">
            <v>Genera incertae sedis</v>
          </cell>
          <cell r="L113" t="str">
            <v> Methanosphaerula.</v>
          </cell>
        </row>
        <row r="114">
          <cell r="A114" t="str">
            <v>B8H236_CAUCN</v>
          </cell>
          <cell r="B114" t="str">
            <v>B8H236</v>
          </cell>
          <cell r="C114" t="str">
            <v> Caulobacter crescentus (strain NA1000 / CB15N).</v>
          </cell>
          <cell r="E114" t="str">
            <v> NCBI_TaxID=565050;</v>
          </cell>
          <cell r="G114" t="str">
            <v>Bacteria</v>
          </cell>
          <cell r="H114" t="str">
            <v> Proteobacteria</v>
          </cell>
          <cell r="I114" t="str">
            <v> Alphaproteobacteria</v>
          </cell>
          <cell r="J114" t="str">
            <v> Caulobacterales</v>
          </cell>
          <cell r="K114" t="str">
            <v>Caulobacteraceae</v>
          </cell>
          <cell r="L114" t="str">
            <v> Caulobacter.</v>
          </cell>
        </row>
        <row r="115">
          <cell r="A115" t="str">
            <v>B8HJQ5_CYAP4</v>
          </cell>
          <cell r="B115" t="str">
            <v>B8HJQ5</v>
          </cell>
          <cell r="C115" t="str">
            <v> Cyanothece sp. (strain PCC 7425 / ATCC 29141).</v>
          </cell>
          <cell r="E115" t="str">
            <v> NCBI_TaxID=395961;</v>
          </cell>
          <cell r="G115" t="str">
            <v>Bacteria</v>
          </cell>
          <cell r="H115" t="str">
            <v> Cyanobacteria</v>
          </cell>
          <cell r="I115" t="str">
            <v> Chroococcales</v>
          </cell>
          <cell r="J115" t="str">
            <v> Cyanothece.</v>
          </cell>
        </row>
        <row r="116">
          <cell r="A116" t="str">
            <v>B8IB83_METNO</v>
          </cell>
          <cell r="B116" t="str">
            <v>B8IB83</v>
          </cell>
          <cell r="C116" t="str">
            <v> Methylobacterium nodulans (strain ORS2060 / LMG 21967).</v>
          </cell>
          <cell r="E116" t="str">
            <v> NCBI_TaxID=460265;</v>
          </cell>
          <cell r="G116" t="str">
            <v>Bacteria</v>
          </cell>
          <cell r="H116" t="str">
            <v> Proteobacteria</v>
          </cell>
          <cell r="I116" t="str">
            <v> Alphaproteobacteria</v>
          </cell>
          <cell r="J116" t="str">
            <v> Rhizobiales</v>
          </cell>
          <cell r="K116" t="str">
            <v>Methylobacteriaceae</v>
          </cell>
          <cell r="L116" t="str">
            <v> Methylobacterium.</v>
          </cell>
        </row>
        <row r="117">
          <cell r="A117" t="str">
            <v>B8IUH3_METNO</v>
          </cell>
          <cell r="B117" t="str">
            <v>B8IUH3</v>
          </cell>
          <cell r="C117" t="str">
            <v> Methylobacterium nodulans (strain ORS2060 / LMG 21967).</v>
          </cell>
          <cell r="E117" t="str">
            <v> NCBI_TaxID=460265;</v>
          </cell>
          <cell r="G117" t="str">
            <v>Bacteria</v>
          </cell>
          <cell r="H117" t="str">
            <v> Proteobacteria</v>
          </cell>
          <cell r="I117" t="str">
            <v> Alphaproteobacteria</v>
          </cell>
          <cell r="J117" t="str">
            <v> Rhizobiales</v>
          </cell>
          <cell r="K117" t="str">
            <v>Methylobacteriaceae</v>
          </cell>
          <cell r="L117" t="str">
            <v> Methylobacterium.</v>
          </cell>
        </row>
        <row r="118">
          <cell r="A118" t="str">
            <v>B8M871_TALSN</v>
          </cell>
          <cell r="B118" t="str">
            <v>B8M871</v>
          </cell>
          <cell r="C118" t="str">
            <v> Talaromyces stipitatus (strain ATCC 10500 / CBS 375.48 / QM 6759 / NRRL 1006) (Penicillium stipitatum).</v>
          </cell>
          <cell r="E118" t="str">
            <v> NCBI_TaxID=441959;</v>
          </cell>
          <cell r="G118" t="str">
            <v>Eukaryota</v>
          </cell>
          <cell r="H118" t="str">
            <v> Fungi</v>
          </cell>
          <cell r="I118" t="str">
            <v> Dikarya</v>
          </cell>
          <cell r="J118" t="str">
            <v> Ascomycota</v>
          </cell>
          <cell r="K118" t="str">
            <v> Pezizomycotina</v>
          </cell>
          <cell r="L118" t="str">
            <v> Eurotiomycetes</v>
          </cell>
          <cell r="M118" t="str">
            <v>Eurotiomycetidae</v>
          </cell>
          <cell r="N118" t="str">
            <v> Eurotiales</v>
          </cell>
          <cell r="O118" t="str">
            <v> Trichocomaceae</v>
          </cell>
          <cell r="P118" t="str">
            <v> Talaromyces.</v>
          </cell>
        </row>
        <row r="119">
          <cell r="A119" t="str">
            <v>B8NRX6_ASPFN</v>
          </cell>
          <cell r="B119" t="str">
            <v>B8NRX6</v>
          </cell>
          <cell r="C119" t="str">
            <v> Aspergillus flavus (strain ATCC 200026 / FGSC A1120 / NRRL 3357 / JCM 12722 / SRRC 167).</v>
          </cell>
          <cell r="E119" t="str">
            <v> NCBI_TaxID=332952;</v>
          </cell>
          <cell r="G119" t="str">
            <v>Eukaryota</v>
          </cell>
          <cell r="H119" t="str">
            <v> Fungi</v>
          </cell>
          <cell r="I119" t="str">
            <v> Dikarya</v>
          </cell>
          <cell r="J119" t="str">
            <v> Ascomycota</v>
          </cell>
          <cell r="K119" t="str">
            <v> Pezizomycotina</v>
          </cell>
          <cell r="L119" t="str">
            <v> Eurotiomycetes</v>
          </cell>
          <cell r="M119" t="str">
            <v>Eurotiomycetidae</v>
          </cell>
          <cell r="N119" t="str">
            <v> Eurotiales</v>
          </cell>
          <cell r="O119" t="str">
            <v> Trichocomaceae</v>
          </cell>
          <cell r="P119" t="str">
            <v>mitosporic Trichocomaceae</v>
          </cell>
          <cell r="Q119" t="str">
            <v> Aspergillus.</v>
          </cell>
        </row>
        <row r="120">
          <cell r="A120" t="str">
            <v>B8PJ06_POSPM</v>
          </cell>
          <cell r="B120" t="str">
            <v>B8PJ06</v>
          </cell>
          <cell r="C120" t="str">
            <v> Postia placenta (strain ATCC 44394 / Madison 698-R) (Brown rot fungus) (Poria monticola).</v>
          </cell>
          <cell r="E120" t="str">
            <v> NCBI_TaxID=561896;</v>
          </cell>
          <cell r="G120" t="str">
            <v>Eukaryota</v>
          </cell>
          <cell r="H120" t="str">
            <v> Fungi</v>
          </cell>
          <cell r="I120" t="str">
            <v> Dikarya</v>
          </cell>
          <cell r="J120" t="str">
            <v> Basidiomycota</v>
          </cell>
          <cell r="K120" t="str">
            <v> Agaricomycotina</v>
          </cell>
          <cell r="L120" t="str">
            <v>Homobasidiomycetes</v>
          </cell>
          <cell r="M120" t="str">
            <v> Aphyllophorales</v>
          </cell>
          <cell r="N120" t="str">
            <v> Postia.</v>
          </cell>
        </row>
        <row r="121">
          <cell r="A121" t="str">
            <v>B9B4S0_9BURK</v>
          </cell>
          <cell r="B121" t="str">
            <v>B9B4S0</v>
          </cell>
          <cell r="C121" t="str">
            <v> Burkholderia multivorans CGD1.</v>
          </cell>
          <cell r="E121" t="str">
            <v> NCBI_TaxID=513051;</v>
          </cell>
          <cell r="G121" t="str">
            <v>Bacteria</v>
          </cell>
          <cell r="H121" t="str">
            <v> Proteobacteria</v>
          </cell>
          <cell r="I121" t="str">
            <v> Betaproteobacteria</v>
          </cell>
          <cell r="J121" t="str">
            <v> Burkholderiales</v>
          </cell>
          <cell r="K121" t="str">
            <v>Burkholderiaceae</v>
          </cell>
          <cell r="L121" t="str">
            <v> Burkholderia</v>
          </cell>
          <cell r="M121" t="str">
            <v> Burkholderia cepacia complex.</v>
          </cell>
        </row>
        <row r="122">
          <cell r="A122" t="str">
            <v>B9BQJ6_9BURK</v>
          </cell>
          <cell r="B122" t="str">
            <v>B9BQJ6</v>
          </cell>
          <cell r="C122" t="str">
            <v> Burkholderia multivorans CGD2.</v>
          </cell>
          <cell r="E122" t="str">
            <v> NCBI_TaxID=513052;</v>
          </cell>
          <cell r="G122" t="str">
            <v>Bacteria</v>
          </cell>
          <cell r="H122" t="str">
            <v> Proteobacteria</v>
          </cell>
          <cell r="I122" t="str">
            <v> Betaproteobacteria</v>
          </cell>
          <cell r="J122" t="str">
            <v> Burkholderiales</v>
          </cell>
          <cell r="K122" t="str">
            <v>Burkholderiaceae</v>
          </cell>
          <cell r="L122" t="str">
            <v> Burkholderia</v>
          </cell>
          <cell r="M122" t="str">
            <v> Burkholderia cepacia complex.</v>
          </cell>
        </row>
        <row r="123">
          <cell r="A123" t="str">
            <v>B9CB30_9BURK</v>
          </cell>
          <cell r="B123" t="str">
            <v>B9CB30</v>
          </cell>
          <cell r="C123" t="str">
            <v> Burkholderia multivorans CGD2M.</v>
          </cell>
          <cell r="E123" t="str">
            <v> NCBI_TaxID=513053;</v>
          </cell>
          <cell r="G123" t="str">
            <v>Bacteria</v>
          </cell>
          <cell r="H123" t="str">
            <v> Proteobacteria</v>
          </cell>
          <cell r="I123" t="str">
            <v> Betaproteobacteria</v>
          </cell>
          <cell r="J123" t="str">
            <v> Burkholderiales</v>
          </cell>
          <cell r="K123" t="str">
            <v>Burkholderiaceae</v>
          </cell>
          <cell r="L123" t="str">
            <v> Burkholderia</v>
          </cell>
          <cell r="M123" t="str">
            <v> Burkholderia cepacia complex.</v>
          </cell>
        </row>
        <row r="124">
          <cell r="A124" t="str">
            <v>B9IZS3_BACCQ</v>
          </cell>
          <cell r="B124" t="str">
            <v>B9IZS3</v>
          </cell>
          <cell r="C124" t="str">
            <v> Bacillus cereus (strain Q1).</v>
          </cell>
          <cell r="E124" t="str">
            <v> NCBI_TaxID=361100;</v>
          </cell>
          <cell r="G124" t="str">
            <v>Bacteria</v>
          </cell>
          <cell r="H124" t="str">
            <v> Firmicutes</v>
          </cell>
          <cell r="I124" t="str">
            <v> Bacillales</v>
          </cell>
          <cell r="J124" t="str">
            <v> Bacillaceae</v>
          </cell>
          <cell r="K124" t="str">
            <v> Bacillus</v>
          </cell>
          <cell r="L124" t="str">
            <v>Bacillus cereus group.</v>
          </cell>
        </row>
        <row r="125">
          <cell r="A125" t="str">
            <v>B9XB73_9BACT</v>
          </cell>
          <cell r="B125" t="str">
            <v>B9XB73</v>
          </cell>
          <cell r="C125" t="str">
            <v> Pedosphaera parvula Ellin514.</v>
          </cell>
          <cell r="E125" t="str">
            <v> NCBI_TaxID=320771;</v>
          </cell>
          <cell r="G125" t="str">
            <v>Bacteria</v>
          </cell>
          <cell r="H125" t="str">
            <v> Verrucomicrobia</v>
          </cell>
          <cell r="I125" t="str">
            <v> Verrucomicrobiae</v>
          </cell>
          <cell r="J125" t="str">
            <v> Verrucomicrobiales</v>
          </cell>
          <cell r="K125" t="str">
            <v>Verrucomicrobia subdivision 3</v>
          </cell>
          <cell r="L125" t="str">
            <v> Pedosphaera.</v>
          </cell>
        </row>
        <row r="126">
          <cell r="A126" t="str">
            <v>C0NUA6_AJECG</v>
          </cell>
          <cell r="B126" t="str">
            <v>C0NUA6</v>
          </cell>
          <cell r="C126" t="str">
            <v> Ajellomyces capsulata (strain G186AR / H82 / ATCC MYA-2454 / RMSCC 2432) (Darling's disease fungus) (Histoplasma capsulatum).</v>
          </cell>
          <cell r="E126" t="str">
            <v> NCBI_TaxID=447093;</v>
          </cell>
          <cell r="G126" t="str">
            <v>Eukaryota</v>
          </cell>
          <cell r="H126" t="str">
            <v> Fungi</v>
          </cell>
          <cell r="I126" t="str">
            <v> Dikarya</v>
          </cell>
          <cell r="J126" t="str">
            <v> Ascomycota</v>
          </cell>
          <cell r="K126" t="str">
            <v> Pezizomycotina</v>
          </cell>
          <cell r="L126" t="str">
            <v> Eurotiomycetes</v>
          </cell>
          <cell r="M126" t="str">
            <v>Eurotiomycetidae</v>
          </cell>
          <cell r="N126" t="str">
            <v> Onygenales</v>
          </cell>
          <cell r="O126" t="str">
            <v> Ajellomycetaceae</v>
          </cell>
          <cell r="P126" t="str">
            <v> Ajellomyces.</v>
          </cell>
        </row>
        <row r="127">
          <cell r="A127" t="str">
            <v>C0Y648_BURPE</v>
          </cell>
          <cell r="B127" t="str">
            <v>C0Y648</v>
          </cell>
          <cell r="C127" t="str">
            <v> Burkholderia pseudomallei Pakistan 9.</v>
          </cell>
          <cell r="E127" t="str">
            <v> NCBI_TaxID=595498;</v>
          </cell>
          <cell r="G127" t="str">
            <v>Bacteria</v>
          </cell>
          <cell r="H127" t="str">
            <v> Proteobacteria</v>
          </cell>
          <cell r="I127" t="str">
            <v> Betaproteobacteria</v>
          </cell>
          <cell r="J127" t="str">
            <v> Burkholderiales</v>
          </cell>
          <cell r="K127" t="str">
            <v>Burkholderiaceae</v>
          </cell>
          <cell r="L127" t="str">
            <v> Burkholderia</v>
          </cell>
          <cell r="M127" t="str">
            <v> pseudomallei group.</v>
          </cell>
        </row>
        <row r="128">
          <cell r="A128" t="str">
            <v>C0Z5B5_BREBN</v>
          </cell>
          <cell r="B128" t="str">
            <v>C0Z5B5</v>
          </cell>
          <cell r="C128" t="str">
            <v> Brevibacillus brevis (strain 47 / JCM 6285 / NBRC 100599).</v>
          </cell>
          <cell r="E128" t="str">
            <v> NCBI_TaxID=358681;</v>
          </cell>
          <cell r="G128" t="str">
            <v>Bacteria</v>
          </cell>
          <cell r="H128" t="str">
            <v> Firmicutes</v>
          </cell>
          <cell r="I128" t="str">
            <v> Bacillales</v>
          </cell>
          <cell r="J128" t="str">
            <v> Paenibacillaceae</v>
          </cell>
          <cell r="K128" t="str">
            <v> Brevibacillus.</v>
          </cell>
        </row>
        <row r="129">
          <cell r="A129" t="str">
            <v>C0ZMH0_RHOE4</v>
          </cell>
          <cell r="B129" t="str">
            <v>C0ZMH0</v>
          </cell>
          <cell r="C129" t="str">
            <v> Rhodococcus erythropolis (strain PR4 / NBRC 100887).</v>
          </cell>
          <cell r="E129" t="str">
            <v> NCBI_TaxID=234621;</v>
          </cell>
          <cell r="G129" t="str">
            <v>Bacteria</v>
          </cell>
          <cell r="H129" t="str">
            <v> Actinobacteria</v>
          </cell>
          <cell r="I129" t="str">
            <v> Actinobacteridae</v>
          </cell>
          <cell r="J129" t="str">
            <v> Actinomycetales</v>
          </cell>
          <cell r="K129" t="str">
            <v>Corynebacterineae</v>
          </cell>
          <cell r="L129" t="str">
            <v> Nocardiaceae</v>
          </cell>
          <cell r="M129" t="str">
            <v> Rhodococcus.</v>
          </cell>
        </row>
        <row r="130">
          <cell r="A130" t="str">
            <v>C1APV0_MYCBT</v>
          </cell>
          <cell r="B130" t="str">
            <v>C1APV0</v>
          </cell>
          <cell r="C130" t="str">
            <v> Mycobacterium bovis (strain BCG / Tokyo 172 / ATCC 35737 / TMC 1019).</v>
          </cell>
          <cell r="E130" t="str">
            <v> NCBI_TaxID=561275;</v>
          </cell>
          <cell r="G130" t="str">
            <v>Bacteria</v>
          </cell>
          <cell r="H130" t="str">
            <v> Actinobacteria</v>
          </cell>
          <cell r="I130" t="str">
            <v> Actinobacteridae</v>
          </cell>
          <cell r="J130" t="str">
            <v> Actinomycetales</v>
          </cell>
          <cell r="K130" t="str">
            <v>Corynebacterineae</v>
          </cell>
          <cell r="L130" t="str">
            <v> Mycobacteriaceae</v>
          </cell>
          <cell r="M130" t="str">
            <v> Mycobacterium</v>
          </cell>
          <cell r="N130" t="str">
            <v>Mycobacterium tuberculosis complex.</v>
          </cell>
        </row>
        <row r="131">
          <cell r="A131" t="str">
            <v>C1D2X7_DEIDV</v>
          </cell>
          <cell r="B131" t="str">
            <v>C1D2X7</v>
          </cell>
          <cell r="C131" t="str">
            <v> Deinococcus deserti (strain VCD115 / DSM 17065 / LMG 22923).</v>
          </cell>
          <cell r="D131" t="str">
            <v> Plasmid pDeide2.</v>
          </cell>
          <cell r="E131" t="str">
            <v> NCBI_TaxID=546414;</v>
          </cell>
          <cell r="G131" t="str">
            <v>Bacteria</v>
          </cell>
          <cell r="H131" t="str">
            <v> Deinococcus-Thermus</v>
          </cell>
          <cell r="I131" t="str">
            <v> Deinococci</v>
          </cell>
          <cell r="J131" t="str">
            <v> Deinococcales</v>
          </cell>
          <cell r="K131" t="str">
            <v>Deinococcaceae</v>
          </cell>
          <cell r="L131" t="str">
            <v> Deinococcus.</v>
          </cell>
        </row>
        <row r="132">
          <cell r="A132" t="str">
            <v>C1DEF8_AZOVD</v>
          </cell>
          <cell r="B132" t="str">
            <v>C1DEF8</v>
          </cell>
          <cell r="C132" t="str">
            <v> Azotobacter vinelandii (strain DJ / ATCC BAA-1303).</v>
          </cell>
          <cell r="E132" t="str">
            <v> NCBI_TaxID=322710;</v>
          </cell>
          <cell r="G132" t="str">
            <v>Bacteria</v>
          </cell>
          <cell r="H132" t="str">
            <v> Proteobacteria</v>
          </cell>
          <cell r="I132" t="str">
            <v> Gammaproteobacteria</v>
          </cell>
          <cell r="J132" t="str">
            <v> Pseudomonadales</v>
          </cell>
          <cell r="K132" t="str">
            <v>Pseudomonadaceae</v>
          </cell>
          <cell r="L132" t="str">
            <v> Azotobacter.</v>
          </cell>
        </row>
        <row r="133">
          <cell r="A133" t="str">
            <v>C1ETD7_BACC3</v>
          </cell>
          <cell r="B133" t="str">
            <v>C1ETD7</v>
          </cell>
          <cell r="C133" t="str">
            <v> Bacillus cereus (strain 03BB102).</v>
          </cell>
          <cell r="E133" t="str">
            <v> NCBI_TaxID=572264;</v>
          </cell>
          <cell r="G133" t="str">
            <v>Bacteria</v>
          </cell>
          <cell r="H133" t="str">
            <v> Firmicutes</v>
          </cell>
          <cell r="I133" t="str">
            <v> Bacillales</v>
          </cell>
          <cell r="J133" t="str">
            <v> Bacillaceae</v>
          </cell>
          <cell r="K133" t="str">
            <v> Bacillus</v>
          </cell>
          <cell r="L133" t="str">
            <v>Bacillus cereus group.</v>
          </cell>
        </row>
        <row r="134">
          <cell r="A134" t="str">
            <v>C2BCD2_9FIRM</v>
          </cell>
          <cell r="B134" t="str">
            <v>C2BCD2</v>
          </cell>
          <cell r="C134" t="str">
            <v> Anaerococcus lactolyticus ATCC 51172.</v>
          </cell>
          <cell r="E134" t="str">
            <v> NCBI_TaxID=525254;</v>
          </cell>
          <cell r="G134" t="str">
            <v>Bacteria</v>
          </cell>
          <cell r="H134" t="str">
            <v> Firmicutes</v>
          </cell>
          <cell r="I134" t="str">
            <v> Clostridia</v>
          </cell>
          <cell r="J134" t="str">
            <v> Clostridiales</v>
          </cell>
          <cell r="K134" t="str">
            <v>Clostridiales Family XI. Incertae Sedis</v>
          </cell>
          <cell r="L134" t="str">
            <v> Anaerococcus.</v>
          </cell>
        </row>
        <row r="135">
          <cell r="A135" t="str">
            <v>C2KZW9_9FIRM</v>
          </cell>
          <cell r="B135" t="str">
            <v>C2KZW9</v>
          </cell>
          <cell r="C135" t="str">
            <v> Oribacterium sinus F0268.</v>
          </cell>
          <cell r="E135" t="str">
            <v> NCBI_TaxID=585501;</v>
          </cell>
          <cell r="G135" t="str">
            <v>Bacteria</v>
          </cell>
          <cell r="H135" t="str">
            <v> Firmicutes</v>
          </cell>
          <cell r="I135" t="str">
            <v> Clostridia</v>
          </cell>
          <cell r="J135" t="str">
            <v> Clostridiales</v>
          </cell>
          <cell r="K135" t="str">
            <v> Lachnospiraceae</v>
          </cell>
          <cell r="L135" t="str">
            <v>Oribacterium.</v>
          </cell>
        </row>
        <row r="136">
          <cell r="A136" t="str">
            <v>C2MKE5_BACCE</v>
          </cell>
          <cell r="B136" t="str">
            <v>C2MKE5</v>
          </cell>
          <cell r="C136" t="str">
            <v> Bacillus cereus m1293.</v>
          </cell>
          <cell r="E136" t="str">
            <v> NCBI_TaxID=526973;</v>
          </cell>
          <cell r="G136" t="str">
            <v>Bacteria</v>
          </cell>
          <cell r="H136" t="str">
            <v> Firmicutes</v>
          </cell>
          <cell r="I136" t="str">
            <v> Bacillales</v>
          </cell>
          <cell r="J136" t="str">
            <v> Bacillaceae</v>
          </cell>
          <cell r="K136" t="str">
            <v> Bacillus</v>
          </cell>
          <cell r="L136" t="str">
            <v>Bacillus cereus group.</v>
          </cell>
        </row>
        <row r="137">
          <cell r="A137" t="str">
            <v>C2N0R4_BACCE</v>
          </cell>
          <cell r="B137" t="str">
            <v>C2N0R4</v>
          </cell>
          <cell r="C137" t="str">
            <v> Bacillus cereus ATCC 10876.</v>
          </cell>
          <cell r="E137" t="str">
            <v> NCBI_TaxID=526980;</v>
          </cell>
          <cell r="G137" t="str">
            <v>Bacteria</v>
          </cell>
          <cell r="H137" t="str">
            <v> Firmicutes</v>
          </cell>
          <cell r="I137" t="str">
            <v> Bacillales</v>
          </cell>
          <cell r="J137" t="str">
            <v> Bacillaceae</v>
          </cell>
          <cell r="K137" t="str">
            <v> Bacillus</v>
          </cell>
          <cell r="L137" t="str">
            <v>Bacillus cereus group.</v>
          </cell>
        </row>
        <row r="138">
          <cell r="A138" t="str">
            <v>C2N2W8_BACCE</v>
          </cell>
          <cell r="B138" t="str">
            <v>C2N2W8</v>
          </cell>
          <cell r="C138" t="str">
            <v> Bacillus cereus ATCC 10876.</v>
          </cell>
          <cell r="E138" t="str">
            <v> NCBI_TaxID=526980;</v>
          </cell>
          <cell r="G138" t="str">
            <v>Bacteria</v>
          </cell>
          <cell r="H138" t="str">
            <v> Firmicutes</v>
          </cell>
          <cell r="I138" t="str">
            <v> Bacillales</v>
          </cell>
          <cell r="J138" t="str">
            <v> Bacillaceae</v>
          </cell>
          <cell r="K138" t="str">
            <v> Bacillus</v>
          </cell>
          <cell r="L138" t="str">
            <v>Bacillus cereus group.</v>
          </cell>
        </row>
        <row r="139">
          <cell r="A139" t="str">
            <v>C2NH99_BACCE</v>
          </cell>
          <cell r="B139" t="str">
            <v>C2NH99</v>
          </cell>
          <cell r="C139" t="str">
            <v> Bacillus cereus.</v>
          </cell>
          <cell r="E139" t="str">
            <v> NCBI_TaxID=1396;</v>
          </cell>
          <cell r="G139" t="str">
            <v>Bacteria</v>
          </cell>
          <cell r="H139" t="str">
            <v> Firmicutes</v>
          </cell>
          <cell r="I139" t="str">
            <v> Bacillales</v>
          </cell>
          <cell r="J139" t="str">
            <v> Bacillaceae</v>
          </cell>
          <cell r="K139" t="str">
            <v> Bacillus</v>
          </cell>
          <cell r="L139" t="str">
            <v>Bacillus cereus group.</v>
          </cell>
        </row>
        <row r="140">
          <cell r="A140" t="str">
            <v>C2NYW1_BACCE</v>
          </cell>
          <cell r="B140" t="str">
            <v>C2NYW1</v>
          </cell>
          <cell r="C140" t="str">
            <v> Bacillus cereus 172560W.</v>
          </cell>
          <cell r="E140" t="str">
            <v> NCBI_TaxID=526967;</v>
          </cell>
          <cell r="G140" t="str">
            <v>Bacteria</v>
          </cell>
          <cell r="H140" t="str">
            <v> Firmicutes</v>
          </cell>
          <cell r="I140" t="str">
            <v> Bacillales</v>
          </cell>
          <cell r="J140" t="str">
            <v> Bacillaceae</v>
          </cell>
          <cell r="K140" t="str">
            <v> Bacillus</v>
          </cell>
          <cell r="L140" t="str">
            <v>Bacillus cereus group.</v>
          </cell>
        </row>
        <row r="141">
          <cell r="A141" t="str">
            <v>C2P0I9_BACCE</v>
          </cell>
          <cell r="B141" t="str">
            <v>C2P0I9</v>
          </cell>
          <cell r="C141" t="str">
            <v> Bacillus cereus 172560W.</v>
          </cell>
          <cell r="E141" t="str">
            <v> NCBI_TaxID=526967;</v>
          </cell>
          <cell r="G141" t="str">
            <v>Bacteria</v>
          </cell>
          <cell r="H141" t="str">
            <v> Firmicutes</v>
          </cell>
          <cell r="I141" t="str">
            <v> Bacillales</v>
          </cell>
          <cell r="J141" t="str">
            <v> Bacillaceae</v>
          </cell>
          <cell r="K141" t="str">
            <v> Bacillus</v>
          </cell>
          <cell r="L141" t="str">
            <v>Bacillus cereus group.</v>
          </cell>
        </row>
        <row r="142">
          <cell r="A142" t="str">
            <v>C2P0Q6_BACCE</v>
          </cell>
          <cell r="B142" t="str">
            <v>C2P0Q6</v>
          </cell>
          <cell r="C142" t="str">
            <v> Bacillus cereus 172560W.</v>
          </cell>
          <cell r="E142" t="str">
            <v> NCBI_TaxID=526967;</v>
          </cell>
          <cell r="G142" t="str">
            <v>Bacteria</v>
          </cell>
          <cell r="H142" t="str">
            <v> Firmicutes</v>
          </cell>
          <cell r="I142" t="str">
            <v> Bacillales</v>
          </cell>
          <cell r="J142" t="str">
            <v> Bacillaceae</v>
          </cell>
          <cell r="K142" t="str">
            <v> Bacillus</v>
          </cell>
          <cell r="L142" t="str">
            <v>Bacillus cereus group.</v>
          </cell>
        </row>
        <row r="143">
          <cell r="A143" t="str">
            <v>C2P810_BACCE</v>
          </cell>
          <cell r="B143" t="str">
            <v>C2P810</v>
          </cell>
          <cell r="C143" t="str">
            <v> Bacillus cereus 172560W.</v>
          </cell>
          <cell r="E143" t="str">
            <v> NCBI_TaxID=526967;</v>
          </cell>
          <cell r="G143" t="str">
            <v>Bacteria</v>
          </cell>
          <cell r="H143" t="str">
            <v> Firmicutes</v>
          </cell>
          <cell r="I143" t="str">
            <v> Bacillales</v>
          </cell>
          <cell r="J143" t="str">
            <v> Bacillaceae</v>
          </cell>
          <cell r="K143" t="str">
            <v> Bacillus</v>
          </cell>
          <cell r="L143" t="str">
            <v>Bacillus cereus group.</v>
          </cell>
        </row>
        <row r="144">
          <cell r="A144" t="str">
            <v>C2PGX2_BACCE</v>
          </cell>
          <cell r="B144" t="str">
            <v>C2PGX2</v>
          </cell>
          <cell r="C144" t="str">
            <v> Bacillus cereus MM3.</v>
          </cell>
          <cell r="E144" t="str">
            <v> NCBI_TaxID=526971;</v>
          </cell>
          <cell r="G144" t="str">
            <v>Bacteria</v>
          </cell>
          <cell r="H144" t="str">
            <v> Firmicutes</v>
          </cell>
          <cell r="I144" t="str">
            <v> Bacillales</v>
          </cell>
          <cell r="J144" t="str">
            <v> Bacillaceae</v>
          </cell>
          <cell r="K144" t="str">
            <v> Bacillus</v>
          </cell>
          <cell r="L144" t="str">
            <v>Bacillus cereus group.</v>
          </cell>
        </row>
        <row r="145">
          <cell r="A145" t="str">
            <v>C2Q4K5_BACCE</v>
          </cell>
          <cell r="B145" t="str">
            <v>C2Q4K5</v>
          </cell>
          <cell r="C145" t="str">
            <v> Bacillus cereus AH621.</v>
          </cell>
          <cell r="E145" t="str">
            <v> NCBI_TaxID=526972;</v>
          </cell>
          <cell r="G145" t="str">
            <v>Bacteria</v>
          </cell>
          <cell r="H145" t="str">
            <v> Firmicutes</v>
          </cell>
          <cell r="I145" t="str">
            <v> Bacillales</v>
          </cell>
          <cell r="J145" t="str">
            <v> Bacillaceae</v>
          </cell>
          <cell r="K145" t="str">
            <v> Bacillus</v>
          </cell>
          <cell r="L145" t="str">
            <v>Bacillus cereus group.</v>
          </cell>
        </row>
        <row r="146">
          <cell r="A146" t="str">
            <v>C2QLT9_BACCE</v>
          </cell>
          <cell r="B146" t="str">
            <v>C2QLT9</v>
          </cell>
          <cell r="C146" t="str">
            <v> Bacillus cereus R309803.</v>
          </cell>
          <cell r="E146" t="str">
            <v> NCBI_TaxID=526968;</v>
          </cell>
          <cell r="G146" t="str">
            <v>Bacteria</v>
          </cell>
          <cell r="H146" t="str">
            <v> Firmicutes</v>
          </cell>
          <cell r="I146" t="str">
            <v> Bacillales</v>
          </cell>
          <cell r="J146" t="str">
            <v> Bacillaceae</v>
          </cell>
          <cell r="K146" t="str">
            <v> Bacillus</v>
          </cell>
          <cell r="L146" t="str">
            <v>Bacillus cereus group.</v>
          </cell>
        </row>
        <row r="147">
          <cell r="A147" t="str">
            <v>C2QSM5_BACCE</v>
          </cell>
          <cell r="B147" t="str">
            <v>C2QSM5</v>
          </cell>
          <cell r="C147" t="str">
            <v> Bacillus cereus ATCC 4342.</v>
          </cell>
          <cell r="E147" t="str">
            <v> NCBI_TaxID=526977;</v>
          </cell>
          <cell r="G147" t="str">
            <v>Bacteria</v>
          </cell>
          <cell r="H147" t="str">
            <v> Firmicutes</v>
          </cell>
          <cell r="I147" t="str">
            <v> Bacillales</v>
          </cell>
          <cell r="J147" t="str">
            <v> Bacillaceae</v>
          </cell>
          <cell r="K147" t="str">
            <v> Bacillus</v>
          </cell>
          <cell r="L147" t="str">
            <v>Bacillus cereus group.</v>
          </cell>
        </row>
        <row r="148">
          <cell r="A148" t="str">
            <v>C2QV85_BACCE</v>
          </cell>
          <cell r="B148" t="str">
            <v>C2QV85</v>
          </cell>
          <cell r="C148" t="str">
            <v> Bacillus cereus ATCC 4342.</v>
          </cell>
          <cell r="E148" t="str">
            <v> NCBI_TaxID=526977;</v>
          </cell>
          <cell r="G148" t="str">
            <v>Bacteria</v>
          </cell>
          <cell r="H148" t="str">
            <v> Firmicutes</v>
          </cell>
          <cell r="I148" t="str">
            <v> Bacillales</v>
          </cell>
          <cell r="J148" t="str">
            <v> Bacillaceae</v>
          </cell>
          <cell r="K148" t="str">
            <v> Bacillus</v>
          </cell>
          <cell r="L148" t="str">
            <v>Bacillus cereus group.</v>
          </cell>
        </row>
        <row r="149">
          <cell r="A149" t="str">
            <v>C2RA33_BACCE</v>
          </cell>
          <cell r="B149" t="str">
            <v>C2RA33</v>
          </cell>
          <cell r="C149" t="str">
            <v> Bacillus cereus m1550.</v>
          </cell>
          <cell r="E149" t="str">
            <v> NCBI_TaxID=526969;</v>
          </cell>
          <cell r="G149" t="str">
            <v>Bacteria</v>
          </cell>
          <cell r="H149" t="str">
            <v> Firmicutes</v>
          </cell>
          <cell r="I149" t="str">
            <v> Bacillales</v>
          </cell>
          <cell r="J149" t="str">
            <v> Bacillaceae</v>
          </cell>
          <cell r="K149" t="str">
            <v> Bacillus</v>
          </cell>
          <cell r="L149" t="str">
            <v>Bacillus cereus group.</v>
          </cell>
        </row>
        <row r="150">
          <cell r="A150" t="str">
            <v>C2RNA6_BACCE</v>
          </cell>
          <cell r="B150" t="str">
            <v>C2RNA6</v>
          </cell>
          <cell r="C150" t="str">
            <v> Bacillus cereus BDRD-ST24.</v>
          </cell>
          <cell r="E150" t="str">
            <v> NCBI_TaxID=526974;</v>
          </cell>
          <cell r="G150" t="str">
            <v>Bacteria</v>
          </cell>
          <cell r="H150" t="str">
            <v> Firmicutes</v>
          </cell>
          <cell r="I150" t="str">
            <v> Bacillales</v>
          </cell>
          <cell r="J150" t="str">
            <v> Bacillaceae</v>
          </cell>
          <cell r="K150" t="str">
            <v> Bacillus</v>
          </cell>
          <cell r="L150" t="str">
            <v>Bacillus cereus group.</v>
          </cell>
        </row>
        <row r="151">
          <cell r="A151" t="str">
            <v>C2RQ24_BACCE</v>
          </cell>
          <cell r="B151" t="str">
            <v>C2RQ24</v>
          </cell>
          <cell r="C151" t="str">
            <v> Bacillus cereus BDRD-ST24.</v>
          </cell>
          <cell r="E151" t="str">
            <v> NCBI_TaxID=526974;</v>
          </cell>
          <cell r="G151" t="str">
            <v>Bacteria</v>
          </cell>
          <cell r="H151" t="str">
            <v> Firmicutes</v>
          </cell>
          <cell r="I151" t="str">
            <v> Bacillales</v>
          </cell>
          <cell r="J151" t="str">
            <v> Bacillaceae</v>
          </cell>
          <cell r="K151" t="str">
            <v> Bacillus</v>
          </cell>
          <cell r="L151" t="str">
            <v>Bacillus cereus group.</v>
          </cell>
        </row>
        <row r="152">
          <cell r="A152" t="str">
            <v>C2RQ85_BACCE</v>
          </cell>
          <cell r="B152" t="str">
            <v>C2RQ85</v>
          </cell>
          <cell r="C152" t="str">
            <v> Bacillus cereus BDRD-ST24.</v>
          </cell>
          <cell r="E152" t="str">
            <v> NCBI_TaxID=526974;</v>
          </cell>
          <cell r="G152" t="str">
            <v>Bacteria</v>
          </cell>
          <cell r="H152" t="str">
            <v> Firmicutes</v>
          </cell>
          <cell r="I152" t="str">
            <v> Bacillales</v>
          </cell>
          <cell r="J152" t="str">
            <v> Bacillaceae</v>
          </cell>
          <cell r="K152" t="str">
            <v> Bacillus</v>
          </cell>
          <cell r="L152" t="str">
            <v>Bacillus cereus group.</v>
          </cell>
        </row>
        <row r="153">
          <cell r="A153" t="str">
            <v>C2S3B0_BACCE</v>
          </cell>
          <cell r="B153" t="str">
            <v>C2S3B0</v>
          </cell>
          <cell r="C153" t="str">
            <v> Bacillus cereus BDRD-ST26.</v>
          </cell>
          <cell r="E153" t="str">
            <v> NCBI_TaxID=526975;</v>
          </cell>
          <cell r="G153" t="str">
            <v>Bacteria</v>
          </cell>
          <cell r="H153" t="str">
            <v> Firmicutes</v>
          </cell>
          <cell r="I153" t="str">
            <v> Bacillales</v>
          </cell>
          <cell r="J153" t="str">
            <v> Bacillaceae</v>
          </cell>
          <cell r="K153" t="str">
            <v> Bacillus</v>
          </cell>
          <cell r="L153" t="str">
            <v>Bacillus cereus group.</v>
          </cell>
        </row>
        <row r="154">
          <cell r="A154" t="str">
            <v>C2SG87_BACCE</v>
          </cell>
          <cell r="B154" t="str">
            <v>C2SG87</v>
          </cell>
          <cell r="C154" t="str">
            <v> Bacillus cereus BDRD-ST196.</v>
          </cell>
          <cell r="E154" t="str">
            <v> NCBI_TaxID=526976;</v>
          </cell>
          <cell r="G154" t="str">
            <v>Bacteria</v>
          </cell>
          <cell r="H154" t="str">
            <v> Firmicutes</v>
          </cell>
          <cell r="I154" t="str">
            <v> Bacillales</v>
          </cell>
          <cell r="J154" t="str">
            <v> Bacillaceae</v>
          </cell>
          <cell r="K154" t="str">
            <v> Bacillus</v>
          </cell>
          <cell r="L154" t="str">
            <v>Bacillus cereus group.</v>
          </cell>
        </row>
        <row r="155">
          <cell r="A155" t="str">
            <v>C2T1D5_BACCE</v>
          </cell>
          <cell r="B155" t="str">
            <v>C2T1D5</v>
          </cell>
          <cell r="C155" t="str">
            <v> Bacillus cereus BDRD-Cer4.</v>
          </cell>
          <cell r="E155" t="str">
            <v> NCBI_TaxID=526978;</v>
          </cell>
          <cell r="G155" t="str">
            <v>Bacteria</v>
          </cell>
          <cell r="H155" t="str">
            <v> Firmicutes</v>
          </cell>
          <cell r="I155" t="str">
            <v> Bacillales</v>
          </cell>
          <cell r="J155" t="str">
            <v> Bacillaceae</v>
          </cell>
          <cell r="K155" t="str">
            <v> Bacillus</v>
          </cell>
          <cell r="L155" t="str">
            <v>Bacillus cereus group.</v>
          </cell>
        </row>
        <row r="156">
          <cell r="A156" t="str">
            <v>C2T323_BACCE</v>
          </cell>
          <cell r="B156" t="str">
            <v>C2T323</v>
          </cell>
          <cell r="C156" t="str">
            <v> Bacillus cereus BDRD-Cer4.</v>
          </cell>
          <cell r="E156" t="str">
            <v> NCBI_TaxID=526978;</v>
          </cell>
          <cell r="G156" t="str">
            <v>Bacteria</v>
          </cell>
          <cell r="H156" t="str">
            <v> Firmicutes</v>
          </cell>
          <cell r="I156" t="str">
            <v> Bacillales</v>
          </cell>
          <cell r="J156" t="str">
            <v> Bacillaceae</v>
          </cell>
          <cell r="K156" t="str">
            <v> Bacillus</v>
          </cell>
          <cell r="L156" t="str">
            <v>Bacillus cereus group.</v>
          </cell>
        </row>
        <row r="157">
          <cell r="A157" t="str">
            <v>C2TA24_BACCE</v>
          </cell>
          <cell r="B157" t="str">
            <v>C2TA24</v>
          </cell>
          <cell r="C157" t="str">
            <v> Bacillus cereus BDRD-Cer4.</v>
          </cell>
          <cell r="E157" t="str">
            <v> NCBI_TaxID=526978;</v>
          </cell>
          <cell r="G157" t="str">
            <v>Bacteria</v>
          </cell>
          <cell r="H157" t="str">
            <v> Firmicutes</v>
          </cell>
          <cell r="I157" t="str">
            <v> Bacillales</v>
          </cell>
          <cell r="J157" t="str">
            <v> Bacillaceae</v>
          </cell>
          <cell r="K157" t="str">
            <v> Bacillus</v>
          </cell>
          <cell r="L157" t="str">
            <v>Bacillus cereus group.</v>
          </cell>
        </row>
        <row r="158">
          <cell r="A158" t="str">
            <v>C2TG76_BACCE</v>
          </cell>
          <cell r="B158" t="str">
            <v>C2TG76</v>
          </cell>
          <cell r="C158" t="str">
            <v> Bacillus cereus 95/8201.</v>
          </cell>
          <cell r="E158" t="str">
            <v> NCBI_TaxID=526979;</v>
          </cell>
          <cell r="G158" t="str">
            <v>Bacteria</v>
          </cell>
          <cell r="H158" t="str">
            <v> Firmicutes</v>
          </cell>
          <cell r="I158" t="str">
            <v> Bacillales</v>
          </cell>
          <cell r="J158" t="str">
            <v> Bacillaceae</v>
          </cell>
          <cell r="K158" t="str">
            <v> Bacillus</v>
          </cell>
          <cell r="L158" t="str">
            <v>Bacillus cereus group.</v>
          </cell>
        </row>
        <row r="159">
          <cell r="A159" t="str">
            <v>C2TVV2_BACCE</v>
          </cell>
          <cell r="B159" t="str">
            <v>C2TVV2</v>
          </cell>
          <cell r="C159" t="str">
            <v> Bacillus cereus Rock1-3.</v>
          </cell>
          <cell r="E159" t="str">
            <v> NCBI_TaxID=526981;</v>
          </cell>
          <cell r="G159" t="str">
            <v>Bacteria</v>
          </cell>
          <cell r="H159" t="str">
            <v> Firmicutes</v>
          </cell>
          <cell r="I159" t="str">
            <v> Bacillales</v>
          </cell>
          <cell r="J159" t="str">
            <v> Bacillaceae</v>
          </cell>
          <cell r="K159" t="str">
            <v> Bacillus</v>
          </cell>
          <cell r="L159" t="str">
            <v>Bacillus cereus group.</v>
          </cell>
        </row>
        <row r="160">
          <cell r="A160" t="str">
            <v>C2TWZ2_BACCE</v>
          </cell>
          <cell r="B160" t="str">
            <v>C2TWZ2</v>
          </cell>
          <cell r="C160" t="str">
            <v> Bacillus cereus Rock1-3.</v>
          </cell>
          <cell r="E160" t="str">
            <v> NCBI_TaxID=526981;</v>
          </cell>
          <cell r="G160" t="str">
            <v>Bacteria</v>
          </cell>
          <cell r="H160" t="str">
            <v> Firmicutes</v>
          </cell>
          <cell r="I160" t="str">
            <v> Bacillales</v>
          </cell>
          <cell r="J160" t="str">
            <v> Bacillaceae</v>
          </cell>
          <cell r="K160" t="str">
            <v> Bacillus</v>
          </cell>
          <cell r="L160" t="str">
            <v>Bacillus cereus group.</v>
          </cell>
        </row>
        <row r="161">
          <cell r="A161" t="str">
            <v>C2UFT8_BACCE</v>
          </cell>
          <cell r="B161" t="str">
            <v>C2UFT8</v>
          </cell>
          <cell r="C161" t="str">
            <v> Bacillus cereus Rock1-15.</v>
          </cell>
          <cell r="E161" t="str">
            <v> NCBI_TaxID=526982;</v>
          </cell>
          <cell r="G161" t="str">
            <v>Bacteria</v>
          </cell>
          <cell r="H161" t="str">
            <v> Firmicutes</v>
          </cell>
          <cell r="I161" t="str">
            <v> Bacillales</v>
          </cell>
          <cell r="J161" t="str">
            <v> Bacillaceae</v>
          </cell>
          <cell r="K161" t="str">
            <v> Bacillus</v>
          </cell>
          <cell r="L161" t="str">
            <v>Bacillus cereus group.</v>
          </cell>
        </row>
        <row r="162">
          <cell r="A162" t="str">
            <v>C2UG05_BACCE</v>
          </cell>
          <cell r="B162" t="str">
            <v>C2UG05</v>
          </cell>
          <cell r="C162" t="str">
            <v> Bacillus cereus Rock1-15.</v>
          </cell>
          <cell r="E162" t="str">
            <v> NCBI_TaxID=526982;</v>
          </cell>
          <cell r="G162" t="str">
            <v>Bacteria</v>
          </cell>
          <cell r="H162" t="str">
            <v> Firmicutes</v>
          </cell>
          <cell r="I162" t="str">
            <v> Bacillales</v>
          </cell>
          <cell r="J162" t="str">
            <v> Bacillaceae</v>
          </cell>
          <cell r="K162" t="str">
            <v> Bacillus</v>
          </cell>
          <cell r="L162" t="str">
            <v>Bacillus cereus group.</v>
          </cell>
        </row>
        <row r="163">
          <cell r="A163" t="str">
            <v>C2UMG1_BACCE</v>
          </cell>
          <cell r="B163" t="str">
            <v>C2UMG1</v>
          </cell>
          <cell r="C163" t="str">
            <v> Bacillus cereus Rock1-15.</v>
          </cell>
          <cell r="E163" t="str">
            <v> NCBI_TaxID=526982;</v>
          </cell>
          <cell r="G163" t="str">
            <v>Bacteria</v>
          </cell>
          <cell r="H163" t="str">
            <v> Firmicutes</v>
          </cell>
          <cell r="I163" t="str">
            <v> Bacillales</v>
          </cell>
          <cell r="J163" t="str">
            <v> Bacillaceae</v>
          </cell>
          <cell r="K163" t="str">
            <v> Bacillus</v>
          </cell>
          <cell r="L163" t="str">
            <v>Bacillus cereus group.</v>
          </cell>
        </row>
        <row r="164">
          <cell r="A164" t="str">
            <v>C2UU03_BACCE</v>
          </cell>
          <cell r="B164" t="str">
            <v>C2UU03</v>
          </cell>
          <cell r="C164" t="str">
            <v> Bacillus cereus Rock3-28.</v>
          </cell>
          <cell r="E164" t="str">
            <v> NCBI_TaxID=526983;</v>
          </cell>
          <cell r="G164" t="str">
            <v>Bacteria</v>
          </cell>
          <cell r="H164" t="str">
            <v> Firmicutes</v>
          </cell>
          <cell r="I164" t="str">
            <v> Bacillales</v>
          </cell>
          <cell r="J164" t="str">
            <v> Bacillaceae</v>
          </cell>
          <cell r="K164" t="str">
            <v> Bacillus</v>
          </cell>
          <cell r="L164" t="str">
            <v>Bacillus cereus group.</v>
          </cell>
        </row>
        <row r="165">
          <cell r="A165" t="str">
            <v>C2UUX0_BACCE</v>
          </cell>
          <cell r="B165" t="str">
            <v>C2UUX0</v>
          </cell>
          <cell r="C165" t="str">
            <v> Bacillus cereus Rock3-28.</v>
          </cell>
          <cell r="E165" t="str">
            <v> NCBI_TaxID=526983;</v>
          </cell>
          <cell r="G165" t="str">
            <v>Bacteria</v>
          </cell>
          <cell r="H165" t="str">
            <v> Firmicutes</v>
          </cell>
          <cell r="I165" t="str">
            <v> Bacillales</v>
          </cell>
          <cell r="J165" t="str">
            <v> Bacillaceae</v>
          </cell>
          <cell r="K165" t="str">
            <v> Bacillus</v>
          </cell>
          <cell r="L165" t="str">
            <v>Bacillus cereus group.</v>
          </cell>
        </row>
        <row r="166">
          <cell r="A166" t="str">
            <v>C2VAH3_BACCE</v>
          </cell>
          <cell r="B166" t="str">
            <v>C2VAH3</v>
          </cell>
          <cell r="C166" t="str">
            <v> Bacillus cereus Rock3-29.</v>
          </cell>
          <cell r="E166" t="str">
            <v> NCBI_TaxID=526984;</v>
          </cell>
          <cell r="G166" t="str">
            <v>Bacteria</v>
          </cell>
          <cell r="H166" t="str">
            <v> Firmicutes</v>
          </cell>
          <cell r="I166" t="str">
            <v> Bacillales</v>
          </cell>
          <cell r="J166" t="str">
            <v> Bacillaceae</v>
          </cell>
          <cell r="K166" t="str">
            <v> Bacillus</v>
          </cell>
          <cell r="L166" t="str">
            <v>Bacillus cereus group.</v>
          </cell>
        </row>
        <row r="167">
          <cell r="A167" t="str">
            <v>C2VBE1_BACCE</v>
          </cell>
          <cell r="B167" t="str">
            <v>C2VBE1</v>
          </cell>
          <cell r="C167" t="str">
            <v> Bacillus cereus Rock3-29.</v>
          </cell>
          <cell r="E167" t="str">
            <v> NCBI_TaxID=526984;</v>
          </cell>
          <cell r="G167" t="str">
            <v>Bacteria</v>
          </cell>
          <cell r="H167" t="str">
            <v> Firmicutes</v>
          </cell>
          <cell r="I167" t="str">
            <v> Bacillales</v>
          </cell>
          <cell r="J167" t="str">
            <v> Bacillaceae</v>
          </cell>
          <cell r="K167" t="str">
            <v> Bacillus</v>
          </cell>
          <cell r="L167" t="str">
            <v>Bacillus cereus group.</v>
          </cell>
        </row>
        <row r="168">
          <cell r="A168" t="str">
            <v>C2VKC6_BACCE</v>
          </cell>
          <cell r="B168" t="str">
            <v>C2VKC6</v>
          </cell>
          <cell r="C168" t="str">
            <v> Bacillus cereus Rock3-29.</v>
          </cell>
          <cell r="E168" t="str">
            <v> NCBI_TaxID=526984;</v>
          </cell>
          <cell r="G168" t="str">
            <v>Bacteria</v>
          </cell>
          <cell r="H168" t="str">
            <v> Firmicutes</v>
          </cell>
          <cell r="I168" t="str">
            <v> Bacillales</v>
          </cell>
          <cell r="J168" t="str">
            <v> Bacillaceae</v>
          </cell>
          <cell r="K168" t="str">
            <v> Bacillus</v>
          </cell>
          <cell r="L168" t="str">
            <v>Bacillus cereus group.</v>
          </cell>
        </row>
        <row r="169">
          <cell r="A169" t="str">
            <v>C2VTB7_BACCE</v>
          </cell>
          <cell r="B169" t="str">
            <v>C2VTB7</v>
          </cell>
          <cell r="C169" t="str">
            <v> Bacillus cereus Rock3-42.</v>
          </cell>
          <cell r="E169" t="str">
            <v> NCBI_TaxID=526985;</v>
          </cell>
          <cell r="G169" t="str">
            <v>Bacteria</v>
          </cell>
          <cell r="H169" t="str">
            <v> Firmicutes</v>
          </cell>
          <cell r="I169" t="str">
            <v> Bacillales</v>
          </cell>
          <cell r="J169" t="str">
            <v> Bacillaceae</v>
          </cell>
          <cell r="K169" t="str">
            <v> Bacillus</v>
          </cell>
          <cell r="L169" t="str">
            <v>Bacillus cereus group.</v>
          </cell>
        </row>
        <row r="170">
          <cell r="A170" t="str">
            <v>C2WX06_BACCE</v>
          </cell>
          <cell r="B170" t="str">
            <v>C2WX06</v>
          </cell>
          <cell r="C170" t="str">
            <v> Bacillus cereus Rock4-2.</v>
          </cell>
          <cell r="E170" t="str">
            <v> NCBI_TaxID=526987;</v>
          </cell>
          <cell r="G170" t="str">
            <v>Bacteria</v>
          </cell>
          <cell r="H170" t="str">
            <v> Firmicutes</v>
          </cell>
          <cell r="I170" t="str">
            <v> Bacillales</v>
          </cell>
          <cell r="J170" t="str">
            <v> Bacillaceae</v>
          </cell>
          <cell r="K170" t="str">
            <v> Bacillus</v>
          </cell>
          <cell r="L170" t="str">
            <v>Bacillus cereus group.</v>
          </cell>
        </row>
        <row r="171">
          <cell r="A171" t="str">
            <v>C2XDR1_BACCE</v>
          </cell>
          <cell r="B171" t="str">
            <v>C2XDR1</v>
          </cell>
          <cell r="C171" t="str">
            <v> Bacillus cereus F65185.</v>
          </cell>
          <cell r="E171" t="str">
            <v> NCBI_TaxID=526989;</v>
          </cell>
          <cell r="G171" t="str">
            <v>Bacteria</v>
          </cell>
          <cell r="H171" t="str">
            <v> Firmicutes</v>
          </cell>
          <cell r="I171" t="str">
            <v> Bacillales</v>
          </cell>
          <cell r="J171" t="str">
            <v> Bacillaceae</v>
          </cell>
          <cell r="K171" t="str">
            <v> Bacillus</v>
          </cell>
          <cell r="L171" t="str">
            <v>Bacillus cereus group.</v>
          </cell>
        </row>
        <row r="172">
          <cell r="A172" t="str">
            <v>C2XK51_BACCE</v>
          </cell>
          <cell r="B172" t="str">
            <v>C2XK51</v>
          </cell>
          <cell r="C172" t="str">
            <v> Bacillus cereus F65185.</v>
          </cell>
          <cell r="E172" t="str">
            <v> NCBI_TaxID=526989;</v>
          </cell>
          <cell r="G172" t="str">
            <v>Bacteria</v>
          </cell>
          <cell r="H172" t="str">
            <v> Firmicutes</v>
          </cell>
          <cell r="I172" t="str">
            <v> Bacillales</v>
          </cell>
          <cell r="J172" t="str">
            <v> Bacillaceae</v>
          </cell>
          <cell r="K172" t="str">
            <v> Bacillus</v>
          </cell>
          <cell r="L172" t="str">
            <v>Bacillus cereus group.</v>
          </cell>
        </row>
        <row r="173">
          <cell r="A173" t="str">
            <v>C2XL07_BACCE</v>
          </cell>
          <cell r="B173" t="str">
            <v>C2XL07</v>
          </cell>
          <cell r="C173" t="str">
            <v> Bacillus cereus F65185.</v>
          </cell>
          <cell r="E173" t="str">
            <v> NCBI_TaxID=526989;</v>
          </cell>
          <cell r="G173" t="str">
            <v>Bacteria</v>
          </cell>
          <cell r="H173" t="str">
            <v> Firmicutes</v>
          </cell>
          <cell r="I173" t="str">
            <v> Bacillales</v>
          </cell>
          <cell r="J173" t="str">
            <v> Bacillaceae</v>
          </cell>
          <cell r="K173" t="str">
            <v> Bacillus</v>
          </cell>
          <cell r="L173" t="str">
            <v>Bacillus cereus group.</v>
          </cell>
        </row>
        <row r="174">
          <cell r="A174" t="str">
            <v>C2XVS4_BACCE</v>
          </cell>
          <cell r="B174" t="str">
            <v>C2XVS4</v>
          </cell>
          <cell r="C174" t="str">
            <v> Bacillus cereus AH603.</v>
          </cell>
          <cell r="E174" t="str">
            <v> NCBI_TaxID=526990;</v>
          </cell>
          <cell r="G174" t="str">
            <v>Bacteria</v>
          </cell>
          <cell r="H174" t="str">
            <v> Firmicutes</v>
          </cell>
          <cell r="I174" t="str">
            <v> Bacillales</v>
          </cell>
          <cell r="J174" t="str">
            <v> Bacillaceae</v>
          </cell>
          <cell r="K174" t="str">
            <v> Bacillus</v>
          </cell>
          <cell r="L174" t="str">
            <v>Bacillus cereus group.</v>
          </cell>
        </row>
        <row r="175">
          <cell r="A175" t="str">
            <v>C2YK11_BACCE</v>
          </cell>
          <cell r="B175" t="str">
            <v>C2YK11</v>
          </cell>
          <cell r="C175" t="str">
            <v> Bacillus cereus AH676.</v>
          </cell>
          <cell r="E175" t="str">
            <v> NCBI_TaxID=526991;</v>
          </cell>
          <cell r="G175" t="str">
            <v>Bacteria</v>
          </cell>
          <cell r="H175" t="str">
            <v> Firmicutes</v>
          </cell>
          <cell r="I175" t="str">
            <v> Bacillales</v>
          </cell>
          <cell r="J175" t="str">
            <v> Bacillaceae</v>
          </cell>
          <cell r="K175" t="str">
            <v> Bacillus</v>
          </cell>
          <cell r="L175" t="str">
            <v>Bacillus cereus group.</v>
          </cell>
        </row>
        <row r="176">
          <cell r="A176" t="str">
            <v>C2YKD5_BACCE</v>
          </cell>
          <cell r="B176" t="str">
            <v>C2YKD5</v>
          </cell>
          <cell r="C176" t="str">
            <v> Bacillus cereus AH676.</v>
          </cell>
          <cell r="E176" t="str">
            <v> NCBI_TaxID=526991;</v>
          </cell>
          <cell r="G176" t="str">
            <v>Bacteria</v>
          </cell>
          <cell r="H176" t="str">
            <v> Firmicutes</v>
          </cell>
          <cell r="I176" t="str">
            <v> Bacillales</v>
          </cell>
          <cell r="J176" t="str">
            <v> Bacillaceae</v>
          </cell>
          <cell r="K176" t="str">
            <v> Bacillus</v>
          </cell>
          <cell r="L176" t="str">
            <v>Bacillus cereus group.</v>
          </cell>
        </row>
        <row r="177">
          <cell r="A177" t="str">
            <v>C2YTI5_BACCE</v>
          </cell>
          <cell r="B177" t="str">
            <v>C2YTI5</v>
          </cell>
          <cell r="C177" t="str">
            <v> Bacillus cereus AH1271.</v>
          </cell>
          <cell r="E177" t="str">
            <v> NCBI_TaxID=526992;</v>
          </cell>
          <cell r="G177" t="str">
            <v>Bacteria</v>
          </cell>
          <cell r="H177" t="str">
            <v> Firmicutes</v>
          </cell>
          <cell r="I177" t="str">
            <v> Bacillales</v>
          </cell>
          <cell r="J177" t="str">
            <v> Bacillaceae</v>
          </cell>
          <cell r="K177" t="str">
            <v> Bacillus</v>
          </cell>
          <cell r="L177" t="str">
            <v>Bacillus cereus group.</v>
          </cell>
        </row>
        <row r="178">
          <cell r="A178" t="str">
            <v>C2YTX1_BACCE</v>
          </cell>
          <cell r="B178" t="str">
            <v>C2YTX1</v>
          </cell>
          <cell r="C178" t="str">
            <v> Bacillus cereus AH1271.</v>
          </cell>
          <cell r="E178" t="str">
            <v> NCBI_TaxID=526992;</v>
          </cell>
          <cell r="G178" t="str">
            <v>Bacteria</v>
          </cell>
          <cell r="H178" t="str">
            <v> Firmicutes</v>
          </cell>
          <cell r="I178" t="str">
            <v> Bacillales</v>
          </cell>
          <cell r="J178" t="str">
            <v> Bacillaceae</v>
          </cell>
          <cell r="K178" t="str">
            <v> Bacillus</v>
          </cell>
          <cell r="L178" t="str">
            <v>Bacillus cereus group.</v>
          </cell>
        </row>
        <row r="179">
          <cell r="A179" t="str">
            <v>C2ZA72_BACCE</v>
          </cell>
          <cell r="B179" t="str">
            <v>C2ZA72</v>
          </cell>
          <cell r="C179" t="str">
            <v> Bacillus cereus AH1272.</v>
          </cell>
          <cell r="E179" t="str">
            <v> NCBI_TaxID=526993;</v>
          </cell>
          <cell r="G179" t="str">
            <v>Bacteria</v>
          </cell>
          <cell r="H179" t="str">
            <v> Firmicutes</v>
          </cell>
          <cell r="I179" t="str">
            <v> Bacillales</v>
          </cell>
          <cell r="J179" t="str">
            <v> Bacillaceae</v>
          </cell>
          <cell r="K179" t="str">
            <v> Bacillus</v>
          </cell>
          <cell r="L179" t="str">
            <v>Bacillus cereus group.</v>
          </cell>
        </row>
        <row r="180">
          <cell r="A180" t="str">
            <v>C2ZZS6_BACCE</v>
          </cell>
          <cell r="B180" t="str">
            <v>C2ZZS6</v>
          </cell>
          <cell r="C180" t="str">
            <v> Bacillus cereus AH1273.</v>
          </cell>
          <cell r="E180" t="str">
            <v> NCBI_TaxID=526994;</v>
          </cell>
          <cell r="G180" t="str">
            <v>Bacteria</v>
          </cell>
          <cell r="H180" t="str">
            <v> Firmicutes</v>
          </cell>
          <cell r="I180" t="str">
            <v> Bacillales</v>
          </cell>
          <cell r="J180" t="str">
            <v> Bacillaceae</v>
          </cell>
          <cell r="K180" t="str">
            <v> Bacillus</v>
          </cell>
          <cell r="L180" t="str">
            <v>Bacillus cereus group.</v>
          </cell>
        </row>
        <row r="181">
          <cell r="A181" t="str">
            <v>C3A7Z8_BACMY</v>
          </cell>
          <cell r="B181" t="str">
            <v>C3A7Z8</v>
          </cell>
          <cell r="C181" t="str">
            <v> Bacillus mycoides DSM 2048.</v>
          </cell>
          <cell r="E181" t="str">
            <v> NCBI_TaxID=526997;</v>
          </cell>
          <cell r="G181" t="str">
            <v>Bacteria</v>
          </cell>
          <cell r="H181" t="str">
            <v> Firmicutes</v>
          </cell>
          <cell r="I181" t="str">
            <v> Bacillales</v>
          </cell>
          <cell r="J181" t="str">
            <v> Bacillaceae</v>
          </cell>
          <cell r="K181" t="str">
            <v> Bacillus</v>
          </cell>
          <cell r="L181" t="str">
            <v>Bacillus cereus group.</v>
          </cell>
        </row>
        <row r="182">
          <cell r="A182" t="str">
            <v>C3AFS4_BACMY</v>
          </cell>
          <cell r="B182" t="str">
            <v>C3AFS4</v>
          </cell>
          <cell r="C182" t="str">
            <v> Bacillus mycoides DSM 2048.</v>
          </cell>
          <cell r="E182" t="str">
            <v> NCBI_TaxID=526997;</v>
          </cell>
          <cell r="G182" t="str">
            <v>Bacteria</v>
          </cell>
          <cell r="H182" t="str">
            <v> Firmicutes</v>
          </cell>
          <cell r="I182" t="str">
            <v> Bacillales</v>
          </cell>
          <cell r="J182" t="str">
            <v> Bacillaceae</v>
          </cell>
          <cell r="K182" t="str">
            <v> Bacillus</v>
          </cell>
          <cell r="L182" t="str">
            <v>Bacillus cereus group.</v>
          </cell>
        </row>
        <row r="183">
          <cell r="A183" t="str">
            <v>C3AM02_BACMY</v>
          </cell>
          <cell r="B183" t="str">
            <v>C3AM02</v>
          </cell>
          <cell r="C183" t="str">
            <v> Bacillus mycoides.</v>
          </cell>
          <cell r="E183" t="str">
            <v> NCBI_TaxID=1405;</v>
          </cell>
          <cell r="G183" t="str">
            <v>Bacteria</v>
          </cell>
          <cell r="H183" t="str">
            <v> Firmicutes</v>
          </cell>
          <cell r="I183" t="str">
            <v> Bacillales</v>
          </cell>
          <cell r="J183" t="str">
            <v> Bacillaceae</v>
          </cell>
          <cell r="K183" t="str">
            <v> Bacillus</v>
          </cell>
          <cell r="L183" t="str">
            <v>Bacillus cereus group.</v>
          </cell>
        </row>
        <row r="184">
          <cell r="A184" t="str">
            <v>C3B440_BACMY</v>
          </cell>
          <cell r="B184" t="str">
            <v>C3B440</v>
          </cell>
          <cell r="C184" t="str">
            <v> Bacillus mycoides Rock3-17.</v>
          </cell>
          <cell r="E184" t="str">
            <v> NCBI_TaxID=526999;</v>
          </cell>
          <cell r="G184" t="str">
            <v>Bacteria</v>
          </cell>
          <cell r="H184" t="str">
            <v> Firmicutes</v>
          </cell>
          <cell r="I184" t="str">
            <v> Bacillales</v>
          </cell>
          <cell r="J184" t="str">
            <v> Bacillaceae</v>
          </cell>
          <cell r="K184" t="str">
            <v> Bacillus</v>
          </cell>
          <cell r="L184" t="str">
            <v>Bacillus cereus group.</v>
          </cell>
        </row>
        <row r="185">
          <cell r="A185" t="str">
            <v>C3BC89_BACMY</v>
          </cell>
          <cell r="B185" t="str">
            <v>C3BC89</v>
          </cell>
          <cell r="C185" t="str">
            <v> Bacillus mycoides Rock3-17.</v>
          </cell>
          <cell r="E185" t="str">
            <v> NCBI_TaxID=526999;</v>
          </cell>
          <cell r="G185" t="str">
            <v>Bacteria</v>
          </cell>
          <cell r="H185" t="str">
            <v> Firmicutes</v>
          </cell>
          <cell r="I185" t="str">
            <v> Bacillales</v>
          </cell>
          <cell r="J185" t="str">
            <v> Bacillaceae</v>
          </cell>
          <cell r="K185" t="str">
            <v> Bacillus</v>
          </cell>
          <cell r="L185" t="str">
            <v>Bacillus cereus group.</v>
          </cell>
        </row>
        <row r="186">
          <cell r="A186" t="str">
            <v>C3BKV7_9BACI</v>
          </cell>
          <cell r="B186" t="str">
            <v>C3BKV7</v>
          </cell>
          <cell r="C186" t="str">
            <v> Bacillus pseudomycoides DSM 12442.</v>
          </cell>
          <cell r="E186" t="str">
            <v> NCBI_TaxID=527000;</v>
          </cell>
          <cell r="G186" t="str">
            <v>Bacteria</v>
          </cell>
          <cell r="H186" t="str">
            <v> Firmicutes</v>
          </cell>
          <cell r="I186" t="str">
            <v> Bacillales</v>
          </cell>
          <cell r="J186" t="str">
            <v> Bacillaceae</v>
          </cell>
          <cell r="K186" t="str">
            <v> Bacillus.</v>
          </cell>
        </row>
        <row r="187">
          <cell r="A187" t="str">
            <v>C3BKV8_9BACI</v>
          </cell>
          <cell r="B187" t="str">
            <v>C3BKV8</v>
          </cell>
          <cell r="C187" t="str">
            <v> Bacillus pseudomycoides DSM 12442.</v>
          </cell>
          <cell r="E187" t="str">
            <v> NCBI_TaxID=527000;</v>
          </cell>
          <cell r="G187" t="str">
            <v>Bacteria</v>
          </cell>
          <cell r="H187" t="str">
            <v> Firmicutes</v>
          </cell>
          <cell r="I187" t="str">
            <v> Bacillales</v>
          </cell>
          <cell r="J187" t="str">
            <v> Bacillaceae</v>
          </cell>
          <cell r="K187" t="str">
            <v> Bacillus.</v>
          </cell>
        </row>
        <row r="188">
          <cell r="A188" t="str">
            <v>C3C1X6_BACTU</v>
          </cell>
          <cell r="B188" t="str">
            <v>C3C1X6</v>
          </cell>
          <cell r="C188" t="str">
            <v> Bacillus thuringiensis serovar tochigiensis BGSC 4Y1.</v>
          </cell>
          <cell r="E188" t="str">
            <v> NCBI_TaxID=527024;</v>
          </cell>
          <cell r="G188" t="str">
            <v>Bacteria</v>
          </cell>
          <cell r="H188" t="str">
            <v> Firmicutes</v>
          </cell>
          <cell r="I188" t="str">
            <v> Bacillales</v>
          </cell>
          <cell r="J188" t="str">
            <v> Bacillaceae</v>
          </cell>
          <cell r="K188" t="str">
            <v> Bacillus</v>
          </cell>
          <cell r="L188" t="str">
            <v>Bacillus cereus group.</v>
          </cell>
        </row>
        <row r="189">
          <cell r="A189" t="str">
            <v>C3CKL8_BACTU</v>
          </cell>
          <cell r="B189" t="str">
            <v>C3CKL8</v>
          </cell>
          <cell r="C189" t="str">
            <v> Bacillus thuringiensis.</v>
          </cell>
          <cell r="E189" t="str">
            <v> NCBI_TaxID=1428;</v>
          </cell>
          <cell r="G189" t="str">
            <v>Bacteria</v>
          </cell>
          <cell r="H189" t="str">
            <v> Firmicutes</v>
          </cell>
          <cell r="I189" t="str">
            <v> Bacillales</v>
          </cell>
          <cell r="J189" t="str">
            <v> Bacillaceae</v>
          </cell>
          <cell r="K189" t="str">
            <v> Bacillus</v>
          </cell>
          <cell r="L189" t="str">
            <v>Bacillus cereus group.</v>
          </cell>
        </row>
        <row r="190">
          <cell r="A190" t="str">
            <v>C3CSP2_BACTU</v>
          </cell>
          <cell r="B190" t="str">
            <v>C3CSP2</v>
          </cell>
          <cell r="C190" t="str">
            <v> Bacillus thuringiensis.</v>
          </cell>
          <cell r="E190" t="str">
            <v> NCBI_TaxID=1428;</v>
          </cell>
          <cell r="G190" t="str">
            <v>Bacteria</v>
          </cell>
          <cell r="H190" t="str">
            <v> Firmicutes</v>
          </cell>
          <cell r="I190" t="str">
            <v> Bacillales</v>
          </cell>
          <cell r="J190" t="str">
            <v> Bacillaceae</v>
          </cell>
          <cell r="K190" t="str">
            <v> Bacillus</v>
          </cell>
          <cell r="L190" t="str">
            <v>Bacillus cereus group.</v>
          </cell>
        </row>
        <row r="191">
          <cell r="A191" t="str">
            <v>C3D3J9_BACTU</v>
          </cell>
          <cell r="B191" t="str">
            <v>C3D3J9</v>
          </cell>
          <cell r="C191" t="str">
            <v> Bacillus thuringiensis serovar thuringiensis str. T01001.</v>
          </cell>
          <cell r="E191" t="str">
            <v> NCBI_TaxID=527025;</v>
          </cell>
          <cell r="G191" t="str">
            <v>Bacteria</v>
          </cell>
          <cell r="H191" t="str">
            <v> Firmicutes</v>
          </cell>
          <cell r="I191" t="str">
            <v> Bacillales</v>
          </cell>
          <cell r="J191" t="str">
            <v> Bacillaceae</v>
          </cell>
          <cell r="K191" t="str">
            <v> Bacillus</v>
          </cell>
          <cell r="L191" t="str">
            <v>Bacillus cereus group.</v>
          </cell>
        </row>
        <row r="192">
          <cell r="A192" t="str">
            <v>C3D3U7_BACTU</v>
          </cell>
          <cell r="B192" t="str">
            <v>C3D3U7</v>
          </cell>
          <cell r="C192" t="str">
            <v> Bacillus thuringiensis serovar thuringiensis str. T01001.</v>
          </cell>
          <cell r="E192" t="str">
            <v> NCBI_TaxID=527025;</v>
          </cell>
          <cell r="G192" t="str">
            <v>Bacteria</v>
          </cell>
          <cell r="H192" t="str">
            <v> Firmicutes</v>
          </cell>
          <cell r="I192" t="str">
            <v> Bacillales</v>
          </cell>
          <cell r="J192" t="str">
            <v> Bacillaceae</v>
          </cell>
          <cell r="K192" t="str">
            <v> Bacillus</v>
          </cell>
          <cell r="L192" t="str">
            <v>Bacillus cereus group.</v>
          </cell>
        </row>
        <row r="193">
          <cell r="A193" t="str">
            <v>C3DLR1_BACTS</v>
          </cell>
          <cell r="B193" t="str">
            <v>C3DLR1</v>
          </cell>
          <cell r="C193" t="str">
            <v> Bacillus thuringiensis subsp. sotto.</v>
          </cell>
          <cell r="E193" t="str">
            <v> NCBI_TaxID=29340;</v>
          </cell>
          <cell r="G193" t="str">
            <v>Bacteria</v>
          </cell>
          <cell r="H193" t="str">
            <v> Firmicutes</v>
          </cell>
          <cell r="I193" t="str">
            <v> Bacillales</v>
          </cell>
          <cell r="J193" t="str">
            <v> Bacillaceae</v>
          </cell>
          <cell r="K193" t="str">
            <v> Bacillus</v>
          </cell>
          <cell r="L193" t="str">
            <v>Bacillus cereus group.</v>
          </cell>
        </row>
        <row r="194">
          <cell r="A194" t="str">
            <v>C3DLW1_BACTS</v>
          </cell>
          <cell r="B194" t="str">
            <v>C3DLW1</v>
          </cell>
          <cell r="C194" t="str">
            <v> Bacillus thuringiensis subsp. sotto.</v>
          </cell>
          <cell r="E194" t="str">
            <v> NCBI_TaxID=29340;</v>
          </cell>
          <cell r="G194" t="str">
            <v>Bacteria</v>
          </cell>
          <cell r="H194" t="str">
            <v> Firmicutes</v>
          </cell>
          <cell r="I194" t="str">
            <v> Bacillales</v>
          </cell>
          <cell r="J194" t="str">
            <v> Bacillaceae</v>
          </cell>
          <cell r="K194" t="str">
            <v> Bacillus</v>
          </cell>
          <cell r="L194" t="str">
            <v>Bacillus cereus group.</v>
          </cell>
        </row>
        <row r="195">
          <cell r="A195" t="str">
            <v>C3E3P0_BACTU</v>
          </cell>
          <cell r="B195" t="str">
            <v>C3E3P0</v>
          </cell>
          <cell r="C195" t="str">
            <v> Bacillus thuringiensis serovar pakistani str. T13001.</v>
          </cell>
          <cell r="E195" t="str">
            <v> NCBI_TaxID=527027;</v>
          </cell>
          <cell r="G195" t="str">
            <v>Bacteria</v>
          </cell>
          <cell r="H195" t="str">
            <v> Firmicutes</v>
          </cell>
          <cell r="I195" t="str">
            <v> Bacillales</v>
          </cell>
          <cell r="J195" t="str">
            <v> Bacillaceae</v>
          </cell>
          <cell r="K195" t="str">
            <v> Bacillus</v>
          </cell>
          <cell r="L195" t="str">
            <v>Bacillus cereus group.</v>
          </cell>
        </row>
        <row r="196">
          <cell r="A196" t="str">
            <v>C3EMP8_BACTK</v>
          </cell>
          <cell r="B196" t="str">
            <v>C3EMP8</v>
          </cell>
          <cell r="C196" t="str">
            <v> Bacillus thuringiensis subsp. kurstaki.</v>
          </cell>
          <cell r="E196" t="str">
            <v> NCBI_TaxID=29339;</v>
          </cell>
          <cell r="G196" t="str">
            <v>Bacteria</v>
          </cell>
          <cell r="H196" t="str">
            <v> Firmicutes</v>
          </cell>
          <cell r="I196" t="str">
            <v> Bacillales</v>
          </cell>
          <cell r="J196" t="str">
            <v> Bacillaceae</v>
          </cell>
          <cell r="K196" t="str">
            <v> Bacillus</v>
          </cell>
          <cell r="L196" t="str">
            <v>Bacillus cereus group.</v>
          </cell>
        </row>
        <row r="197">
          <cell r="A197" t="str">
            <v>C3F188_BACTU</v>
          </cell>
          <cell r="B197" t="str">
            <v>C3F188</v>
          </cell>
          <cell r="C197" t="str">
            <v> Bacillus thuringiensis serovar monterrey BGSC 4AJ1.</v>
          </cell>
          <cell r="E197" t="str">
            <v> NCBI_TaxID=527022;</v>
          </cell>
          <cell r="G197" t="str">
            <v>Bacteria</v>
          </cell>
          <cell r="H197" t="str">
            <v> Firmicutes</v>
          </cell>
          <cell r="I197" t="str">
            <v> Bacillales</v>
          </cell>
          <cell r="J197" t="str">
            <v> Bacillaceae</v>
          </cell>
          <cell r="K197" t="str">
            <v> Bacillus</v>
          </cell>
          <cell r="L197" t="str">
            <v>Bacillus cereus group.</v>
          </cell>
        </row>
        <row r="198">
          <cell r="A198" t="str">
            <v>C3FM17_BACTB</v>
          </cell>
          <cell r="B198" t="str">
            <v>C3FM17</v>
          </cell>
          <cell r="C198" t="str">
            <v> Bacillus thuringiensis subsp. berliner.</v>
          </cell>
          <cell r="E198" t="str">
            <v> NCBI_TaxID=1434;</v>
          </cell>
          <cell r="G198" t="str">
            <v>Bacteria</v>
          </cell>
          <cell r="H198" t="str">
            <v> Firmicutes</v>
          </cell>
          <cell r="I198" t="str">
            <v> Bacillales</v>
          </cell>
          <cell r="J198" t="str">
            <v> Bacillaceae</v>
          </cell>
          <cell r="K198" t="str">
            <v> Bacillus</v>
          </cell>
          <cell r="L198" t="str">
            <v>Bacillus cereus group.</v>
          </cell>
        </row>
        <row r="199">
          <cell r="A199" t="str">
            <v>C3FM93_BACTB</v>
          </cell>
          <cell r="B199" t="str">
            <v>C3FM93</v>
          </cell>
          <cell r="C199" t="str">
            <v> Bacillus thuringiensis subsp. berliner.</v>
          </cell>
          <cell r="E199" t="str">
            <v> NCBI_TaxID=1434;</v>
          </cell>
          <cell r="G199" t="str">
            <v>Bacteria</v>
          </cell>
          <cell r="H199" t="str">
            <v> Firmicutes</v>
          </cell>
          <cell r="I199" t="str">
            <v> Bacillales</v>
          </cell>
          <cell r="J199" t="str">
            <v> Bacillaceae</v>
          </cell>
          <cell r="K199" t="str">
            <v> Bacillus</v>
          </cell>
          <cell r="L199" t="str">
            <v>Bacillus cereus group.</v>
          </cell>
        </row>
        <row r="200">
          <cell r="A200" t="str">
            <v>C3G2K3_BACTU</v>
          </cell>
          <cell r="B200" t="str">
            <v>C3G2K3</v>
          </cell>
          <cell r="C200" t="str">
            <v> Bacillus thuringiensis serovar andalousiensis BGSC 4AW1.</v>
          </cell>
          <cell r="E200" t="str">
            <v> NCBI_TaxID=527032;</v>
          </cell>
          <cell r="G200" t="str">
            <v>Bacteria</v>
          </cell>
          <cell r="H200" t="str">
            <v> Firmicutes</v>
          </cell>
          <cell r="I200" t="str">
            <v> Bacillales</v>
          </cell>
          <cell r="J200" t="str">
            <v> Bacillaceae</v>
          </cell>
          <cell r="K200" t="str">
            <v> Bacillus</v>
          </cell>
          <cell r="L200" t="str">
            <v>Bacillus cereus group.</v>
          </cell>
        </row>
        <row r="201">
          <cell r="A201" t="str">
            <v>C3H2W8_BACTU</v>
          </cell>
          <cell r="B201" t="str">
            <v>C3H2W8</v>
          </cell>
          <cell r="C201" t="str">
            <v> Bacillus thuringiensis serovar huazhongensis BGSC 4BD1.</v>
          </cell>
          <cell r="E201" t="str">
            <v> NCBI_TaxID=527030;</v>
          </cell>
          <cell r="G201" t="str">
            <v>Bacteria</v>
          </cell>
          <cell r="H201" t="str">
            <v> Firmicutes</v>
          </cell>
          <cell r="I201" t="str">
            <v> Bacillales</v>
          </cell>
          <cell r="J201" t="str">
            <v> Bacillaceae</v>
          </cell>
          <cell r="K201" t="str">
            <v> Bacillus</v>
          </cell>
          <cell r="L201" t="str">
            <v>Bacillus cereus group.</v>
          </cell>
        </row>
        <row r="202">
          <cell r="A202" t="str">
            <v>C3H328_BACTU</v>
          </cell>
          <cell r="B202" t="str">
            <v>C3H328</v>
          </cell>
          <cell r="C202" t="str">
            <v> Bacillus thuringiensis serovar huazhongensis BGSC 4BD1.</v>
          </cell>
          <cell r="E202" t="str">
            <v> NCBI_TaxID=527030;</v>
          </cell>
          <cell r="G202" t="str">
            <v>Bacteria</v>
          </cell>
          <cell r="H202" t="str">
            <v> Firmicutes</v>
          </cell>
          <cell r="I202" t="str">
            <v> Bacillales</v>
          </cell>
          <cell r="J202" t="str">
            <v> Bacillaceae</v>
          </cell>
          <cell r="K202" t="str">
            <v> Bacillus</v>
          </cell>
          <cell r="L202" t="str">
            <v>Bacillus cereus group.</v>
          </cell>
        </row>
        <row r="203">
          <cell r="A203" t="str">
            <v>C3HI39_BACTU</v>
          </cell>
          <cell r="B203" t="str">
            <v>C3HI39</v>
          </cell>
          <cell r="C203" t="str">
            <v> Bacillus thuringiensis serovar pulsiensis BGSC 4CC1.</v>
          </cell>
          <cell r="E203" t="str">
            <v> NCBI_TaxID=527028;</v>
          </cell>
          <cell r="G203" t="str">
            <v>Bacteria</v>
          </cell>
          <cell r="H203" t="str">
            <v> Firmicutes</v>
          </cell>
          <cell r="I203" t="str">
            <v> Bacillales</v>
          </cell>
          <cell r="J203" t="str">
            <v> Bacillaceae</v>
          </cell>
          <cell r="K203" t="str">
            <v> Bacillus</v>
          </cell>
          <cell r="L203" t="str">
            <v>Bacillus cereus group.</v>
          </cell>
        </row>
        <row r="204">
          <cell r="A204" t="str">
            <v>C3I2Y3_BACTU</v>
          </cell>
          <cell r="B204" t="str">
            <v>C3I2Y3</v>
          </cell>
          <cell r="C204" t="str">
            <v> Bacillus thuringiensis IBL 200.</v>
          </cell>
          <cell r="E204" t="str">
            <v> NCBI_TaxID=527019;</v>
          </cell>
          <cell r="G204" t="str">
            <v>Bacteria</v>
          </cell>
          <cell r="H204" t="str">
            <v> Firmicutes</v>
          </cell>
          <cell r="I204" t="str">
            <v> Bacillales</v>
          </cell>
          <cell r="J204" t="str">
            <v> Bacillaceae</v>
          </cell>
          <cell r="K204" t="str">
            <v> Bacillus</v>
          </cell>
          <cell r="L204" t="str">
            <v>Bacillus cereus group.</v>
          </cell>
        </row>
        <row r="205">
          <cell r="A205" t="str">
            <v>C3IL67_BACTU</v>
          </cell>
          <cell r="B205" t="str">
            <v>C3IL67</v>
          </cell>
          <cell r="C205" t="str">
            <v> Bacillus thuringiensis IBL 4222.</v>
          </cell>
          <cell r="E205" t="str">
            <v> NCBI_TaxID=527020;</v>
          </cell>
          <cell r="G205" t="str">
            <v>Bacteria</v>
          </cell>
          <cell r="H205" t="str">
            <v> Firmicutes</v>
          </cell>
          <cell r="I205" t="str">
            <v> Bacillales</v>
          </cell>
          <cell r="J205" t="str">
            <v> Bacillaceae</v>
          </cell>
          <cell r="K205" t="str">
            <v> Bacillus</v>
          </cell>
          <cell r="L205" t="str">
            <v>Bacillus cereus group.</v>
          </cell>
        </row>
        <row r="206">
          <cell r="A206" t="str">
            <v>C3ILD1_BACTU</v>
          </cell>
          <cell r="B206" t="str">
            <v>C3ILD1</v>
          </cell>
          <cell r="C206" t="str">
            <v> Bacillus thuringiensis IBL 4222.</v>
          </cell>
          <cell r="E206" t="str">
            <v> NCBI_TaxID=527020;</v>
          </cell>
          <cell r="G206" t="str">
            <v>Bacteria</v>
          </cell>
          <cell r="H206" t="str">
            <v> Firmicutes</v>
          </cell>
          <cell r="I206" t="str">
            <v> Bacillales</v>
          </cell>
          <cell r="J206" t="str">
            <v> Bacillaceae</v>
          </cell>
          <cell r="K206" t="str">
            <v> Bacillus</v>
          </cell>
          <cell r="L206" t="str">
            <v>Bacillus cereus group.</v>
          </cell>
        </row>
        <row r="207">
          <cell r="A207" t="str">
            <v>C3JDM9_RHOER</v>
          </cell>
          <cell r="B207" t="str">
            <v>C3JDM9</v>
          </cell>
          <cell r="C207" t="str">
            <v> Rhodococcus erythropolis SK121.</v>
          </cell>
          <cell r="E207" t="str">
            <v> NCBI_TaxID=596309;</v>
          </cell>
          <cell r="G207" t="str">
            <v>Bacteria</v>
          </cell>
          <cell r="H207" t="str">
            <v> Actinobacteria</v>
          </cell>
          <cell r="I207" t="str">
            <v> Actinobacteridae</v>
          </cell>
          <cell r="J207" t="str">
            <v> Actinomycetales</v>
          </cell>
          <cell r="K207" t="str">
            <v>Corynebacterineae</v>
          </cell>
          <cell r="L207" t="str">
            <v> Nocardiaceae</v>
          </cell>
          <cell r="M207" t="str">
            <v> Rhodococcus.</v>
          </cell>
        </row>
        <row r="208">
          <cell r="A208" t="str">
            <v>C3LJJ4_BACAC</v>
          </cell>
          <cell r="B208" t="str">
            <v>C3LJJ4</v>
          </cell>
          <cell r="C208" t="str">
            <v> Bacillus anthracis (strain CDC 684 / NRRL 3495).</v>
          </cell>
          <cell r="E208" t="str">
            <v> NCBI_TaxID=568206;</v>
          </cell>
          <cell r="G208" t="str">
            <v>Bacteria</v>
          </cell>
          <cell r="H208" t="str">
            <v> Firmicutes</v>
          </cell>
          <cell r="I208" t="str">
            <v> Bacillales</v>
          </cell>
          <cell r="J208" t="str">
            <v> Bacillaceae</v>
          </cell>
          <cell r="K208" t="str">
            <v> Bacillus</v>
          </cell>
          <cell r="L208" t="str">
            <v>Bacillus cereus group.</v>
          </cell>
        </row>
        <row r="209">
          <cell r="A209" t="str">
            <v>C4G7G3_ABIDE</v>
          </cell>
          <cell r="B209" t="str">
            <v>C4G7G3</v>
          </cell>
          <cell r="C209" t="str">
            <v> Abiotrophia defectiva ATCC 49176.</v>
          </cell>
          <cell r="E209" t="str">
            <v> NCBI_TaxID=592010;</v>
          </cell>
          <cell r="G209" t="str">
            <v>Bacteria</v>
          </cell>
          <cell r="H209" t="str">
            <v> Firmicutes</v>
          </cell>
          <cell r="I209" t="str">
            <v> Lactobacillales</v>
          </cell>
          <cell r="J209" t="str">
            <v> Aerococcaceae</v>
          </cell>
          <cell r="K209" t="str">
            <v> Abiotrophia.</v>
          </cell>
        </row>
        <row r="210">
          <cell r="A210" t="str">
            <v>C4JKB1_UNCRE</v>
          </cell>
          <cell r="B210" t="str">
            <v>C4JKB1</v>
          </cell>
          <cell r="C210" t="str">
            <v> Uncinocarpus reesii (strain UAMH 1704).</v>
          </cell>
          <cell r="E210" t="str">
            <v> NCBI_TaxID=336963;</v>
          </cell>
          <cell r="G210" t="str">
            <v>Eukaryota</v>
          </cell>
          <cell r="H210" t="str">
            <v> Fungi</v>
          </cell>
          <cell r="I210" t="str">
            <v> Dikarya</v>
          </cell>
          <cell r="J210" t="str">
            <v> Ascomycota</v>
          </cell>
          <cell r="K210" t="str">
            <v> Pezizomycotina</v>
          </cell>
          <cell r="L210" t="str">
            <v> Eurotiomycetes</v>
          </cell>
          <cell r="M210" t="str">
            <v>Eurotiomycetidae</v>
          </cell>
          <cell r="N210" t="str">
            <v> Onygenales</v>
          </cell>
          <cell r="O210" t="str">
            <v> Onygenaceae</v>
          </cell>
          <cell r="P210" t="str">
            <v> Uncinocarpus.</v>
          </cell>
        </row>
        <row r="211">
          <cell r="A211" t="str">
            <v>C4KQW9_BURPE</v>
          </cell>
          <cell r="B211" t="str">
            <v>C4KQW9</v>
          </cell>
          <cell r="C211" t="str">
            <v> Burkholderia pseudomallei MSHR346.</v>
          </cell>
          <cell r="E211" t="str">
            <v> NCBI_TaxID=536230;</v>
          </cell>
          <cell r="G211" t="str">
            <v>Bacteria</v>
          </cell>
          <cell r="H211" t="str">
            <v> Proteobacteria</v>
          </cell>
          <cell r="I211" t="str">
            <v> Betaproteobacteria</v>
          </cell>
          <cell r="J211" t="str">
            <v> Burkholderiales</v>
          </cell>
          <cell r="K211" t="str">
            <v>Burkholderiaceae</v>
          </cell>
          <cell r="L211" t="str">
            <v> Burkholderia</v>
          </cell>
          <cell r="M211" t="str">
            <v> pseudomallei group.</v>
          </cell>
        </row>
        <row r="212">
          <cell r="A212" t="str">
            <v>C4RBH9_9ACTO</v>
          </cell>
          <cell r="B212" t="str">
            <v>C4RBH9</v>
          </cell>
          <cell r="C212" t="str">
            <v> Micromonospora sp. ATCC 39149.</v>
          </cell>
          <cell r="E212" t="str">
            <v> NCBI_TaxID=219305;</v>
          </cell>
          <cell r="G212" t="str">
            <v>Bacteria</v>
          </cell>
          <cell r="H212" t="str">
            <v> Actinobacteria</v>
          </cell>
          <cell r="I212" t="str">
            <v> Actinobacteridae</v>
          </cell>
          <cell r="J212" t="str">
            <v> Actinomycetales</v>
          </cell>
          <cell r="K212" t="str">
            <v>Micromonosporineae</v>
          </cell>
          <cell r="L212" t="str">
            <v> Micromonosporaceae</v>
          </cell>
          <cell r="M212" t="str">
            <v> Micromonospora.</v>
          </cell>
        </row>
        <row r="213">
          <cell r="A213" t="str">
            <v>C4RQC4_9ACTO</v>
          </cell>
          <cell r="B213" t="str">
            <v>C4RQC4</v>
          </cell>
          <cell r="C213" t="str">
            <v> Micromonospora sp. ATCC 39149.</v>
          </cell>
          <cell r="E213" t="str">
            <v> NCBI_TaxID=219305;</v>
          </cell>
          <cell r="G213" t="str">
            <v>Bacteria</v>
          </cell>
          <cell r="H213" t="str">
            <v> Actinobacteria</v>
          </cell>
          <cell r="I213" t="str">
            <v> Actinobacteridae</v>
          </cell>
          <cell r="J213" t="str">
            <v> Actinomycetales</v>
          </cell>
          <cell r="K213" t="str">
            <v>Micromonosporineae</v>
          </cell>
          <cell r="L213" t="str">
            <v> Micromonosporaceae</v>
          </cell>
          <cell r="M213" t="str">
            <v> Micromonospora.</v>
          </cell>
        </row>
        <row r="214">
          <cell r="A214" t="str">
            <v>C5CVG7_VARPS</v>
          </cell>
          <cell r="B214" t="str">
            <v>C5CVG7</v>
          </cell>
          <cell r="C214" t="str">
            <v> Variovorax paradoxus (strain S110).</v>
          </cell>
          <cell r="E214" t="str">
            <v> NCBI_TaxID=543728;</v>
          </cell>
          <cell r="G214" t="str">
            <v>Bacteria</v>
          </cell>
          <cell r="H214" t="str">
            <v> Proteobacteria</v>
          </cell>
          <cell r="I214" t="str">
            <v> Betaproteobacteria</v>
          </cell>
          <cell r="J214" t="str">
            <v> Burkholderiales</v>
          </cell>
          <cell r="K214" t="str">
            <v>Comamonadaceae</v>
          </cell>
          <cell r="L214" t="str">
            <v> Variovorax.</v>
          </cell>
        </row>
        <row r="215">
          <cell r="A215" t="str">
            <v>C5D4J8_GEOSW</v>
          </cell>
          <cell r="B215" t="str">
            <v>C5D4J8</v>
          </cell>
          <cell r="C215" t="str">
            <v> Geobacillus sp. (strain WCH70).</v>
          </cell>
          <cell r="E215" t="str">
            <v> NCBI_TaxID=471223;</v>
          </cell>
          <cell r="G215" t="str">
            <v>Bacteria</v>
          </cell>
          <cell r="H215" t="str">
            <v> Firmicutes</v>
          </cell>
          <cell r="I215" t="str">
            <v> Bacillales</v>
          </cell>
          <cell r="J215" t="str">
            <v> Bacillaceae</v>
          </cell>
          <cell r="K215" t="str">
            <v> Geobacillus.</v>
          </cell>
        </row>
        <row r="216">
          <cell r="A216" t="str">
            <v>C5FE14_ARTOC</v>
          </cell>
          <cell r="B216" t="str">
            <v>C5FE14</v>
          </cell>
          <cell r="C216" t="str">
            <v> Arthroderma otae (strain ATCC MYA-4605 / CBS 113480) (Microsporum canis).</v>
          </cell>
          <cell r="E216" t="str">
            <v> NCBI_TaxID=554155;</v>
          </cell>
          <cell r="G216" t="str">
            <v>Eukaryota</v>
          </cell>
          <cell r="H216" t="str">
            <v> Fungi</v>
          </cell>
          <cell r="I216" t="str">
            <v> Dikarya</v>
          </cell>
          <cell r="J216" t="str">
            <v> Ascomycota</v>
          </cell>
          <cell r="K216" t="str">
            <v> Pezizomycotina</v>
          </cell>
          <cell r="L216" t="str">
            <v> Eurotiomycetes</v>
          </cell>
          <cell r="M216" t="str">
            <v>Eurotiomycetidae</v>
          </cell>
          <cell r="N216" t="str">
            <v> Onygenales</v>
          </cell>
          <cell r="O216" t="str">
            <v> Arthrodermataceae</v>
          </cell>
          <cell r="P216" t="str">
            <v> Arthroderma.</v>
          </cell>
        </row>
        <row r="217">
          <cell r="A217" t="str">
            <v>C5G9K4_AJEDR</v>
          </cell>
          <cell r="B217" t="str">
            <v>C5G9K4</v>
          </cell>
          <cell r="C217" t="str">
            <v> Ajellomyces dermatitidis (strain ER-3 / ATCC MYA-2586) (Blastomyces dermatitidis).</v>
          </cell>
          <cell r="E217" t="str">
            <v> NCBI_TaxID=559297;</v>
          </cell>
          <cell r="G217" t="str">
            <v>Eukaryota</v>
          </cell>
          <cell r="H217" t="str">
            <v> Fungi</v>
          </cell>
          <cell r="I217" t="str">
            <v> Dikarya</v>
          </cell>
          <cell r="J217" t="str">
            <v> Ascomycota</v>
          </cell>
          <cell r="K217" t="str">
            <v> Pezizomycotina</v>
          </cell>
          <cell r="L217" t="str">
            <v> Eurotiomycetes</v>
          </cell>
          <cell r="M217" t="str">
            <v>Eurotiomycetidae</v>
          </cell>
          <cell r="N217" t="str">
            <v> Onygenales</v>
          </cell>
          <cell r="O217" t="str">
            <v> Ajellomycetaceae</v>
          </cell>
          <cell r="P217" t="str">
            <v> Ajellomyces.</v>
          </cell>
        </row>
        <row r="218">
          <cell r="A218" t="str">
            <v>C5JQ61_AJEDS</v>
          </cell>
          <cell r="B218" t="str">
            <v>C5JQ61</v>
          </cell>
          <cell r="C218" t="str">
            <v> Ajellomyces dermatitidis (strain SLH14081) (Blastomyces dermatitidis).</v>
          </cell>
          <cell r="E218" t="str">
            <v> NCBI_TaxID=559298;</v>
          </cell>
          <cell r="G218" t="str">
            <v>Eukaryota</v>
          </cell>
          <cell r="H218" t="str">
            <v> Fungi</v>
          </cell>
          <cell r="I218" t="str">
            <v> Dikarya</v>
          </cell>
          <cell r="J218" t="str">
            <v> Ascomycota</v>
          </cell>
          <cell r="K218" t="str">
            <v> Pezizomycotina</v>
          </cell>
          <cell r="L218" t="str">
            <v> Eurotiomycetes</v>
          </cell>
          <cell r="M218" t="str">
            <v>Eurotiomycetidae</v>
          </cell>
          <cell r="N218" t="str">
            <v> Onygenales</v>
          </cell>
          <cell r="O218" t="str">
            <v> Ajellomycetaceae</v>
          </cell>
          <cell r="P218" t="str">
            <v> Ajellomyces.</v>
          </cell>
        </row>
        <row r="219">
          <cell r="A219" t="str">
            <v>C5P979_COCP7</v>
          </cell>
          <cell r="B219" t="str">
            <v>C5P979</v>
          </cell>
          <cell r="C219" t="str">
            <v> Coccidioides posadasii (strain C735) (Valley fever fungus).</v>
          </cell>
          <cell r="E219" t="str">
            <v> NCBI_TaxID=222929;</v>
          </cell>
          <cell r="G219" t="str">
            <v>Eukaryota</v>
          </cell>
          <cell r="H219" t="str">
            <v> Fungi</v>
          </cell>
          <cell r="I219" t="str">
            <v> Dikarya</v>
          </cell>
          <cell r="J219" t="str">
            <v> Ascomycota</v>
          </cell>
          <cell r="K219" t="str">
            <v> Pezizomycotina</v>
          </cell>
          <cell r="L219" t="str">
            <v> Eurotiomycetes</v>
          </cell>
          <cell r="M219" t="str">
            <v>Eurotiomycetidae</v>
          </cell>
          <cell r="N219" t="str">
            <v> Onygenales</v>
          </cell>
          <cell r="O219" t="str">
            <v> mitosporic Onygenales</v>
          </cell>
          <cell r="P219" t="str">
            <v> Coccidioides.</v>
          </cell>
        </row>
        <row r="220">
          <cell r="A220" t="str">
            <v>C5Z9I1_BURPE</v>
          </cell>
          <cell r="B220" t="str">
            <v>C5Z9I1</v>
          </cell>
          <cell r="C220" t="str">
            <v> Burkholderia pseudomallei 1106b.</v>
          </cell>
          <cell r="E220" t="str">
            <v> NCBI_TaxID=357347;</v>
          </cell>
          <cell r="G220" t="str">
            <v>Bacteria</v>
          </cell>
          <cell r="H220" t="str">
            <v> Proteobacteria</v>
          </cell>
          <cell r="I220" t="str">
            <v> Betaproteobacteria</v>
          </cell>
          <cell r="J220" t="str">
            <v> Burkholderiales</v>
          </cell>
          <cell r="K220" t="str">
            <v>Burkholderiaceae</v>
          </cell>
          <cell r="L220" t="str">
            <v> Burkholderia</v>
          </cell>
          <cell r="M220" t="str">
            <v> pseudomallei group.</v>
          </cell>
        </row>
        <row r="221">
          <cell r="A221" t="str">
            <v>C6B8E5_RHILS</v>
          </cell>
          <cell r="B221" t="str">
            <v>C6B8E5</v>
          </cell>
          <cell r="C221" t="str">
            <v> Rhizobium leguminosarum bv. trifolii (strain WSM1325).</v>
          </cell>
          <cell r="D221" t="str">
            <v> Plasmid pR132503.</v>
          </cell>
          <cell r="E221" t="str">
            <v> NCBI_TaxID=395491;</v>
          </cell>
          <cell r="G221" t="str">
            <v>Bacteria</v>
          </cell>
          <cell r="H221" t="str">
            <v> Proteobacteria</v>
          </cell>
          <cell r="I221" t="str">
            <v> Alphaproteobacteria</v>
          </cell>
          <cell r="J221" t="str">
            <v> Rhizobiales</v>
          </cell>
          <cell r="K221" t="str">
            <v>Rhizobiaceae</v>
          </cell>
          <cell r="L221" t="str">
            <v> Rhizobium/Agrobacterium group</v>
          </cell>
          <cell r="M221" t="str">
            <v> Rhizobium.</v>
          </cell>
        </row>
        <row r="222">
          <cell r="A222" t="str">
            <v>C6BNV2_RALP1</v>
          </cell>
          <cell r="B222" t="str">
            <v>C6BNV2</v>
          </cell>
          <cell r="C222" t="str">
            <v> Ralstonia pickettii (strain 12D).</v>
          </cell>
          <cell r="E222" t="str">
            <v> NCBI_TaxID=428406;</v>
          </cell>
          <cell r="G222" t="str">
            <v>Bacteria</v>
          </cell>
          <cell r="H222" t="str">
            <v> Proteobacteria</v>
          </cell>
          <cell r="I222" t="str">
            <v> Betaproteobacteria</v>
          </cell>
          <cell r="J222" t="str">
            <v> Burkholderiales</v>
          </cell>
          <cell r="K222" t="str">
            <v>Burkholderiaceae</v>
          </cell>
          <cell r="L222" t="str">
            <v> Ralstonia.</v>
          </cell>
        </row>
        <row r="223">
          <cell r="A223" t="str">
            <v>C6D1D3_PAESJ</v>
          </cell>
          <cell r="B223" t="str">
            <v>C6D1D3</v>
          </cell>
          <cell r="C223" t="str">
            <v> Paenibacillus sp. (strain JDR-2).</v>
          </cell>
          <cell r="E223" t="str">
            <v> NCBI_TaxID=324057;</v>
          </cell>
          <cell r="G223" t="str">
            <v>Bacteria</v>
          </cell>
          <cell r="H223" t="str">
            <v> Firmicutes</v>
          </cell>
          <cell r="I223" t="str">
            <v> Bacillales</v>
          </cell>
          <cell r="J223" t="str">
            <v> Paenibacillaceae</v>
          </cell>
          <cell r="K223" t="str">
            <v> Paenibacillus.</v>
          </cell>
        </row>
        <row r="224">
          <cell r="A224" t="str">
            <v>C6DQ36_MYCTK</v>
          </cell>
          <cell r="B224" t="str">
            <v>C6DQ36</v>
          </cell>
          <cell r="C224" t="str">
            <v> Mycobacterium tuberculosis (strain KZN 1435 / MDR).</v>
          </cell>
          <cell r="E224" t="str">
            <v> NCBI_TaxID=478434;</v>
          </cell>
          <cell r="G224" t="str">
            <v>Bacteria</v>
          </cell>
          <cell r="H224" t="str">
            <v> Actinobacteria</v>
          </cell>
          <cell r="I224" t="str">
            <v> Actinobacteridae</v>
          </cell>
          <cell r="J224" t="str">
            <v> Actinomycetales</v>
          </cell>
          <cell r="K224" t="str">
            <v>Corynebacterineae</v>
          </cell>
          <cell r="L224" t="str">
            <v> Mycobacteriaceae</v>
          </cell>
          <cell r="M224" t="str">
            <v> Mycobacterium</v>
          </cell>
          <cell r="N224" t="str">
            <v>Mycobacterium tuberculosis complex.</v>
          </cell>
        </row>
        <row r="225">
          <cell r="A225" t="str">
            <v>C6H1Q9_AJECH</v>
          </cell>
          <cell r="B225" t="str">
            <v>C6H1Q9</v>
          </cell>
          <cell r="C225" t="str">
            <v> Ajellomyces capsulata (strain H143) (Darling's disease fungus) (Histoplasma capsulatum).</v>
          </cell>
          <cell r="E225" t="str">
            <v> NCBI_TaxID=544712;</v>
          </cell>
          <cell r="G225" t="str">
            <v>Eukaryota</v>
          </cell>
          <cell r="H225" t="str">
            <v> Fungi</v>
          </cell>
          <cell r="I225" t="str">
            <v> Dikarya</v>
          </cell>
          <cell r="J225" t="str">
            <v> Ascomycota</v>
          </cell>
          <cell r="K225" t="str">
            <v> Pezizomycotina</v>
          </cell>
          <cell r="L225" t="str">
            <v> Eurotiomycetes</v>
          </cell>
          <cell r="M225" t="str">
            <v>Eurotiomycetidae</v>
          </cell>
          <cell r="N225" t="str">
            <v> Onygenales</v>
          </cell>
          <cell r="O225" t="str">
            <v> Ajellomycetaceae</v>
          </cell>
          <cell r="P225" t="str">
            <v> Ajellomyces.</v>
          </cell>
        </row>
        <row r="226">
          <cell r="A226" t="str">
            <v>C6I362_9BACE</v>
          </cell>
          <cell r="B226" t="str">
            <v>C6I362</v>
          </cell>
          <cell r="C226" t="str">
            <v> Bacteroides sp. 3_2_5.</v>
          </cell>
          <cell r="E226" t="str">
            <v> NCBI_TaxID=457392;</v>
          </cell>
          <cell r="G226" t="str">
            <v>Bacteria</v>
          </cell>
          <cell r="H226" t="str">
            <v> Bacteroidetes</v>
          </cell>
          <cell r="I226" t="str">
            <v> Bacteroidia</v>
          </cell>
          <cell r="J226" t="str">
            <v> Bacteroidales</v>
          </cell>
          <cell r="K226" t="str">
            <v> Bacteroidaceae</v>
          </cell>
          <cell r="L226" t="str">
            <v>Bacteroides.</v>
          </cell>
        </row>
        <row r="227">
          <cell r="A227" t="str">
            <v>C6I363_9BACE</v>
          </cell>
          <cell r="B227" t="str">
            <v>C6I363</v>
          </cell>
          <cell r="C227" t="str">
            <v> Bacteroides sp. 3_2_5.</v>
          </cell>
          <cell r="E227" t="str">
            <v> NCBI_TaxID=457392;</v>
          </cell>
          <cell r="G227" t="str">
            <v>Bacteria</v>
          </cell>
          <cell r="H227" t="str">
            <v> Bacteroidetes</v>
          </cell>
          <cell r="I227" t="str">
            <v> Bacteroidia</v>
          </cell>
          <cell r="J227" t="str">
            <v> Bacteroidales</v>
          </cell>
          <cell r="K227" t="str">
            <v> Bacteroidaceae</v>
          </cell>
          <cell r="L227" t="str">
            <v>Bacteroides.</v>
          </cell>
        </row>
        <row r="228">
          <cell r="A228" t="str">
            <v>C6IDS2_9BACE</v>
          </cell>
          <cell r="B228" t="str">
            <v>C6IDS2</v>
          </cell>
          <cell r="C228" t="str">
            <v> Bacteroides sp. 3_2_5.</v>
          </cell>
          <cell r="E228" t="str">
            <v> NCBI_TaxID=457392;</v>
          </cell>
          <cell r="G228" t="str">
            <v>Bacteria</v>
          </cell>
          <cell r="H228" t="str">
            <v> Bacteroidetes</v>
          </cell>
          <cell r="I228" t="str">
            <v> Bacteroidia</v>
          </cell>
          <cell r="J228" t="str">
            <v> Bacteroidales</v>
          </cell>
          <cell r="K228" t="str">
            <v> Bacteroidaceae</v>
          </cell>
          <cell r="L228" t="str">
            <v>Bacteroides.</v>
          </cell>
        </row>
        <row r="229">
          <cell r="A229" t="str">
            <v>C6IKG8_9BACE</v>
          </cell>
          <cell r="B229" t="str">
            <v>C6IKG8</v>
          </cell>
          <cell r="C229" t="str">
            <v> Bacteroides sp. 1_1_6.</v>
          </cell>
          <cell r="E229" t="str">
            <v> NCBI_TaxID=469586;</v>
          </cell>
          <cell r="G229" t="str">
            <v>Bacteria</v>
          </cell>
          <cell r="H229" t="str">
            <v> Bacteroidetes</v>
          </cell>
          <cell r="I229" t="str">
            <v> Bacteroidia</v>
          </cell>
          <cell r="J229" t="str">
            <v> Bacteroidales</v>
          </cell>
          <cell r="K229" t="str">
            <v> Bacteroidaceae</v>
          </cell>
          <cell r="L229" t="str">
            <v>Bacteroides.</v>
          </cell>
        </row>
        <row r="230">
          <cell r="A230" t="str">
            <v>C6PN07_9CLOT</v>
          </cell>
          <cell r="B230" t="str">
            <v>C6PN07</v>
          </cell>
          <cell r="C230" t="str">
            <v> Clostridium carboxidivorans P7.</v>
          </cell>
          <cell r="E230" t="str">
            <v> NCBI_TaxID=536227;</v>
          </cell>
          <cell r="G230" t="str">
            <v>Bacteria</v>
          </cell>
          <cell r="H230" t="str">
            <v> Firmicutes</v>
          </cell>
          <cell r="I230" t="str">
            <v> Clostridia</v>
          </cell>
          <cell r="J230" t="str">
            <v> Clostridiales</v>
          </cell>
          <cell r="K230" t="str">
            <v> Clostridiaceae</v>
          </cell>
          <cell r="L230" t="str">
            <v>Clostridium.</v>
          </cell>
        </row>
        <row r="231">
          <cell r="A231" t="str">
            <v>C6PUE3_9CLOT</v>
          </cell>
          <cell r="B231" t="str">
            <v>C6PUE3</v>
          </cell>
          <cell r="C231" t="str">
            <v> Clostridium carboxidivorans P7.</v>
          </cell>
          <cell r="E231" t="str">
            <v> NCBI_TaxID=536227;</v>
          </cell>
          <cell r="G231" t="str">
            <v>Bacteria</v>
          </cell>
          <cell r="H231" t="str">
            <v> Firmicutes</v>
          </cell>
          <cell r="I231" t="str">
            <v> Clostridia</v>
          </cell>
          <cell r="J231" t="str">
            <v> Clostridiales</v>
          </cell>
          <cell r="K231" t="str">
            <v> Clostridiaceae</v>
          </cell>
          <cell r="L231" t="str">
            <v>Clostridium.</v>
          </cell>
        </row>
        <row r="232">
          <cell r="A232" t="str">
            <v>C6Q1U4_9CLOT</v>
          </cell>
          <cell r="B232" t="str">
            <v>C6Q1U4</v>
          </cell>
          <cell r="C232" t="str">
            <v> Clostridium carboxidivorans P7.</v>
          </cell>
          <cell r="E232" t="str">
            <v> NCBI_TaxID=536227;</v>
          </cell>
          <cell r="G232" t="str">
            <v>Bacteria</v>
          </cell>
          <cell r="H232" t="str">
            <v> Firmicutes</v>
          </cell>
          <cell r="I232" t="str">
            <v> Clostridia</v>
          </cell>
          <cell r="J232" t="str">
            <v> Clostridiales</v>
          </cell>
          <cell r="K232" t="str">
            <v> Clostridiaceae</v>
          </cell>
          <cell r="L232" t="str">
            <v>Clostridium.</v>
          </cell>
        </row>
        <row r="233">
          <cell r="A233" t="str">
            <v>C6TU23_BURPE</v>
          </cell>
          <cell r="B233" t="str">
            <v>C6TU23</v>
          </cell>
          <cell r="C233" t="str">
            <v> Burkholderia pseudomallei 1710a.</v>
          </cell>
          <cell r="E233" t="str">
            <v> NCBI_TaxID=320371;</v>
          </cell>
          <cell r="G233" t="str">
            <v>Bacteria</v>
          </cell>
          <cell r="H233" t="str">
            <v> Proteobacteria</v>
          </cell>
          <cell r="I233" t="str">
            <v> Betaproteobacteria</v>
          </cell>
          <cell r="J233" t="str">
            <v> Burkholderiales</v>
          </cell>
          <cell r="K233" t="str">
            <v>Burkholderiaceae</v>
          </cell>
          <cell r="L233" t="str">
            <v> Burkholderia</v>
          </cell>
          <cell r="M233" t="str">
            <v> pseudomallei group.</v>
          </cell>
        </row>
        <row r="234">
          <cell r="A234" t="str">
            <v>C6VTS8_DYAFD</v>
          </cell>
          <cell r="B234" t="str">
            <v>C6VTS8</v>
          </cell>
          <cell r="C234" t="str">
            <v> Dyadobacter fermentans (strain ATCC 700827 / DSM 18053 / NS114).</v>
          </cell>
          <cell r="E234" t="str">
            <v> NCBI_TaxID=471854;</v>
          </cell>
          <cell r="G234" t="str">
            <v>Bacteria</v>
          </cell>
          <cell r="H234" t="str">
            <v> Bacteroidetes</v>
          </cell>
          <cell r="I234" t="str">
            <v> Cytophagia</v>
          </cell>
          <cell r="J234" t="str">
            <v> Cytophagales</v>
          </cell>
          <cell r="K234" t="str">
            <v> Cytophagaceae</v>
          </cell>
          <cell r="L234" t="str">
            <v>Dyadobacter.</v>
          </cell>
        </row>
        <row r="235">
          <cell r="A235" t="str">
            <v>C6WAS3_ACTMD</v>
          </cell>
          <cell r="B235" t="str">
            <v>C6WAS3</v>
          </cell>
          <cell r="C235" t="str">
            <v> Actinosynnema mirum (strain ATCC 29888 / DSM 43827 / NBRC 14064 / IMRU 3971).</v>
          </cell>
          <cell r="E235" t="str">
            <v> NCBI_TaxID=446462;</v>
          </cell>
          <cell r="G235" t="str">
            <v>Bacteria</v>
          </cell>
          <cell r="H235" t="str">
            <v> Actinobacteria</v>
          </cell>
          <cell r="I235" t="str">
            <v> Actinobacteridae</v>
          </cell>
          <cell r="J235" t="str">
            <v> Actinomycetales</v>
          </cell>
          <cell r="K235" t="str">
            <v>Pseudonocardineae</v>
          </cell>
          <cell r="L235" t="str">
            <v> Pseudonocardiaceae</v>
          </cell>
          <cell r="M235" t="str">
            <v> Actinosynnema.</v>
          </cell>
        </row>
        <row r="236">
          <cell r="A236" t="str">
            <v>C7C425_KLEPN</v>
          </cell>
          <cell r="B236" t="str">
            <v>C7C425</v>
          </cell>
          <cell r="C236" t="str">
            <v> Klebsiella pneumoniae.</v>
          </cell>
          <cell r="D236" t="str">
            <v> Plasmid pNDM-KN, and Plasmid pKpANDM-1.</v>
          </cell>
          <cell r="E236" t="str">
            <v> NCBI_TaxID=573;</v>
          </cell>
          <cell r="G236" t="str">
            <v>Bacteria</v>
          </cell>
          <cell r="H236" t="str">
            <v> Proteobacteria</v>
          </cell>
          <cell r="I236" t="str">
            <v> Gammaproteobacteria</v>
          </cell>
          <cell r="J236" t="str">
            <v> Enterobacteriales</v>
          </cell>
          <cell r="K236" t="str">
            <v>Enterobacteriaceae</v>
          </cell>
          <cell r="L236" t="str">
            <v> Klebsiella.</v>
          </cell>
        </row>
        <row r="237">
          <cell r="A237" t="str">
            <v>C7GI83_9FIRM</v>
          </cell>
          <cell r="B237" t="str">
            <v>C7GI83</v>
          </cell>
          <cell r="C237" t="str">
            <v> Roseburia intestinalis L1-82.</v>
          </cell>
          <cell r="E237" t="str">
            <v> NCBI_TaxID=536231;</v>
          </cell>
          <cell r="G237" t="str">
            <v>Bacteria</v>
          </cell>
          <cell r="H237" t="str">
            <v> Firmicutes</v>
          </cell>
          <cell r="I237" t="str">
            <v> Clostridia</v>
          </cell>
          <cell r="J237" t="str">
            <v> Clostridiales</v>
          </cell>
          <cell r="K237" t="str">
            <v> Lachnospiraceae</v>
          </cell>
          <cell r="L237" t="str">
            <v>Roseburia.</v>
          </cell>
        </row>
        <row r="238">
          <cell r="A238" t="str">
            <v>C7HVY7_9FIRM</v>
          </cell>
          <cell r="B238" t="str">
            <v>C7HVY7</v>
          </cell>
          <cell r="C238" t="str">
            <v> Anaerococcus vaginalis ATCC 51170.</v>
          </cell>
          <cell r="E238" t="str">
            <v> NCBI_TaxID=655811;</v>
          </cell>
          <cell r="G238" t="str">
            <v>Bacteria</v>
          </cell>
          <cell r="H238" t="str">
            <v> Firmicutes</v>
          </cell>
          <cell r="I238" t="str">
            <v> Clostridia</v>
          </cell>
          <cell r="J238" t="str">
            <v> Clostridiales</v>
          </cell>
          <cell r="K238" t="str">
            <v>Clostridiales Family XI. Incertae Sedis</v>
          </cell>
          <cell r="L238" t="str">
            <v> Anaerococcus.</v>
          </cell>
        </row>
        <row r="239">
          <cell r="A239" t="str">
            <v>C7QDB0_CATAD</v>
          </cell>
          <cell r="B239" t="str">
            <v>C7QDB0</v>
          </cell>
          <cell r="C239" t="str">
            <v> Catenulispora acidiphila (strain DSM 44928 / NRRL B-24433 / NBRC 102108 / JCM 14897).</v>
          </cell>
          <cell r="E239" t="str">
            <v> NCBI_TaxID=479433;</v>
          </cell>
          <cell r="G239" t="str">
            <v>Bacteria</v>
          </cell>
          <cell r="H239" t="str">
            <v> Actinobacteria</v>
          </cell>
          <cell r="I239" t="str">
            <v> Actinobacteridae</v>
          </cell>
          <cell r="J239" t="str">
            <v> Actinomycetales</v>
          </cell>
          <cell r="K239" t="str">
            <v>Catenulisporineae</v>
          </cell>
          <cell r="L239" t="str">
            <v> Catenulisporaceae</v>
          </cell>
          <cell r="M239" t="str">
            <v> Catenulispora.</v>
          </cell>
        </row>
        <row r="240">
          <cell r="A240" t="str">
            <v>C7RP26_ACCPU</v>
          </cell>
          <cell r="B240" t="str">
            <v>C7RP26</v>
          </cell>
          <cell r="C240" t="str">
            <v> Accumulibacter phosphatis (strain UW-1).</v>
          </cell>
          <cell r="E240" t="str">
            <v> NCBI_TaxID=522306;</v>
          </cell>
          <cell r="G240" t="str">
            <v>Bacteria</v>
          </cell>
          <cell r="H240" t="str">
            <v> Proteobacteria</v>
          </cell>
          <cell r="I240" t="str">
            <v> Betaproteobacteria</v>
          </cell>
          <cell r="J240" t="str">
            <v>Candidatus Accumulibacter.</v>
          </cell>
        </row>
        <row r="241">
          <cell r="A241" t="str">
            <v>C7YPZ4_NECH7</v>
          </cell>
          <cell r="B241" t="str">
            <v>C7YPZ4</v>
          </cell>
          <cell r="C241" t="str">
            <v> Nectria haematococca (strain 77-13-4 / ATCC MYA-4622 / FGSC 9596 / MPVI) (Fusarium solani subsp. pisi).</v>
          </cell>
          <cell r="E241" t="str">
            <v> NCBI_TaxID=660122;</v>
          </cell>
          <cell r="G241" t="str">
            <v>Eukaryota</v>
          </cell>
          <cell r="H241" t="str">
            <v> Fungi</v>
          </cell>
          <cell r="I241" t="str">
            <v> Dikarya</v>
          </cell>
          <cell r="J241" t="str">
            <v> Ascomycota</v>
          </cell>
          <cell r="K241" t="str">
            <v> Pezizomycotina</v>
          </cell>
          <cell r="L241" t="str">
            <v>Sordariomycetes</v>
          </cell>
          <cell r="M241" t="str">
            <v> Hypocreomycetidae</v>
          </cell>
          <cell r="N241" t="str">
            <v> Hypocreales</v>
          </cell>
          <cell r="O241" t="str">
            <v> Nectriaceae</v>
          </cell>
          <cell r="P241" t="str">
            <v> Nectria</v>
          </cell>
          <cell r="Q241" t="str">
            <v>Nectria haematococca complex.</v>
          </cell>
        </row>
        <row r="242">
          <cell r="A242" t="str">
            <v>C9PWQ5_9BACT</v>
          </cell>
          <cell r="B242" t="str">
            <v>C9PWQ5</v>
          </cell>
          <cell r="C242" t="str">
            <v> Prevotella sp. oral taxon 472 str. F0295.</v>
          </cell>
          <cell r="E242" t="str">
            <v> NCBI_TaxID=619693;</v>
          </cell>
          <cell r="G242" t="str">
            <v>Bacteria</v>
          </cell>
          <cell r="H242" t="str">
            <v> Bacteroidetes</v>
          </cell>
          <cell r="I242" t="str">
            <v> Bacteroidia</v>
          </cell>
          <cell r="J242" t="str">
            <v> Bacteroidales</v>
          </cell>
          <cell r="K242" t="str">
            <v> Prevotellaceae</v>
          </cell>
          <cell r="L242" t="str">
            <v>Prevotella.</v>
          </cell>
        </row>
        <row r="243">
          <cell r="A243" t="str">
            <v>D0GST2_VIBMI</v>
          </cell>
          <cell r="B243" t="str">
            <v>D0GST2</v>
          </cell>
          <cell r="C243" t="str">
            <v> Vibrio mimicus MB451.</v>
          </cell>
          <cell r="E243" t="str">
            <v> NCBI_TaxID=675806;</v>
          </cell>
          <cell r="G243" t="str">
            <v>Bacteria</v>
          </cell>
          <cell r="H243" t="str">
            <v> Proteobacteria</v>
          </cell>
          <cell r="I243" t="str">
            <v> Gammaproteobacteria</v>
          </cell>
          <cell r="J243" t="str">
            <v> Vibrionales</v>
          </cell>
          <cell r="K243" t="str">
            <v>Vibrionaceae</v>
          </cell>
          <cell r="L243" t="str">
            <v> Vibrio.</v>
          </cell>
        </row>
        <row r="244">
          <cell r="A244" t="str">
            <v>D0HES7_VIBMI</v>
          </cell>
          <cell r="B244" t="str">
            <v>D0HES7</v>
          </cell>
          <cell r="C244" t="str">
            <v> Vibrio mimicus VM223.</v>
          </cell>
          <cell r="E244" t="str">
            <v> NCBI_TaxID=675820;</v>
          </cell>
          <cell r="G244" t="str">
            <v>Bacteria</v>
          </cell>
          <cell r="H244" t="str">
            <v> Proteobacteria</v>
          </cell>
          <cell r="I244" t="str">
            <v> Gammaproteobacteria</v>
          </cell>
          <cell r="J244" t="str">
            <v> Vibrionales</v>
          </cell>
          <cell r="K244" t="str">
            <v>Vibrionaceae</v>
          </cell>
          <cell r="L244" t="str">
            <v> Vibrio.</v>
          </cell>
        </row>
        <row r="245">
          <cell r="A245" t="str">
            <v>D0IGV9_9VIBR</v>
          </cell>
          <cell r="B245" t="str">
            <v>D0IGV9</v>
          </cell>
          <cell r="C245" t="str">
            <v> Vibrio sp. RC586.</v>
          </cell>
          <cell r="E245" t="str">
            <v> NCBI_TaxID=675815;</v>
          </cell>
          <cell r="G245" t="str">
            <v>Bacteria</v>
          </cell>
          <cell r="H245" t="str">
            <v> Proteobacteria</v>
          </cell>
          <cell r="I245" t="str">
            <v> Gammaproteobacteria</v>
          </cell>
          <cell r="J245" t="str">
            <v> Vibrionales</v>
          </cell>
          <cell r="K245" t="str">
            <v>Vibrionaceae</v>
          </cell>
          <cell r="L245" t="str">
            <v> Vibrio.</v>
          </cell>
        </row>
        <row r="246">
          <cell r="A246" t="str">
            <v>D0LX15_HALO1</v>
          </cell>
          <cell r="B246" t="str">
            <v>D0LX15</v>
          </cell>
          <cell r="C246" t="str">
            <v> Haliangium ochraceum (strain DSM 14365 / JCM 11303 / SMP-2).</v>
          </cell>
          <cell r="E246" t="str">
            <v> NCBI_TaxID=502025;</v>
          </cell>
          <cell r="G246" t="str">
            <v>Bacteria</v>
          </cell>
          <cell r="H246" t="str">
            <v> Proteobacteria</v>
          </cell>
          <cell r="I246" t="str">
            <v> Deltaproteobacteria</v>
          </cell>
          <cell r="J246" t="str">
            <v> Myxococcales</v>
          </cell>
          <cell r="K246" t="str">
            <v>Nannocystineae</v>
          </cell>
          <cell r="L246" t="str">
            <v> Kofleriaceae</v>
          </cell>
          <cell r="M246" t="str">
            <v> Haliangium.</v>
          </cell>
        </row>
        <row r="247">
          <cell r="A247" t="str">
            <v>D0XDF3_VIBHA</v>
          </cell>
          <cell r="B247" t="str">
            <v>D0XDF3</v>
          </cell>
          <cell r="C247" t="str">
            <v> Vibrio harveyi 1DA3.</v>
          </cell>
          <cell r="E247" t="str">
            <v> NCBI_TaxID=673519;</v>
          </cell>
          <cell r="G247" t="str">
            <v>Bacteria</v>
          </cell>
          <cell r="H247" t="str">
            <v> Proteobacteria</v>
          </cell>
          <cell r="I247" t="str">
            <v> Gammaproteobacteria</v>
          </cell>
          <cell r="J247" t="str">
            <v> Vibrionales</v>
          </cell>
          <cell r="K247" t="str">
            <v>Vibrionaceae</v>
          </cell>
          <cell r="L247" t="str">
            <v> Vibrio.</v>
          </cell>
        </row>
        <row r="248">
          <cell r="A248" t="str">
            <v>D1A9K0_THECD</v>
          </cell>
          <cell r="B248" t="str">
            <v>D1A9K0</v>
          </cell>
          <cell r="C248" t="str">
            <v> Thermomonospora curvata (strain ATCC 19995 / DSM 43183 / JCM 3096 / NCIMB 10081).</v>
          </cell>
          <cell r="E248" t="str">
            <v> NCBI_TaxID=471852;</v>
          </cell>
          <cell r="G248" t="str">
            <v>Bacteria</v>
          </cell>
          <cell r="H248" t="str">
            <v> Actinobacteria</v>
          </cell>
          <cell r="I248" t="str">
            <v> Actinobacteridae</v>
          </cell>
          <cell r="J248" t="str">
            <v> Actinomycetales</v>
          </cell>
          <cell r="K248" t="str">
            <v>Streptosporangineae</v>
          </cell>
          <cell r="L248" t="str">
            <v> Thermomonosporaceae</v>
          </cell>
          <cell r="M248" t="str">
            <v> Thermomonospora.</v>
          </cell>
        </row>
        <row r="249">
          <cell r="A249" t="str">
            <v>D1JQ46_9BACE</v>
          </cell>
          <cell r="B249" t="str">
            <v>D1JQ46</v>
          </cell>
          <cell r="C249" t="str">
            <v> Bacteroides sp. 2_1_16.</v>
          </cell>
          <cell r="E249" t="str">
            <v> NCBI_TaxID=469587;</v>
          </cell>
          <cell r="G249" t="str">
            <v>Bacteria</v>
          </cell>
          <cell r="H249" t="str">
            <v> Bacteroidetes</v>
          </cell>
          <cell r="I249" t="str">
            <v> Bacteroidia</v>
          </cell>
          <cell r="J249" t="str">
            <v> Bacteroidales</v>
          </cell>
          <cell r="K249" t="str">
            <v> Bacteroidaceae</v>
          </cell>
          <cell r="L249" t="str">
            <v>Bacteroides.</v>
          </cell>
        </row>
        <row r="250">
          <cell r="A250" t="str">
            <v>D1JQ47_9BACE</v>
          </cell>
          <cell r="B250" t="str">
            <v>D1JQ47</v>
          </cell>
          <cell r="C250" t="str">
            <v> Bacteroides sp. 2_1_16.</v>
          </cell>
          <cell r="E250" t="str">
            <v> NCBI_TaxID=469587;</v>
          </cell>
          <cell r="G250" t="str">
            <v>Bacteria</v>
          </cell>
          <cell r="H250" t="str">
            <v> Bacteroidetes</v>
          </cell>
          <cell r="I250" t="str">
            <v> Bacteroidia</v>
          </cell>
          <cell r="J250" t="str">
            <v> Bacteroidales</v>
          </cell>
          <cell r="K250" t="str">
            <v> Bacteroidaceae</v>
          </cell>
          <cell r="L250" t="str">
            <v>Bacteroides.</v>
          </cell>
        </row>
        <row r="251">
          <cell r="A251" t="str">
            <v>D1JQ50_9BACE</v>
          </cell>
          <cell r="B251" t="str">
            <v>D1JQ50</v>
          </cell>
          <cell r="C251" t="str">
            <v> Bacteroides sp. 2_1_16.</v>
          </cell>
          <cell r="E251" t="str">
            <v> NCBI_TaxID=469587;</v>
          </cell>
          <cell r="G251" t="str">
            <v>Bacteria</v>
          </cell>
          <cell r="H251" t="str">
            <v> Bacteroidetes</v>
          </cell>
          <cell r="I251" t="str">
            <v> Bacteroidia</v>
          </cell>
          <cell r="J251" t="str">
            <v> Bacteroidales</v>
          </cell>
          <cell r="K251" t="str">
            <v> Bacteroidaceae</v>
          </cell>
          <cell r="L251" t="str">
            <v>Bacteroides.</v>
          </cell>
        </row>
        <row r="252">
          <cell r="A252" t="str">
            <v>D1JX63_9BACE</v>
          </cell>
          <cell r="B252" t="str">
            <v>D1JX63</v>
          </cell>
          <cell r="C252" t="str">
            <v> Bacteroides sp. 2_1_16.</v>
          </cell>
          <cell r="E252" t="str">
            <v> NCBI_TaxID=469587;</v>
          </cell>
          <cell r="G252" t="str">
            <v>Bacteria</v>
          </cell>
          <cell r="H252" t="str">
            <v> Bacteroidetes</v>
          </cell>
          <cell r="I252" t="str">
            <v> Bacteroidia</v>
          </cell>
          <cell r="J252" t="str">
            <v> Bacteroidales</v>
          </cell>
          <cell r="K252" t="str">
            <v> Bacteroidaceae</v>
          </cell>
          <cell r="L252" t="str">
            <v>Bacteroides.</v>
          </cell>
        </row>
        <row r="253">
          <cell r="A253" t="str">
            <v>D1LUJ4_SALCH</v>
          </cell>
          <cell r="B253" t="str">
            <v>D1LUJ4</v>
          </cell>
          <cell r="C253" t="str">
            <v> Salmonella choleraesuis.</v>
          </cell>
          <cell r="E253" t="str">
            <v> NCBI_TaxID=28901;</v>
          </cell>
          <cell r="G253" t="str">
            <v>Bacteria</v>
          </cell>
          <cell r="H253" t="str">
            <v> Proteobacteria</v>
          </cell>
          <cell r="I253" t="str">
            <v> Gammaproteobacteria</v>
          </cell>
          <cell r="J253" t="str">
            <v> Enterobacteriales</v>
          </cell>
          <cell r="K253" t="str">
            <v>Enterobacteriaceae</v>
          </cell>
          <cell r="L253" t="str">
            <v> Salmonella.</v>
          </cell>
        </row>
        <row r="254">
          <cell r="A254" t="str">
            <v>D1RHB5_LEGLO</v>
          </cell>
          <cell r="B254" t="str">
            <v>D1RHB5</v>
          </cell>
          <cell r="C254" t="str">
            <v> Legionella longbeachae D-4968.</v>
          </cell>
          <cell r="E254" t="str">
            <v> NCBI_TaxID=638315;</v>
          </cell>
          <cell r="G254" t="str">
            <v>Bacteria</v>
          </cell>
          <cell r="H254" t="str">
            <v> Proteobacteria</v>
          </cell>
          <cell r="I254" t="str">
            <v> Gammaproteobacteria</v>
          </cell>
          <cell r="J254" t="str">
            <v> Legionellales</v>
          </cell>
          <cell r="K254" t="str">
            <v>Legionellaceae</v>
          </cell>
          <cell r="L254" t="str">
            <v> Legionella.</v>
          </cell>
        </row>
        <row r="255">
          <cell r="A255" t="str">
            <v>D2B8N7_STRRD</v>
          </cell>
          <cell r="B255" t="str">
            <v>D2B8N7</v>
          </cell>
          <cell r="C255" t="str">
            <v> Streptosporangium roseum (strain ATCC 12428 / DSM 43021 / JCM 3005 / NI 9100).</v>
          </cell>
          <cell r="E255" t="str">
            <v> NCBI_TaxID=479432;</v>
          </cell>
          <cell r="G255" t="str">
            <v>Bacteria</v>
          </cell>
          <cell r="H255" t="str">
            <v> Actinobacteria</v>
          </cell>
          <cell r="I255" t="str">
            <v> Actinobacteridae</v>
          </cell>
          <cell r="J255" t="str">
            <v> Actinomycetales</v>
          </cell>
          <cell r="K255" t="str">
            <v>Streptosporangineae</v>
          </cell>
          <cell r="L255" t="str">
            <v> Streptosporangiaceae</v>
          </cell>
          <cell r="M255" t="str">
            <v> Streptosporangium.</v>
          </cell>
        </row>
        <row r="256">
          <cell r="A256" t="str">
            <v>D2PLX1_KRIFD</v>
          </cell>
          <cell r="B256" t="str">
            <v>D2PLX1</v>
          </cell>
          <cell r="C256" t="str">
            <v> Kribbella flavida (strain DSM 17836 / JCM 10339 / NBRC 14399).</v>
          </cell>
          <cell r="E256" t="str">
            <v> NCBI_TaxID=479435;</v>
          </cell>
          <cell r="G256" t="str">
            <v>Bacteria</v>
          </cell>
          <cell r="H256" t="str">
            <v> Actinobacteria</v>
          </cell>
          <cell r="I256" t="str">
            <v> Actinobacteridae</v>
          </cell>
          <cell r="J256" t="str">
            <v> Actinomycetales</v>
          </cell>
          <cell r="K256" t="str">
            <v>Propionibacterineae</v>
          </cell>
          <cell r="L256" t="str">
            <v> Nocardioidaceae</v>
          </cell>
          <cell r="M256" t="str">
            <v> Kribbella.</v>
          </cell>
        </row>
        <row r="257">
          <cell r="A257" t="str">
            <v>D2Q2P2_KRIFD</v>
          </cell>
          <cell r="B257" t="str">
            <v>D2Q2P2</v>
          </cell>
          <cell r="C257" t="str">
            <v> Kribbella flavida (strain DSM 17836 / JCM 10339 / NBRC 14399).</v>
          </cell>
          <cell r="E257" t="str">
            <v> NCBI_TaxID=479435;</v>
          </cell>
          <cell r="G257" t="str">
            <v>Bacteria</v>
          </cell>
          <cell r="H257" t="str">
            <v> Actinobacteria</v>
          </cell>
          <cell r="I257" t="str">
            <v> Actinobacteridae</v>
          </cell>
          <cell r="J257" t="str">
            <v> Actinomycetales</v>
          </cell>
          <cell r="K257" t="str">
            <v>Propionibacterineae</v>
          </cell>
          <cell r="L257" t="str">
            <v> Nocardioidaceae</v>
          </cell>
          <cell r="M257" t="str">
            <v> Kribbella.</v>
          </cell>
        </row>
        <row r="258">
          <cell r="A258" t="str">
            <v>D2Q3T2_KRIFD</v>
          </cell>
          <cell r="B258" t="str">
            <v>D2Q3T2</v>
          </cell>
          <cell r="C258" t="str">
            <v> Kribbella flavida (strain DSM 17836 / JCM 10339 / NBRC 14399).</v>
          </cell>
          <cell r="E258" t="str">
            <v> NCBI_TaxID=479435;</v>
          </cell>
          <cell r="G258" t="str">
            <v>Bacteria</v>
          </cell>
          <cell r="H258" t="str">
            <v> Actinobacteria</v>
          </cell>
          <cell r="I258" t="str">
            <v> Actinobacteridae</v>
          </cell>
          <cell r="J258" t="str">
            <v> Actinomycetales</v>
          </cell>
          <cell r="K258" t="str">
            <v>Propionibacterineae</v>
          </cell>
          <cell r="L258" t="str">
            <v> Nocardioidaceae</v>
          </cell>
          <cell r="M258" t="str">
            <v> Kribbella.</v>
          </cell>
        </row>
        <row r="259">
          <cell r="A259" t="str">
            <v>D2SD80_GEOOG</v>
          </cell>
          <cell r="B259" t="str">
            <v>D2SD80</v>
          </cell>
          <cell r="C259" t="str">
            <v> Geodermatophilus obscurus (strain ATCC 25078 / DSM 43160 / JCM 3152 / G-20).</v>
          </cell>
          <cell r="E259" t="str">
            <v> NCBI_TaxID=526225;</v>
          </cell>
          <cell r="G259" t="str">
            <v>Bacteria</v>
          </cell>
          <cell r="H259" t="str">
            <v> Actinobacteria</v>
          </cell>
          <cell r="I259" t="str">
            <v> Actinobacteridae</v>
          </cell>
          <cell r="J259" t="str">
            <v> Actinomycetales</v>
          </cell>
          <cell r="K259" t="str">
            <v>Frankineae</v>
          </cell>
          <cell r="L259" t="str">
            <v> Geodermatophilaceae</v>
          </cell>
          <cell r="M259" t="str">
            <v> Geodermatophilus.</v>
          </cell>
        </row>
        <row r="260">
          <cell r="A260" t="str">
            <v>D2V7B5_NAEGR</v>
          </cell>
          <cell r="B260" t="str">
            <v>D2V7B5</v>
          </cell>
          <cell r="C260" t="str">
            <v> Naegleria gruberi (Amoeba).</v>
          </cell>
          <cell r="E260" t="str">
            <v> NCBI_TaxID=5762;</v>
          </cell>
          <cell r="G260" t="str">
            <v>Eukaryota</v>
          </cell>
          <cell r="H260" t="str">
            <v> Heterolobosea</v>
          </cell>
          <cell r="I260" t="str">
            <v> Schizopyrenida</v>
          </cell>
          <cell r="J260" t="str">
            <v> Vahlkampfiidae</v>
          </cell>
          <cell r="K260" t="str">
            <v> Naegleria.</v>
          </cell>
        </row>
        <row r="261">
          <cell r="A261" t="str">
            <v>D2YHP2_VIBMI</v>
          </cell>
          <cell r="B261" t="str">
            <v>D2YHP2</v>
          </cell>
          <cell r="C261" t="str">
            <v> Vibrio mimicus VM603.</v>
          </cell>
          <cell r="E261" t="str">
            <v> NCBI_TaxID=671074;</v>
          </cell>
          <cell r="G261" t="str">
            <v>Bacteria</v>
          </cell>
          <cell r="H261" t="str">
            <v> Proteobacteria</v>
          </cell>
          <cell r="I261" t="str">
            <v> Gammaproteobacteria</v>
          </cell>
          <cell r="J261" t="str">
            <v> Vibrionales</v>
          </cell>
          <cell r="K261" t="str">
            <v>Vibrionaceae</v>
          </cell>
          <cell r="L261" t="str">
            <v> Vibrio.</v>
          </cell>
        </row>
        <row r="262">
          <cell r="A262" t="str">
            <v>D2YVB7_VIBMI</v>
          </cell>
          <cell r="B262" t="str">
            <v>D2YVB7</v>
          </cell>
          <cell r="C262" t="str">
            <v> Vibrio mimicus VM573.</v>
          </cell>
          <cell r="E262" t="str">
            <v> NCBI_TaxID=671076;</v>
          </cell>
          <cell r="G262" t="str">
            <v>Bacteria</v>
          </cell>
          <cell r="H262" t="str">
            <v> Proteobacteria</v>
          </cell>
          <cell r="I262" t="str">
            <v> Gammaproteobacteria</v>
          </cell>
          <cell r="J262" t="str">
            <v> Vibrionales</v>
          </cell>
          <cell r="K262" t="str">
            <v>Vibrionaceae</v>
          </cell>
          <cell r="L262" t="str">
            <v> Vibrio.</v>
          </cell>
        </row>
        <row r="263">
          <cell r="A263" t="str">
            <v>D3D4X2_9ACTO</v>
          </cell>
          <cell r="B263" t="str">
            <v>D3D4X2</v>
          </cell>
          <cell r="C263" t="str">
            <v> Frankia sp. EUN1f.</v>
          </cell>
          <cell r="E263" t="str">
            <v> NCBI_TaxID=102897;</v>
          </cell>
          <cell r="G263" t="str">
            <v>Bacteria</v>
          </cell>
          <cell r="H263" t="str">
            <v> Actinobacteria</v>
          </cell>
          <cell r="I263" t="str">
            <v> Actinobacteridae</v>
          </cell>
          <cell r="J263" t="str">
            <v> Actinomycetales</v>
          </cell>
          <cell r="K263" t="str">
            <v>Frankineae</v>
          </cell>
          <cell r="L263" t="str">
            <v> Frankiaceae</v>
          </cell>
          <cell r="M263" t="str">
            <v> Frankia.</v>
          </cell>
        </row>
        <row r="264">
          <cell r="A264" t="str">
            <v>D3D4X3_9ACTO</v>
          </cell>
          <cell r="B264" t="str">
            <v>D3D4X3</v>
          </cell>
          <cell r="C264" t="str">
            <v> Frankia sp. EUN1f.</v>
          </cell>
          <cell r="E264" t="str">
            <v> NCBI_TaxID=102897;</v>
          </cell>
          <cell r="G264" t="str">
            <v>Bacteria</v>
          </cell>
          <cell r="H264" t="str">
            <v> Actinobacteria</v>
          </cell>
          <cell r="I264" t="str">
            <v> Actinobacteridae</v>
          </cell>
          <cell r="J264" t="str">
            <v> Actinomycetales</v>
          </cell>
          <cell r="K264" t="str">
            <v>Frankineae</v>
          </cell>
          <cell r="L264" t="str">
            <v> Frankiaceae</v>
          </cell>
          <cell r="M264" t="str">
            <v> Frankia.</v>
          </cell>
        </row>
        <row r="265">
          <cell r="A265" t="str">
            <v>D3D9M8_9ACTO</v>
          </cell>
          <cell r="B265" t="str">
            <v>D3D9M8</v>
          </cell>
          <cell r="C265" t="str">
            <v> Frankia sp. EUN1f.</v>
          </cell>
          <cell r="E265" t="str">
            <v> NCBI_TaxID=102897;</v>
          </cell>
          <cell r="G265" t="str">
            <v>Bacteria</v>
          </cell>
          <cell r="H265" t="str">
            <v> Actinobacteria</v>
          </cell>
          <cell r="I265" t="str">
            <v> Actinobacteridae</v>
          </cell>
          <cell r="J265" t="str">
            <v> Actinomycetales</v>
          </cell>
          <cell r="K265" t="str">
            <v>Frankineae</v>
          </cell>
          <cell r="L265" t="str">
            <v> Frankiaceae</v>
          </cell>
          <cell r="M265" t="str">
            <v> Frankia.</v>
          </cell>
        </row>
        <row r="266">
          <cell r="A266" t="str">
            <v>D3EFN8_GEOS4</v>
          </cell>
          <cell r="B266" t="str">
            <v>D3EFN8</v>
          </cell>
          <cell r="C266" t="str">
            <v> Geobacillus sp. (strain Y412MC10).</v>
          </cell>
          <cell r="E266" t="str">
            <v> NCBI_TaxID=481743;</v>
          </cell>
          <cell r="G266" t="str">
            <v>Bacteria</v>
          </cell>
          <cell r="H266" t="str">
            <v> Firmicutes</v>
          </cell>
          <cell r="I266" t="str">
            <v> Bacillales</v>
          </cell>
          <cell r="J266" t="str">
            <v> Paenibacillaceae</v>
          </cell>
          <cell r="K266" t="str">
            <v> Paenibacillus.</v>
          </cell>
        </row>
        <row r="267">
          <cell r="A267" t="str">
            <v>D3EI37_GEOS4</v>
          </cell>
          <cell r="B267" t="str">
            <v>D3EI37</v>
          </cell>
          <cell r="C267" t="str">
            <v> Geobacillus sp. (strain Y412MC10).</v>
          </cell>
          <cell r="E267" t="str">
            <v> NCBI_TaxID=481743;</v>
          </cell>
          <cell r="G267" t="str">
            <v>Bacteria</v>
          </cell>
          <cell r="H267" t="str">
            <v> Firmicutes</v>
          </cell>
          <cell r="I267" t="str">
            <v> Bacillales</v>
          </cell>
          <cell r="J267" t="str">
            <v> Paenibacillaceae</v>
          </cell>
          <cell r="K267" t="str">
            <v> Paenibacillus.</v>
          </cell>
        </row>
        <row r="268">
          <cell r="A268" t="str">
            <v>D3FS51_BACPE</v>
          </cell>
          <cell r="B268" t="str">
            <v>D3FS51</v>
          </cell>
          <cell r="C268" t="str">
            <v> Bacillus pseudofirmus (strain OF4).</v>
          </cell>
          <cell r="E268" t="str">
            <v> NCBI_TaxID=398511;</v>
          </cell>
          <cell r="G268" t="str">
            <v>Bacteria</v>
          </cell>
          <cell r="H268" t="str">
            <v> Firmicutes</v>
          </cell>
          <cell r="I268" t="str">
            <v> Bacillales</v>
          </cell>
          <cell r="J268" t="str">
            <v> Bacillaceae</v>
          </cell>
          <cell r="K268" t="str">
            <v> Bacillus.</v>
          </cell>
        </row>
        <row r="269">
          <cell r="A269" t="str">
            <v>D3HQA2_LEGLN</v>
          </cell>
          <cell r="B269" t="str">
            <v>D3HQA2</v>
          </cell>
          <cell r="C269" t="str">
            <v> Legionella longbeachae serogroup 1 (strain NSW150).</v>
          </cell>
          <cell r="E269" t="str">
            <v> NCBI_TaxID=661367;</v>
          </cell>
          <cell r="G269" t="str">
            <v>Bacteria</v>
          </cell>
          <cell r="H269" t="str">
            <v> Proteobacteria</v>
          </cell>
          <cell r="I269" t="str">
            <v> Gammaproteobacteria</v>
          </cell>
          <cell r="J269" t="str">
            <v> Legionellales</v>
          </cell>
          <cell r="K269" t="str">
            <v>Legionellaceae</v>
          </cell>
          <cell r="L269" t="str">
            <v> Legionella.</v>
          </cell>
        </row>
        <row r="270">
          <cell r="A270" t="str">
            <v>D3IIW2_9BACT</v>
          </cell>
          <cell r="B270" t="str">
            <v>D3IIW2</v>
          </cell>
          <cell r="C270" t="str">
            <v> Prevotella sp. oral taxon 317 str. F0108.</v>
          </cell>
          <cell r="E270" t="str">
            <v> NCBI_TaxID=575615;</v>
          </cell>
          <cell r="G270" t="str">
            <v>Bacteria</v>
          </cell>
          <cell r="H270" t="str">
            <v> Bacteroidetes</v>
          </cell>
          <cell r="I270" t="str">
            <v> Bacteroidia</v>
          </cell>
          <cell r="J270" t="str">
            <v> Bacteroidales</v>
          </cell>
          <cell r="K270" t="str">
            <v> Prevotellaceae</v>
          </cell>
          <cell r="L270" t="str">
            <v>Prevotella.</v>
          </cell>
        </row>
        <row r="271">
          <cell r="A271" t="str">
            <v>D3IKE4_9BACT</v>
          </cell>
          <cell r="B271" t="str">
            <v>D3IKE4</v>
          </cell>
          <cell r="C271" t="str">
            <v> Prevotella sp. oral taxon 317 str. F0108.</v>
          </cell>
          <cell r="E271" t="str">
            <v> NCBI_TaxID=575615;</v>
          </cell>
          <cell r="G271" t="str">
            <v>Bacteria</v>
          </cell>
          <cell r="H271" t="str">
            <v> Bacteroidetes</v>
          </cell>
          <cell r="I271" t="str">
            <v> Bacteroidia</v>
          </cell>
          <cell r="J271" t="str">
            <v> Bacteroidales</v>
          </cell>
          <cell r="K271" t="str">
            <v> Prevotellaceae</v>
          </cell>
          <cell r="L271" t="str">
            <v>Prevotella.</v>
          </cell>
        </row>
        <row r="272">
          <cell r="A272" t="str">
            <v>D3PU60_STANL</v>
          </cell>
          <cell r="B272" t="str">
            <v>D3PU60</v>
          </cell>
          <cell r="C272" t="str">
            <v> Stackebrandtia nassauensis (strain DSM 44728 / NRRL B-16338 / NBRC 102104 / LLR-40K-21).</v>
          </cell>
          <cell r="E272" t="str">
            <v> NCBI_TaxID=446470;</v>
          </cell>
          <cell r="G272" t="str">
            <v>Bacteria</v>
          </cell>
          <cell r="H272" t="str">
            <v> Actinobacteria</v>
          </cell>
          <cell r="I272" t="str">
            <v> Actinobacteridae</v>
          </cell>
          <cell r="J272" t="str">
            <v> Actinomycetales</v>
          </cell>
          <cell r="K272" t="str">
            <v>Glycomycineae</v>
          </cell>
          <cell r="L272" t="str">
            <v> Glycomycetaceae</v>
          </cell>
          <cell r="M272" t="str">
            <v> Stackebrandtia.</v>
          </cell>
        </row>
        <row r="273">
          <cell r="A273" t="str">
            <v>D3PV27_STANL</v>
          </cell>
          <cell r="B273" t="str">
            <v>D3PV27</v>
          </cell>
          <cell r="C273" t="str">
            <v> Stackebrandtia nassauensis (strain DSM 44728 / NRRL B-16338 / NBRC 102104 / LLR-40K-21).</v>
          </cell>
          <cell r="E273" t="str">
            <v> NCBI_TaxID=446470;</v>
          </cell>
          <cell r="G273" t="str">
            <v>Bacteria</v>
          </cell>
          <cell r="H273" t="str">
            <v> Actinobacteria</v>
          </cell>
          <cell r="I273" t="str">
            <v> Actinobacteridae</v>
          </cell>
          <cell r="J273" t="str">
            <v> Actinomycetales</v>
          </cell>
          <cell r="K273" t="str">
            <v>Glycomycineae</v>
          </cell>
          <cell r="L273" t="str">
            <v> Glycomycetaceae</v>
          </cell>
          <cell r="M273" t="str">
            <v> Stackebrandtia.</v>
          </cell>
        </row>
        <row r="274">
          <cell r="A274" t="str">
            <v>D3PVV7_STANL</v>
          </cell>
          <cell r="B274" t="str">
            <v>D3PVV7</v>
          </cell>
          <cell r="C274" t="str">
            <v> Stackebrandtia nassauensis (strain DSM 44728 / NRRL B-16338 / NBRC 102104 / LLR-40K-21).</v>
          </cell>
          <cell r="E274" t="str">
            <v> NCBI_TaxID=446470;</v>
          </cell>
          <cell r="G274" t="str">
            <v>Bacteria</v>
          </cell>
          <cell r="H274" t="str">
            <v> Actinobacteria</v>
          </cell>
          <cell r="I274" t="str">
            <v> Actinobacteridae</v>
          </cell>
          <cell r="J274" t="str">
            <v> Actinomycetales</v>
          </cell>
          <cell r="K274" t="str">
            <v>Glycomycineae</v>
          </cell>
          <cell r="L274" t="str">
            <v> Glycomycetaceae</v>
          </cell>
          <cell r="M274" t="str">
            <v> Stackebrandtia.</v>
          </cell>
        </row>
        <row r="275">
          <cell r="A275" t="str">
            <v>D3PXK9_STANL</v>
          </cell>
          <cell r="B275" t="str">
            <v>D3PXK9</v>
          </cell>
          <cell r="C275" t="str">
            <v> Stackebrandtia nassauensis (strain DSM 44728 / NRRL B-16338 / NBRC 102104 / LLR-40K-21).</v>
          </cell>
          <cell r="E275" t="str">
            <v> NCBI_TaxID=446470;</v>
          </cell>
          <cell r="G275" t="str">
            <v>Bacteria</v>
          </cell>
          <cell r="H275" t="str">
            <v> Actinobacteria</v>
          </cell>
          <cell r="I275" t="str">
            <v> Actinobacteridae</v>
          </cell>
          <cell r="J275" t="str">
            <v> Actinomycetales</v>
          </cell>
          <cell r="K275" t="str">
            <v>Glycomycineae</v>
          </cell>
          <cell r="L275" t="str">
            <v> Glycomycetaceae</v>
          </cell>
          <cell r="M275" t="str">
            <v> Stackebrandtia.</v>
          </cell>
        </row>
        <row r="276">
          <cell r="A276" t="str">
            <v>D3PZB0_STANL</v>
          </cell>
          <cell r="B276" t="str">
            <v>D3PZB0</v>
          </cell>
          <cell r="C276" t="str">
            <v> Stackebrandtia nassauensis (strain DSM 44728 / NRRL B-16338 / NBRC 102104 / LLR-40K-21).</v>
          </cell>
          <cell r="E276" t="str">
            <v> NCBI_TaxID=446470;</v>
          </cell>
          <cell r="G276" t="str">
            <v>Bacteria</v>
          </cell>
          <cell r="H276" t="str">
            <v> Actinobacteria</v>
          </cell>
          <cell r="I276" t="str">
            <v> Actinobacteridae</v>
          </cell>
          <cell r="J276" t="str">
            <v> Actinomycetales</v>
          </cell>
          <cell r="K276" t="str">
            <v>Glycomycineae</v>
          </cell>
          <cell r="L276" t="str">
            <v> Glycomycetaceae</v>
          </cell>
          <cell r="M276" t="str">
            <v> Stackebrandtia.</v>
          </cell>
        </row>
        <row r="277">
          <cell r="A277" t="str">
            <v>D3Q2P9_STANL</v>
          </cell>
          <cell r="B277" t="str">
            <v>D3Q2P9</v>
          </cell>
          <cell r="C277" t="str">
            <v> Stackebrandtia nassauensis (strain DSM 44728 / NRRL B-16338 / NBRC 102104 / LLR-40K-21).</v>
          </cell>
          <cell r="E277" t="str">
            <v> NCBI_TaxID=446470;</v>
          </cell>
          <cell r="G277" t="str">
            <v>Bacteria</v>
          </cell>
          <cell r="H277" t="str">
            <v> Actinobacteria</v>
          </cell>
          <cell r="I277" t="str">
            <v> Actinobacteridae</v>
          </cell>
          <cell r="J277" t="str">
            <v> Actinomycetales</v>
          </cell>
          <cell r="K277" t="str">
            <v>Glycomycineae</v>
          </cell>
          <cell r="L277" t="str">
            <v> Glycomycetaceae</v>
          </cell>
          <cell r="M277" t="str">
            <v> Stackebrandtia.</v>
          </cell>
        </row>
        <row r="278">
          <cell r="A278" t="str">
            <v>D3Q7B7_STANL</v>
          </cell>
          <cell r="B278" t="str">
            <v>D3Q7B7</v>
          </cell>
          <cell r="C278" t="str">
            <v> Stackebrandtia nassauensis (strain DSM 44728 / NRRL B-16338 / NBRC 102104 / LLR-40K-21).</v>
          </cell>
          <cell r="E278" t="str">
            <v> NCBI_TaxID=446470;</v>
          </cell>
          <cell r="G278" t="str">
            <v>Bacteria</v>
          </cell>
          <cell r="H278" t="str">
            <v> Actinobacteria</v>
          </cell>
          <cell r="I278" t="str">
            <v> Actinobacteridae</v>
          </cell>
          <cell r="J278" t="str">
            <v> Actinomycetales</v>
          </cell>
          <cell r="K278" t="str">
            <v>Glycomycineae</v>
          </cell>
          <cell r="L278" t="str">
            <v> Glycomycetaceae</v>
          </cell>
          <cell r="M278" t="str">
            <v> Stackebrandtia.</v>
          </cell>
        </row>
        <row r="279">
          <cell r="A279" t="str">
            <v>D3Q7N2_STANL</v>
          </cell>
          <cell r="B279" t="str">
            <v>D3Q7N2</v>
          </cell>
          <cell r="C279" t="str">
            <v> Stackebrandtia nassauensis (strain DSM 44728 / NRRL B-16338 / NBRC 102104 / LLR-40K-21).</v>
          </cell>
          <cell r="E279" t="str">
            <v> NCBI_TaxID=446470;</v>
          </cell>
          <cell r="G279" t="str">
            <v>Bacteria</v>
          </cell>
          <cell r="H279" t="str">
            <v> Actinobacteria</v>
          </cell>
          <cell r="I279" t="str">
            <v> Actinobacteridae</v>
          </cell>
          <cell r="J279" t="str">
            <v> Actinomycetales</v>
          </cell>
          <cell r="K279" t="str">
            <v>Glycomycineae</v>
          </cell>
          <cell r="L279" t="str">
            <v> Glycomycetaceae</v>
          </cell>
          <cell r="M279" t="str">
            <v> Stackebrandtia.</v>
          </cell>
        </row>
        <row r="280">
          <cell r="A280" t="str">
            <v>D3XCD1_PAEPP</v>
          </cell>
          <cell r="B280" t="str">
            <v>D3XCD1</v>
          </cell>
          <cell r="C280" t="str">
            <v> Paenibacillus popilliae (Bacillus popilliae).</v>
          </cell>
          <cell r="E280" t="str">
            <v> NCBI_TaxID=78057;</v>
          </cell>
          <cell r="G280" t="str">
            <v>Bacteria</v>
          </cell>
          <cell r="H280" t="str">
            <v> Firmicutes</v>
          </cell>
          <cell r="I280" t="str">
            <v> Bacillales</v>
          </cell>
          <cell r="J280" t="str">
            <v> Paenibacillaceae</v>
          </cell>
          <cell r="K280" t="str">
            <v> Paenibacillus.</v>
          </cell>
        </row>
        <row r="281">
          <cell r="A281" t="str">
            <v>D4AN55_ARTBC</v>
          </cell>
          <cell r="B281" t="str">
            <v>D4AN55</v>
          </cell>
          <cell r="C281" t="str">
            <v> Arthroderma benhamiae (strain ATCC MYA-4681 / CBS 112371) (Trichophyton mentagrophytes).</v>
          </cell>
          <cell r="E281" t="str">
            <v> NCBI_TaxID=663331;</v>
          </cell>
          <cell r="G281" t="str">
            <v>Eukaryota</v>
          </cell>
          <cell r="H281" t="str">
            <v> Fungi</v>
          </cell>
          <cell r="I281" t="str">
            <v> Dikarya</v>
          </cell>
          <cell r="J281" t="str">
            <v> Ascomycota</v>
          </cell>
          <cell r="K281" t="str">
            <v> Pezizomycotina</v>
          </cell>
          <cell r="L281" t="str">
            <v> Eurotiomycetes</v>
          </cell>
          <cell r="M281" t="str">
            <v>Eurotiomycetidae</v>
          </cell>
          <cell r="N281" t="str">
            <v> Onygenales</v>
          </cell>
          <cell r="O281" t="str">
            <v> Arthrodermataceae</v>
          </cell>
          <cell r="P281" t="str">
            <v> Arthroderma.</v>
          </cell>
        </row>
        <row r="282">
          <cell r="A282" t="str">
            <v>D4D296_TRIVH</v>
          </cell>
          <cell r="B282" t="str">
            <v>D4D296</v>
          </cell>
          <cell r="C282" t="str">
            <v> Trichophyton verrucosum (strain HKI 0517).</v>
          </cell>
          <cell r="E282" t="str">
            <v> NCBI_TaxID=663202;</v>
          </cell>
          <cell r="G282" t="str">
            <v>Eukaryota</v>
          </cell>
          <cell r="H282" t="str">
            <v> Fungi</v>
          </cell>
          <cell r="I282" t="str">
            <v> Dikarya</v>
          </cell>
          <cell r="J282" t="str">
            <v> Ascomycota</v>
          </cell>
          <cell r="K282" t="str">
            <v> Pezizomycotina</v>
          </cell>
          <cell r="L282" t="str">
            <v> Eurotiomycetes</v>
          </cell>
          <cell r="M282" t="str">
            <v>Eurotiomycetidae</v>
          </cell>
          <cell r="N282" t="str">
            <v> Onygenales</v>
          </cell>
          <cell r="O282" t="str">
            <v> Arthrodermataceae</v>
          </cell>
          <cell r="P282" t="str">
            <v>mitosporic Arthrodermataceae</v>
          </cell>
          <cell r="Q282" t="str">
            <v> Trichophyton.</v>
          </cell>
        </row>
        <row r="283">
          <cell r="A283" t="str">
            <v>D4G4M2_BACNA</v>
          </cell>
          <cell r="B283" t="str">
            <v>D4G4M2</v>
          </cell>
          <cell r="C283" t="str">
            <v> Bacillus subtilis subsp. natto BEST195.</v>
          </cell>
          <cell r="E283" t="str">
            <v> NCBI_TaxID=645657;</v>
          </cell>
          <cell r="G283" t="str">
            <v>Bacteria</v>
          </cell>
          <cell r="H283" t="str">
            <v> Firmicutes</v>
          </cell>
          <cell r="I283" t="str">
            <v> Bacillales</v>
          </cell>
          <cell r="J283" t="str">
            <v> Bacillaceae</v>
          </cell>
          <cell r="K283" t="str">
            <v> Bacillus.</v>
          </cell>
        </row>
        <row r="284">
          <cell r="A284" t="str">
            <v>D4IWC0_BUTFI</v>
          </cell>
          <cell r="B284" t="str">
            <v>D4IWC0</v>
          </cell>
          <cell r="C284" t="str">
            <v> Butyrivibrio fibrisolvens.</v>
          </cell>
          <cell r="E284" t="str">
            <v> NCBI_TaxID=831;</v>
          </cell>
          <cell r="G284" t="str">
            <v>Bacteria</v>
          </cell>
          <cell r="H284" t="str">
            <v> Firmicutes</v>
          </cell>
          <cell r="I284" t="str">
            <v> Clostridia</v>
          </cell>
          <cell r="J284" t="str">
            <v> Clostridiales</v>
          </cell>
          <cell r="K284" t="str">
            <v> Lachnospiraceae</v>
          </cell>
          <cell r="L284" t="str">
            <v>Butyrivibrio.</v>
          </cell>
        </row>
        <row r="285">
          <cell r="A285" t="str">
            <v>D4KQ50_9FIRM</v>
          </cell>
          <cell r="B285" t="str">
            <v>D4KQ50</v>
          </cell>
          <cell r="C285" t="str">
            <v> Roseburia intestinalis M50/1.</v>
          </cell>
          <cell r="E285" t="str">
            <v> NCBI_TaxID=657315;</v>
          </cell>
          <cell r="G285" t="str">
            <v>Bacteria</v>
          </cell>
          <cell r="H285" t="str">
            <v> Firmicutes</v>
          </cell>
          <cell r="I285" t="str">
            <v> Clostridia</v>
          </cell>
          <cell r="J285" t="str">
            <v> Clostridiales</v>
          </cell>
          <cell r="K285" t="str">
            <v> Lachnospiraceae</v>
          </cell>
          <cell r="L285" t="str">
            <v>Roseburia.</v>
          </cell>
        </row>
        <row r="286">
          <cell r="A286" t="str">
            <v>D4KVV9_9FIRM</v>
          </cell>
          <cell r="B286" t="str">
            <v>D4KVV9</v>
          </cell>
          <cell r="C286" t="str">
            <v> Roseburia intestinalis XB6B4.</v>
          </cell>
          <cell r="E286" t="str">
            <v> NCBI_TaxID=718255;</v>
          </cell>
          <cell r="G286" t="str">
            <v>Bacteria</v>
          </cell>
          <cell r="H286" t="str">
            <v> Firmicutes</v>
          </cell>
          <cell r="I286" t="str">
            <v> Clostridia</v>
          </cell>
          <cell r="J286" t="str">
            <v> Clostridiales</v>
          </cell>
          <cell r="K286" t="str">
            <v> Lachnospiraceae</v>
          </cell>
          <cell r="L286" t="str">
            <v>Roseburia.</v>
          </cell>
        </row>
        <row r="287">
          <cell r="A287" t="str">
            <v>D5DHG3_BACMD</v>
          </cell>
          <cell r="B287" t="str">
            <v>D5DHG3</v>
          </cell>
          <cell r="C287" t="str">
            <v> Bacillus megaterium (strain DSM 319).</v>
          </cell>
          <cell r="E287" t="str">
            <v> NCBI_TaxID=592022;</v>
          </cell>
          <cell r="G287" t="str">
            <v>Bacteria</v>
          </cell>
          <cell r="H287" t="str">
            <v> Firmicutes</v>
          </cell>
          <cell r="I287" t="str">
            <v> Bacillales</v>
          </cell>
          <cell r="J287" t="str">
            <v> Bacillaceae</v>
          </cell>
          <cell r="K287" t="str">
            <v> Bacillus.</v>
          </cell>
        </row>
        <row r="288">
          <cell r="A288" t="str">
            <v>D5DIH7_BACMD</v>
          </cell>
          <cell r="B288" t="str">
            <v>D5DIH7</v>
          </cell>
          <cell r="C288" t="str">
            <v> Bacillus megaterium (strain DSM 319).</v>
          </cell>
          <cell r="E288" t="str">
            <v> NCBI_TaxID=592022;</v>
          </cell>
          <cell r="G288" t="str">
            <v>Bacteria</v>
          </cell>
          <cell r="H288" t="str">
            <v> Firmicutes</v>
          </cell>
          <cell r="I288" t="str">
            <v> Bacillales</v>
          </cell>
          <cell r="J288" t="str">
            <v> Bacillaceae</v>
          </cell>
          <cell r="K288" t="str">
            <v> Bacillus.</v>
          </cell>
        </row>
        <row r="289">
          <cell r="A289" t="str">
            <v>D5DU52_BACMQ</v>
          </cell>
          <cell r="B289" t="str">
            <v>D5DU52</v>
          </cell>
          <cell r="C289" t="str">
            <v> Bacillus megaterium (strain ATCC 12872 / QMB1551).</v>
          </cell>
          <cell r="E289" t="str">
            <v> NCBI_TaxID=545693;</v>
          </cell>
          <cell r="G289" t="str">
            <v>Bacteria</v>
          </cell>
          <cell r="H289" t="str">
            <v> Firmicutes</v>
          </cell>
          <cell r="I289" t="str">
            <v> Bacillales</v>
          </cell>
          <cell r="J289" t="str">
            <v> Bacillaceae</v>
          </cell>
          <cell r="K289" t="str">
            <v> Bacillus.</v>
          </cell>
        </row>
        <row r="290">
          <cell r="A290" t="str">
            <v>D5DZS1_BACMQ</v>
          </cell>
          <cell r="B290" t="str">
            <v>D5DZS1</v>
          </cell>
          <cell r="C290" t="str">
            <v> Bacillus megaterium (strain ATCC 12872 / QMB1551).</v>
          </cell>
          <cell r="E290" t="str">
            <v> NCBI_TaxID=545693;</v>
          </cell>
          <cell r="G290" t="str">
            <v>Bacteria</v>
          </cell>
          <cell r="H290" t="str">
            <v> Firmicutes</v>
          </cell>
          <cell r="I290" t="str">
            <v> Bacillales</v>
          </cell>
          <cell r="J290" t="str">
            <v> Bacillaceae</v>
          </cell>
          <cell r="K290" t="str">
            <v> Bacillus.</v>
          </cell>
        </row>
        <row r="291">
          <cell r="A291" t="str">
            <v>D5N2R2_BACPN</v>
          </cell>
          <cell r="B291" t="str">
            <v>D5N2R2</v>
          </cell>
          <cell r="C291" t="str">
            <v> Bacillus subtilis subsp. spizizenii ATCC 6633.</v>
          </cell>
          <cell r="E291" t="str">
            <v> NCBI_TaxID=703612;</v>
          </cell>
          <cell r="G291" t="str">
            <v>Bacteria</v>
          </cell>
          <cell r="H291" t="str">
            <v> Firmicutes</v>
          </cell>
          <cell r="I291" t="str">
            <v> Bacillales</v>
          </cell>
          <cell r="J291" t="str">
            <v> Bacillaceae</v>
          </cell>
          <cell r="K291" t="str">
            <v> Bacillus.</v>
          </cell>
        </row>
        <row r="292">
          <cell r="A292" t="str">
            <v>D5PDE6_9MYCO</v>
          </cell>
          <cell r="B292" t="str">
            <v>D5PDE6</v>
          </cell>
          <cell r="C292" t="str">
            <v> Mycobacterium parascrofulaceum ATCC BAA-614.</v>
          </cell>
          <cell r="E292" t="str">
            <v> NCBI_TaxID=525368;</v>
          </cell>
          <cell r="G292" t="str">
            <v>Bacteria</v>
          </cell>
          <cell r="H292" t="str">
            <v> Actinobacteria</v>
          </cell>
          <cell r="I292" t="str">
            <v> Actinobacteridae</v>
          </cell>
          <cell r="J292" t="str">
            <v> Actinomycetales</v>
          </cell>
          <cell r="K292" t="str">
            <v>Corynebacterineae</v>
          </cell>
          <cell r="L292" t="str">
            <v> Mycobacteriaceae</v>
          </cell>
          <cell r="M292" t="str">
            <v> Mycobacterium.</v>
          </cell>
        </row>
        <row r="293">
          <cell r="A293" t="str">
            <v>D5SJZ0_STRCL</v>
          </cell>
          <cell r="B293" t="str">
            <v>D5SJZ0</v>
          </cell>
          <cell r="C293" t="str">
            <v> Streptomyces clavuligerus ATCC 27064.</v>
          </cell>
          <cell r="D293" t="str">
            <v> Plasmid pSCL4.</v>
          </cell>
          <cell r="E293" t="str">
            <v> NCBI_TaxID=443255;</v>
          </cell>
          <cell r="G293" t="str">
            <v>Bacteria</v>
          </cell>
          <cell r="H293" t="str">
            <v> Actinobacteria</v>
          </cell>
          <cell r="I293" t="str">
            <v> Actinobacteridae</v>
          </cell>
          <cell r="J293" t="str">
            <v> Actinomycetales</v>
          </cell>
          <cell r="K293" t="str">
            <v>Streptomycineae</v>
          </cell>
          <cell r="L293" t="str">
            <v> Streptomycetaceae</v>
          </cell>
          <cell r="M293" t="str">
            <v> Streptomyces.</v>
          </cell>
        </row>
        <row r="294">
          <cell r="A294" t="str">
            <v>D5TKP8_BACT1</v>
          </cell>
          <cell r="B294" t="str">
            <v>D5TKP8</v>
          </cell>
          <cell r="C294" t="str">
            <v> Bacillus thuringiensis (strain BMB171).</v>
          </cell>
          <cell r="E294" t="str">
            <v> NCBI_TaxID=714359;</v>
          </cell>
          <cell r="G294" t="str">
            <v>Bacteria</v>
          </cell>
          <cell r="H294" t="str">
            <v> Firmicutes</v>
          </cell>
          <cell r="I294" t="str">
            <v> Bacillales</v>
          </cell>
          <cell r="J294" t="str">
            <v> Bacillaceae</v>
          </cell>
          <cell r="K294" t="str">
            <v> Bacillus</v>
          </cell>
          <cell r="L294" t="str">
            <v>Bacillus cereus group.</v>
          </cell>
        </row>
        <row r="295">
          <cell r="A295" t="str">
            <v>D5TR27_BACT1</v>
          </cell>
          <cell r="B295" t="str">
            <v>D5TR27</v>
          </cell>
          <cell r="C295" t="str">
            <v> Bacillus thuringiensis (strain BMB171).</v>
          </cell>
          <cell r="E295" t="str">
            <v> NCBI_TaxID=714359;</v>
          </cell>
          <cell r="G295" t="str">
            <v>Bacteria</v>
          </cell>
          <cell r="H295" t="str">
            <v> Firmicutes</v>
          </cell>
          <cell r="I295" t="str">
            <v> Bacillales</v>
          </cell>
          <cell r="J295" t="str">
            <v> Bacillaceae</v>
          </cell>
          <cell r="K295" t="str">
            <v> Bacillus</v>
          </cell>
          <cell r="L295" t="str">
            <v>Bacillus cereus group.</v>
          </cell>
        </row>
        <row r="296">
          <cell r="A296" t="str">
            <v>D5TR85_BACT1</v>
          </cell>
          <cell r="B296" t="str">
            <v>D5TR85</v>
          </cell>
          <cell r="C296" t="str">
            <v> Bacillus thuringiensis (strain BMB171).</v>
          </cell>
          <cell r="E296" t="str">
            <v> NCBI_TaxID=714359;</v>
          </cell>
          <cell r="G296" t="str">
            <v>Bacteria</v>
          </cell>
          <cell r="H296" t="str">
            <v> Firmicutes</v>
          </cell>
          <cell r="I296" t="str">
            <v> Bacillales</v>
          </cell>
          <cell r="J296" t="str">
            <v> Bacillaceae</v>
          </cell>
          <cell r="K296" t="str">
            <v> Bacillus</v>
          </cell>
          <cell r="L296" t="str">
            <v>Bacillus cereus group.</v>
          </cell>
        </row>
        <row r="297">
          <cell r="A297" t="str">
            <v>D5UVZ2_TSUPD</v>
          </cell>
          <cell r="B297" t="str">
            <v>D5UVZ2</v>
          </cell>
          <cell r="C297" t="str">
            <v> Tsukamurella paurometabola (strain ATCC 8368 / DSM 20162 / JCM 10117 / NBRC 16120 / NCTC 13040) (Corynebacterium paurometabolum).</v>
          </cell>
          <cell r="E297" t="str">
            <v> NCBI_TaxID=521096;</v>
          </cell>
          <cell r="G297" t="str">
            <v>Bacteria</v>
          </cell>
          <cell r="H297" t="str">
            <v> Actinobacteria</v>
          </cell>
          <cell r="I297" t="str">
            <v> Actinobacteridae</v>
          </cell>
          <cell r="J297" t="str">
            <v> Actinomycetales</v>
          </cell>
          <cell r="K297" t="str">
            <v>Corynebacterineae</v>
          </cell>
          <cell r="L297" t="str">
            <v> Tsukamurellaceae</v>
          </cell>
          <cell r="M297" t="str">
            <v> Tsukamurella.</v>
          </cell>
        </row>
        <row r="298">
          <cell r="A298" t="str">
            <v>D5WM79_BURSC</v>
          </cell>
          <cell r="B298" t="str">
            <v>D5WM79</v>
          </cell>
          <cell r="C298" t="str">
            <v> Burkholderia sp. (strain CCGE1002).</v>
          </cell>
          <cell r="E298" t="str">
            <v> NCBI_TaxID=640511;</v>
          </cell>
          <cell r="G298" t="str">
            <v>Bacteria</v>
          </cell>
          <cell r="H298" t="str">
            <v> Proteobacteria</v>
          </cell>
          <cell r="I298" t="str">
            <v> Betaproteobacteria</v>
          </cell>
          <cell r="J298" t="str">
            <v> Burkholderiales</v>
          </cell>
          <cell r="K298" t="str">
            <v>Burkholderiaceae</v>
          </cell>
          <cell r="L298" t="str">
            <v> Burkholderia.</v>
          </cell>
        </row>
        <row r="299">
          <cell r="A299" t="str">
            <v>D5XW93_MYCTU</v>
          </cell>
          <cell r="B299" t="str">
            <v>D5XW93</v>
          </cell>
          <cell r="C299" t="str">
            <v> Mycobacterium tuberculosis T92.</v>
          </cell>
          <cell r="E299" t="str">
            <v> NCBI_TaxID=515617;</v>
          </cell>
          <cell r="G299" t="str">
            <v>Bacteria</v>
          </cell>
          <cell r="H299" t="str">
            <v> Actinobacteria</v>
          </cell>
          <cell r="I299" t="str">
            <v> Actinobacteridae</v>
          </cell>
          <cell r="J299" t="str">
            <v> Actinomycetales</v>
          </cell>
          <cell r="K299" t="str">
            <v>Corynebacterineae</v>
          </cell>
          <cell r="L299" t="str">
            <v> Mycobacteriaceae</v>
          </cell>
          <cell r="M299" t="str">
            <v> Mycobacterium</v>
          </cell>
          <cell r="N299" t="str">
            <v>Mycobacterium tuberculosis complex.</v>
          </cell>
        </row>
        <row r="300">
          <cell r="A300" t="str">
            <v>D5XW94_MYCTU</v>
          </cell>
          <cell r="B300" t="str">
            <v>D5XW94</v>
          </cell>
          <cell r="C300" t="str">
            <v> Mycobacterium tuberculosis T92.</v>
          </cell>
          <cell r="E300" t="str">
            <v> NCBI_TaxID=515617;</v>
          </cell>
          <cell r="G300" t="str">
            <v>Bacteria</v>
          </cell>
          <cell r="H300" t="str">
            <v> Actinobacteria</v>
          </cell>
          <cell r="I300" t="str">
            <v> Actinobacteridae</v>
          </cell>
          <cell r="J300" t="str">
            <v> Actinomycetales</v>
          </cell>
          <cell r="K300" t="str">
            <v>Corynebacterineae</v>
          </cell>
          <cell r="L300" t="str">
            <v> Mycobacteriaceae</v>
          </cell>
          <cell r="M300" t="str">
            <v> Mycobacterium</v>
          </cell>
          <cell r="N300" t="str">
            <v>Mycobacterium tuberculosis complex.</v>
          </cell>
        </row>
        <row r="301">
          <cell r="A301" t="str">
            <v>D5Y6M8_MYCTU</v>
          </cell>
          <cell r="B301" t="str">
            <v>D5Y6M8</v>
          </cell>
          <cell r="C301" t="str">
            <v> Mycobacterium tuberculosis T85.</v>
          </cell>
          <cell r="E301" t="str">
            <v> NCBI_TaxID=520141;</v>
          </cell>
          <cell r="G301" t="str">
            <v>Bacteria</v>
          </cell>
          <cell r="H301" t="str">
            <v> Actinobacteria</v>
          </cell>
          <cell r="I301" t="str">
            <v> Actinobacteridae</v>
          </cell>
          <cell r="J301" t="str">
            <v> Actinomycetales</v>
          </cell>
          <cell r="K301" t="str">
            <v>Corynebacterineae</v>
          </cell>
          <cell r="L301" t="str">
            <v> Mycobacteriaceae</v>
          </cell>
          <cell r="M301" t="str">
            <v> Mycobacterium</v>
          </cell>
          <cell r="N301" t="str">
            <v>Mycobacterium tuberculosis complex.</v>
          </cell>
        </row>
        <row r="302">
          <cell r="A302" t="str">
            <v>D5YGK9_MYCTU</v>
          </cell>
          <cell r="B302" t="str">
            <v>D5YGK9</v>
          </cell>
          <cell r="C302" t="str">
            <v> Mycobacterium tuberculosis EAS054.</v>
          </cell>
          <cell r="E302" t="str">
            <v> NCBI_TaxID=520140;</v>
          </cell>
          <cell r="G302" t="str">
            <v>Bacteria</v>
          </cell>
          <cell r="H302" t="str">
            <v> Actinobacteria</v>
          </cell>
          <cell r="I302" t="str">
            <v> Actinobacteridae</v>
          </cell>
          <cell r="J302" t="str">
            <v> Actinomycetales</v>
          </cell>
          <cell r="K302" t="str">
            <v>Corynebacterineae</v>
          </cell>
          <cell r="L302" t="str">
            <v> Mycobacteriaceae</v>
          </cell>
          <cell r="M302" t="str">
            <v> Mycobacterium</v>
          </cell>
          <cell r="N302" t="str">
            <v>Mycobacterium tuberculosis complex.</v>
          </cell>
        </row>
        <row r="303">
          <cell r="A303" t="str">
            <v>D5YTK1_MYCTU</v>
          </cell>
          <cell r="B303" t="str">
            <v>D5YTK1</v>
          </cell>
          <cell r="C303" t="str">
            <v> Mycobacterium tuberculosis 02_1987.</v>
          </cell>
          <cell r="E303" t="str">
            <v> NCBI_TaxID=515616;</v>
          </cell>
          <cell r="G303" t="str">
            <v>Bacteria</v>
          </cell>
          <cell r="H303" t="str">
            <v> Actinobacteria</v>
          </cell>
          <cell r="I303" t="str">
            <v> Actinobacteridae</v>
          </cell>
          <cell r="J303" t="str">
            <v> Actinomycetales</v>
          </cell>
          <cell r="K303" t="str">
            <v>Corynebacterineae</v>
          </cell>
          <cell r="L303" t="str">
            <v> Mycobacteriaceae</v>
          </cell>
          <cell r="M303" t="str">
            <v> Mycobacterium</v>
          </cell>
          <cell r="N303" t="str">
            <v>Mycobacterium tuberculosis complex.</v>
          </cell>
        </row>
        <row r="304">
          <cell r="A304" t="str">
            <v>D5Z4P3_MYCTU</v>
          </cell>
          <cell r="B304" t="str">
            <v>D5Z4P3</v>
          </cell>
          <cell r="C304" t="str">
            <v> Mycobacterium tuberculosis GM 1503.</v>
          </cell>
          <cell r="E304" t="str">
            <v> NCBI_TaxID=537209;</v>
          </cell>
          <cell r="G304" t="str">
            <v>Bacteria</v>
          </cell>
          <cell r="H304" t="str">
            <v> Actinobacteria</v>
          </cell>
          <cell r="I304" t="str">
            <v> Actinobacteridae</v>
          </cell>
          <cell r="J304" t="str">
            <v> Actinomycetales</v>
          </cell>
          <cell r="K304" t="str">
            <v>Corynebacterineae</v>
          </cell>
          <cell r="L304" t="str">
            <v> Mycobacteriaceae</v>
          </cell>
          <cell r="M304" t="str">
            <v> Mycobacterium</v>
          </cell>
          <cell r="N304" t="str">
            <v>Mycobacterium tuberculosis complex.</v>
          </cell>
        </row>
        <row r="305">
          <cell r="A305" t="str">
            <v>D5ZIN4_MYCTU</v>
          </cell>
          <cell r="B305" t="str">
            <v>D5ZIN4</v>
          </cell>
          <cell r="C305" t="str">
            <v> Mycobacterium tuberculosis T17.</v>
          </cell>
          <cell r="E305" t="str">
            <v> NCBI_TaxID=537210;</v>
          </cell>
          <cell r="G305" t="str">
            <v>Bacteria</v>
          </cell>
          <cell r="H305" t="str">
            <v> Actinobacteria</v>
          </cell>
          <cell r="I305" t="str">
            <v> Actinobacteridae</v>
          </cell>
          <cell r="J305" t="str">
            <v> Actinomycetales</v>
          </cell>
          <cell r="K305" t="str">
            <v>Corynebacterineae</v>
          </cell>
          <cell r="L305" t="str">
            <v> Mycobacteriaceae</v>
          </cell>
          <cell r="M305" t="str">
            <v> Mycobacterium</v>
          </cell>
          <cell r="N305" t="str">
            <v>Mycobacterium tuberculosis complex.</v>
          </cell>
        </row>
        <row r="306">
          <cell r="A306" t="str">
            <v>D5ZWY6_9ACTO</v>
          </cell>
          <cell r="B306" t="str">
            <v>D5ZWY6</v>
          </cell>
          <cell r="C306" t="str">
            <v> Streptomyces ghanaensis ATCC 14672.</v>
          </cell>
          <cell r="E306" t="str">
            <v> NCBI_TaxID=566461;</v>
          </cell>
          <cell r="G306" t="str">
            <v>Bacteria</v>
          </cell>
          <cell r="H306" t="str">
            <v> Actinobacteria</v>
          </cell>
          <cell r="I306" t="str">
            <v> Actinobacteridae</v>
          </cell>
          <cell r="J306" t="str">
            <v> Actinomycetales</v>
          </cell>
          <cell r="K306" t="str">
            <v>Streptomycineae</v>
          </cell>
          <cell r="L306" t="str">
            <v> Streptomycetaceae</v>
          </cell>
          <cell r="M306" t="str">
            <v> Streptomyces.</v>
          </cell>
        </row>
        <row r="307">
          <cell r="A307" t="str">
            <v>D5ZYQ5_9ACTO</v>
          </cell>
          <cell r="B307" t="str">
            <v>D5ZYQ5</v>
          </cell>
          <cell r="C307" t="str">
            <v> Streptomyces ghanaensis ATCC 14672.</v>
          </cell>
          <cell r="E307" t="str">
            <v> NCBI_TaxID=566461;</v>
          </cell>
          <cell r="G307" t="str">
            <v>Bacteria</v>
          </cell>
          <cell r="H307" t="str">
            <v> Actinobacteria</v>
          </cell>
          <cell r="I307" t="str">
            <v> Actinobacteridae</v>
          </cell>
          <cell r="J307" t="str">
            <v> Actinomycetales</v>
          </cell>
          <cell r="K307" t="str">
            <v>Streptomycineae</v>
          </cell>
          <cell r="L307" t="str">
            <v> Streptomycetaceae</v>
          </cell>
          <cell r="M307" t="str">
            <v> Streptomyces.</v>
          </cell>
        </row>
        <row r="308">
          <cell r="A308" t="str">
            <v>D6AK12_STRFL</v>
          </cell>
          <cell r="B308" t="str">
            <v>D6AK12</v>
          </cell>
          <cell r="C308" t="str">
            <v> Streptomyces roseosporus NRRL 15998.</v>
          </cell>
          <cell r="E308" t="str">
            <v> NCBI_TaxID=457431;</v>
          </cell>
          <cell r="G308" t="str">
            <v>Bacteria</v>
          </cell>
          <cell r="H308" t="str">
            <v> Actinobacteria</v>
          </cell>
          <cell r="I308" t="str">
            <v> Actinobacteridae</v>
          </cell>
          <cell r="J308" t="str">
            <v> Actinomycetales</v>
          </cell>
          <cell r="K308" t="str">
            <v>Streptomycineae</v>
          </cell>
          <cell r="L308" t="str">
            <v> Streptomycetaceae</v>
          </cell>
          <cell r="M308" t="str">
            <v> Streptomyces.</v>
          </cell>
        </row>
        <row r="309">
          <cell r="A309" t="str">
            <v>D6BB68_9ACTO</v>
          </cell>
          <cell r="B309" t="str">
            <v>D6BB68</v>
          </cell>
          <cell r="C309" t="str">
            <v> Streptomyces albus J1074.</v>
          </cell>
          <cell r="E309" t="str">
            <v> NCBI_TaxID=457425;</v>
          </cell>
          <cell r="G309" t="str">
            <v>Bacteria</v>
          </cell>
          <cell r="H309" t="str">
            <v> Actinobacteria</v>
          </cell>
          <cell r="I309" t="str">
            <v> Actinobacteridae</v>
          </cell>
          <cell r="J309" t="str">
            <v> Actinomycetales</v>
          </cell>
          <cell r="K309" t="str">
            <v>Streptomycineae</v>
          </cell>
          <cell r="L309" t="str">
            <v> Streptomycetaceae</v>
          </cell>
          <cell r="M309" t="str">
            <v> Streptomyces.</v>
          </cell>
        </row>
        <row r="310">
          <cell r="A310" t="str">
            <v>D6BC87_9ACTO</v>
          </cell>
          <cell r="B310" t="str">
            <v>D6BC87</v>
          </cell>
          <cell r="C310" t="str">
            <v> Streptomyces albus J1074.</v>
          </cell>
          <cell r="E310" t="str">
            <v> NCBI_TaxID=457425;</v>
          </cell>
          <cell r="G310" t="str">
            <v>Bacteria</v>
          </cell>
          <cell r="H310" t="str">
            <v> Actinobacteria</v>
          </cell>
          <cell r="I310" t="str">
            <v> Actinobacteridae</v>
          </cell>
          <cell r="J310" t="str">
            <v> Actinomycetales</v>
          </cell>
          <cell r="K310" t="str">
            <v>Streptomycineae</v>
          </cell>
          <cell r="L310" t="str">
            <v> Streptomycetaceae</v>
          </cell>
          <cell r="M310" t="str">
            <v> Streptomyces.</v>
          </cell>
        </row>
        <row r="311">
          <cell r="A311" t="str">
            <v>D6FVQ8_MYCTU</v>
          </cell>
          <cell r="B311" t="str">
            <v>D6FVQ8</v>
          </cell>
          <cell r="C311" t="str">
            <v> Mycobacterium tuberculosis K85.</v>
          </cell>
          <cell r="E311" t="str">
            <v> NCBI_TaxID=611304;</v>
          </cell>
          <cell r="G311" t="str">
            <v>Bacteria</v>
          </cell>
          <cell r="H311" t="str">
            <v> Actinobacteria</v>
          </cell>
          <cell r="I311" t="str">
            <v> Actinobacteridae</v>
          </cell>
          <cell r="J311" t="str">
            <v> Actinomycetales</v>
          </cell>
          <cell r="K311" t="str">
            <v>Corynebacterineae</v>
          </cell>
          <cell r="L311" t="str">
            <v> Mycobacteriaceae</v>
          </cell>
          <cell r="M311" t="str">
            <v> Mycobacterium</v>
          </cell>
          <cell r="N311" t="str">
            <v>Mycobacterium tuberculosis complex.</v>
          </cell>
        </row>
        <row r="312">
          <cell r="A312" t="str">
            <v>D6KD78_9ACTO</v>
          </cell>
          <cell r="B312" t="str">
            <v>D6KD78</v>
          </cell>
          <cell r="C312" t="str">
            <v> Streptomyces sp. e14.</v>
          </cell>
          <cell r="E312" t="str">
            <v> NCBI_TaxID=645465;</v>
          </cell>
          <cell r="G312" t="str">
            <v>Bacteria</v>
          </cell>
          <cell r="H312" t="str">
            <v> Actinobacteria</v>
          </cell>
          <cell r="I312" t="str">
            <v> Actinobacteridae</v>
          </cell>
          <cell r="J312" t="str">
            <v> Actinomycetales</v>
          </cell>
          <cell r="K312" t="str">
            <v>Streptomycineae</v>
          </cell>
          <cell r="L312" t="str">
            <v> Streptomycetaceae</v>
          </cell>
          <cell r="M312" t="str">
            <v> Streptomyces.</v>
          </cell>
        </row>
        <row r="313">
          <cell r="A313" t="str">
            <v>D6MAZ9_9CLOT</v>
          </cell>
          <cell r="B313" t="str">
            <v>D6MAZ9</v>
          </cell>
          <cell r="C313" t="str">
            <v> Clostridium carboxidivorans P7.</v>
          </cell>
          <cell r="E313" t="str">
            <v> NCBI_TaxID=536227;</v>
          </cell>
          <cell r="G313" t="str">
            <v>Bacteria</v>
          </cell>
          <cell r="H313" t="str">
            <v> Firmicutes</v>
          </cell>
          <cell r="I313" t="str">
            <v> Clostridia</v>
          </cell>
          <cell r="J313" t="str">
            <v> Clostridiales</v>
          </cell>
          <cell r="K313" t="str">
            <v> Clostridiaceae</v>
          </cell>
          <cell r="L313" t="str">
            <v>Clostridium.</v>
          </cell>
        </row>
        <row r="314">
          <cell r="A314" t="str">
            <v>D6TSW3_9CHLR</v>
          </cell>
          <cell r="B314" t="str">
            <v>D6TSW3</v>
          </cell>
          <cell r="C314" t="str">
            <v> Ktedonobacter racemifer DSM 44963.</v>
          </cell>
          <cell r="E314" t="str">
            <v> NCBI_TaxID=485913;</v>
          </cell>
          <cell r="G314" t="str">
            <v>Bacteria</v>
          </cell>
          <cell r="H314" t="str">
            <v> Chloroflexi</v>
          </cell>
          <cell r="I314" t="str">
            <v> Ktedonobacteria</v>
          </cell>
          <cell r="J314" t="str">
            <v> Ktedonobacterales</v>
          </cell>
          <cell r="K314" t="str">
            <v>Ktedonobacteraceae</v>
          </cell>
          <cell r="L314" t="str">
            <v> Ktedonobacter.</v>
          </cell>
        </row>
        <row r="315">
          <cell r="A315" t="str">
            <v>D6TV66_9CHLR</v>
          </cell>
          <cell r="B315" t="str">
            <v>D6TV66</v>
          </cell>
          <cell r="C315" t="str">
            <v> Ktedonobacter racemifer DSM 44963.</v>
          </cell>
          <cell r="E315" t="str">
            <v> NCBI_TaxID=485913;</v>
          </cell>
          <cell r="G315" t="str">
            <v>Bacteria</v>
          </cell>
          <cell r="H315" t="str">
            <v> Chloroflexi</v>
          </cell>
          <cell r="I315" t="str">
            <v> Ktedonobacteria</v>
          </cell>
          <cell r="J315" t="str">
            <v> Ktedonobacterales</v>
          </cell>
          <cell r="K315" t="str">
            <v>Ktedonobacteraceae</v>
          </cell>
          <cell r="L315" t="str">
            <v> Ktedonobacter.</v>
          </cell>
        </row>
        <row r="316">
          <cell r="A316" t="str">
            <v>D6V8G6_9BRAD</v>
          </cell>
          <cell r="B316" t="str">
            <v>D6V8G6</v>
          </cell>
          <cell r="C316" t="str">
            <v> Afipia sp. 1NLS2.</v>
          </cell>
          <cell r="E316" t="str">
            <v> NCBI_TaxID=666684;</v>
          </cell>
          <cell r="G316" t="str">
            <v>Bacteria</v>
          </cell>
          <cell r="H316" t="str">
            <v> Proteobacteria</v>
          </cell>
          <cell r="I316" t="str">
            <v> Alphaproteobacteria</v>
          </cell>
          <cell r="J316" t="str">
            <v> Rhizobiales</v>
          </cell>
          <cell r="K316" t="str">
            <v>Bradyrhizobiaceae</v>
          </cell>
          <cell r="L316" t="str">
            <v> Afipia.</v>
          </cell>
        </row>
        <row r="317">
          <cell r="A317" t="str">
            <v>D6Y4B4_THEBD</v>
          </cell>
          <cell r="B317" t="str">
            <v>D6Y4B4</v>
          </cell>
          <cell r="C317" t="str">
            <v> Thermobispora bispora (strain ATCC 19993 / DSM 43833 / CBS 139.67 / JCM 10125 / NBRC 14880 / R51).</v>
          </cell>
          <cell r="E317" t="str">
            <v> NCBI_TaxID=469371;</v>
          </cell>
          <cell r="G317" t="str">
            <v>Bacteria</v>
          </cell>
          <cell r="H317" t="str">
            <v> Actinobacteria</v>
          </cell>
          <cell r="I317" t="str">
            <v> Actinobacteridae</v>
          </cell>
          <cell r="J317" t="str">
            <v> Actinomycetales</v>
          </cell>
          <cell r="K317" t="str">
            <v>Pseudonocardineae</v>
          </cell>
          <cell r="L317" t="str">
            <v> Pseudonocardiaceae</v>
          </cell>
          <cell r="M317" t="str">
            <v> Thermobispora.</v>
          </cell>
        </row>
        <row r="318">
          <cell r="A318" t="str">
            <v>D7B211_NOCDD</v>
          </cell>
          <cell r="B318" t="str">
            <v>D7B211</v>
          </cell>
          <cell r="C318" t="str">
            <v> Nocardiopsis dassonvillei (strain ATCC 23218 / DSM 43111 / IMRU 509 / JCM 7437 / NCTC 10488) (Actinomadura dassonvillei).</v>
          </cell>
          <cell r="E318" t="str">
            <v> NCBI_TaxID=446468;</v>
          </cell>
          <cell r="G318" t="str">
            <v>Bacteria</v>
          </cell>
          <cell r="H318" t="str">
            <v> Actinobacteria</v>
          </cell>
          <cell r="I318" t="str">
            <v> Actinobacteridae</v>
          </cell>
          <cell r="J318" t="str">
            <v> Actinomycetales</v>
          </cell>
          <cell r="K318" t="str">
            <v>Streptosporangineae</v>
          </cell>
          <cell r="L318" t="str">
            <v> Nocardiopsaceae</v>
          </cell>
          <cell r="M318" t="str">
            <v> Nocardiopsis.</v>
          </cell>
        </row>
        <row r="319">
          <cell r="A319" t="str">
            <v>D7B6B1_NOCDD</v>
          </cell>
          <cell r="B319" t="str">
            <v>D7B6B1</v>
          </cell>
          <cell r="C319" t="str">
            <v> Nocardiopsis dassonvillei (strain ATCC 23218 / DSM 43111 / IMRU 509 / JCM 7437 / NCTC 10488) (Actinomadura dassonvillei).</v>
          </cell>
          <cell r="E319" t="str">
            <v> NCBI_TaxID=446468;</v>
          </cell>
          <cell r="G319" t="str">
            <v>Bacteria</v>
          </cell>
          <cell r="H319" t="str">
            <v> Actinobacteria</v>
          </cell>
          <cell r="I319" t="str">
            <v> Actinobacteridae</v>
          </cell>
          <cell r="J319" t="str">
            <v> Actinomycetales</v>
          </cell>
          <cell r="K319" t="str">
            <v>Streptosporangineae</v>
          </cell>
          <cell r="L319" t="str">
            <v> Nocardiopsaceae</v>
          </cell>
          <cell r="M319" t="str">
            <v> Nocardiopsis.</v>
          </cell>
        </row>
        <row r="320">
          <cell r="A320" t="str">
            <v>D7BWE8_STRBB</v>
          </cell>
          <cell r="B320" t="str">
            <v>D7BWE8</v>
          </cell>
          <cell r="C320" t="str">
            <v> Streptomyces bingchenggensis (strain BCW-1).</v>
          </cell>
          <cell r="E320" t="str">
            <v> NCBI_TaxID=749414;</v>
          </cell>
          <cell r="G320" t="str">
            <v>Bacteria</v>
          </cell>
          <cell r="H320" t="str">
            <v> Actinobacteria</v>
          </cell>
          <cell r="I320" t="str">
            <v> Actinobacteridae</v>
          </cell>
          <cell r="J320" t="str">
            <v> Actinomycetales</v>
          </cell>
          <cell r="K320" t="str">
            <v>Streptomycineae</v>
          </cell>
          <cell r="L320" t="str">
            <v> Streptomycetaceae</v>
          </cell>
          <cell r="M320" t="str">
            <v> Streptomyces.</v>
          </cell>
        </row>
        <row r="321">
          <cell r="A321" t="str">
            <v>D7CCU4_STRBB</v>
          </cell>
          <cell r="B321" t="str">
            <v>D7CCU4</v>
          </cell>
          <cell r="C321" t="str">
            <v> Streptomyces bingchenggensis (strain BCW-1).</v>
          </cell>
          <cell r="E321" t="str">
            <v> NCBI_TaxID=749414;</v>
          </cell>
          <cell r="G321" t="str">
            <v>Bacteria</v>
          </cell>
          <cell r="H321" t="str">
            <v> Actinobacteria</v>
          </cell>
          <cell r="I321" t="str">
            <v> Actinobacteridae</v>
          </cell>
          <cell r="J321" t="str">
            <v> Actinomycetales</v>
          </cell>
          <cell r="K321" t="str">
            <v>Streptomycineae</v>
          </cell>
          <cell r="L321" t="str">
            <v> Streptomycetaceae</v>
          </cell>
          <cell r="M321" t="str">
            <v> Streptomyces.</v>
          </cell>
        </row>
        <row r="322">
          <cell r="A322" t="str">
            <v>D7ESB9_MYCTU</v>
          </cell>
          <cell r="B322" t="str">
            <v>D7ESB9</v>
          </cell>
          <cell r="C322" t="str">
            <v> Mycobacterium tuberculosis 94_M4241A.</v>
          </cell>
          <cell r="E322" t="str">
            <v> NCBI_TaxID=515615;</v>
          </cell>
          <cell r="G322" t="str">
            <v>Bacteria</v>
          </cell>
          <cell r="H322" t="str">
            <v> Actinobacteria</v>
          </cell>
          <cell r="I322" t="str">
            <v> Actinobacteridae</v>
          </cell>
          <cell r="J322" t="str">
            <v> Actinomycetales</v>
          </cell>
          <cell r="K322" t="str">
            <v>Corynebacterineae</v>
          </cell>
          <cell r="L322" t="str">
            <v> Mycobacteriaceae</v>
          </cell>
          <cell r="M322" t="str">
            <v> Mycobacterium</v>
          </cell>
          <cell r="N322" t="str">
            <v>Mycobacterium tuberculosis complex.</v>
          </cell>
        </row>
        <row r="323">
          <cell r="A323" t="str">
            <v>D7I8K3_9BACE</v>
          </cell>
          <cell r="B323" t="str">
            <v>D7I8K3</v>
          </cell>
          <cell r="C323" t="str">
            <v> Bacteroides sp. 1_1_14.</v>
          </cell>
          <cell r="E323" t="str">
            <v> NCBI_TaxID=469585;</v>
          </cell>
          <cell r="G323" t="str">
            <v>Bacteria</v>
          </cell>
          <cell r="H323" t="str">
            <v> Bacteroidetes</v>
          </cell>
          <cell r="I323" t="str">
            <v> Bacteroidia</v>
          </cell>
          <cell r="J323" t="str">
            <v> Bacteroidales</v>
          </cell>
          <cell r="K323" t="str">
            <v> Bacteroidaceae</v>
          </cell>
          <cell r="L323" t="str">
            <v>Bacteroides.</v>
          </cell>
        </row>
        <row r="324">
          <cell r="A324" t="str">
            <v>D7IEG7_9BACE</v>
          </cell>
          <cell r="B324" t="str">
            <v>D7IEG7</v>
          </cell>
          <cell r="C324" t="str">
            <v> Bacteroides sp. 1_1_14.</v>
          </cell>
          <cell r="E324" t="str">
            <v> NCBI_TaxID=469585;</v>
          </cell>
          <cell r="G324" t="str">
            <v>Bacteria</v>
          </cell>
          <cell r="H324" t="str">
            <v> Bacteroidetes</v>
          </cell>
          <cell r="I324" t="str">
            <v> Bacteroidia</v>
          </cell>
          <cell r="J324" t="str">
            <v> Bacteroidales</v>
          </cell>
          <cell r="K324" t="str">
            <v> Bacteroidaceae</v>
          </cell>
          <cell r="L324" t="str">
            <v>Bacteroides.</v>
          </cell>
        </row>
        <row r="325">
          <cell r="A325" t="str">
            <v>D7IEI1_9BACE</v>
          </cell>
          <cell r="B325" t="str">
            <v>D7IEI1</v>
          </cell>
          <cell r="C325" t="str">
            <v> Bacteroides sp. 1_1_14.</v>
          </cell>
          <cell r="E325" t="str">
            <v> NCBI_TaxID=469585;</v>
          </cell>
          <cell r="G325" t="str">
            <v>Bacteria</v>
          </cell>
          <cell r="H325" t="str">
            <v> Bacteroidetes</v>
          </cell>
          <cell r="I325" t="str">
            <v> Bacteroidia</v>
          </cell>
          <cell r="J325" t="str">
            <v> Bacteroidales</v>
          </cell>
          <cell r="K325" t="str">
            <v> Bacteroidaceae</v>
          </cell>
          <cell r="L325" t="str">
            <v>Bacteroides.</v>
          </cell>
        </row>
        <row r="326">
          <cell r="A326" t="str">
            <v>D7J5T5_9BACE</v>
          </cell>
          <cell r="B326" t="str">
            <v>D7J5T5</v>
          </cell>
          <cell r="C326" t="str">
            <v> Bacteroides sp. D22.</v>
          </cell>
          <cell r="E326" t="str">
            <v> NCBI_TaxID=585544;</v>
          </cell>
          <cell r="G326" t="str">
            <v>Bacteria</v>
          </cell>
          <cell r="H326" t="str">
            <v> Bacteroidetes</v>
          </cell>
          <cell r="I326" t="str">
            <v> Bacteroidia</v>
          </cell>
          <cell r="J326" t="str">
            <v> Bacteroidales</v>
          </cell>
          <cell r="K326" t="str">
            <v> Bacteroidaceae</v>
          </cell>
          <cell r="L326" t="str">
            <v>Bacteroides.</v>
          </cell>
        </row>
        <row r="327">
          <cell r="A327" t="str">
            <v>D7K0K9_9BACE</v>
          </cell>
          <cell r="B327" t="str">
            <v>D7K0K9</v>
          </cell>
          <cell r="C327" t="str">
            <v> Bacteroides sp. 3_1_23.</v>
          </cell>
          <cell r="E327" t="str">
            <v> NCBI_TaxID=457390;</v>
          </cell>
          <cell r="G327" t="str">
            <v>Bacteria</v>
          </cell>
          <cell r="H327" t="str">
            <v> Bacteroidetes</v>
          </cell>
          <cell r="I327" t="str">
            <v> Bacteroidia</v>
          </cell>
          <cell r="J327" t="str">
            <v> Bacteroidales</v>
          </cell>
          <cell r="K327" t="str">
            <v> Bacteroidaceae</v>
          </cell>
          <cell r="L327" t="str">
            <v>Bacteroides.</v>
          </cell>
        </row>
        <row r="328">
          <cell r="A328" t="str">
            <v>D7PM61_9NEIS</v>
          </cell>
          <cell r="B328" t="str">
            <v>D7PM61</v>
          </cell>
          <cell r="C328" t="str">
            <v> Laribacter hongkongensis.</v>
          </cell>
          <cell r="E328" t="str">
            <v> NCBI_TaxID=168471;</v>
          </cell>
          <cell r="G328" t="str">
            <v>Bacteria</v>
          </cell>
          <cell r="H328" t="str">
            <v> Proteobacteria</v>
          </cell>
          <cell r="I328" t="str">
            <v> Betaproteobacteria</v>
          </cell>
          <cell r="J328" t="str">
            <v> Neisseriales</v>
          </cell>
          <cell r="K328" t="str">
            <v>Neisseriaceae</v>
          </cell>
          <cell r="L328" t="str">
            <v> Laribacter.</v>
          </cell>
        </row>
        <row r="329">
          <cell r="A329" t="str">
            <v>D7WX66_9BACI</v>
          </cell>
          <cell r="B329" t="str">
            <v>D7WX66</v>
          </cell>
          <cell r="C329" t="str">
            <v> Lysinibacillus fusiformis ZC1.</v>
          </cell>
          <cell r="E329" t="str">
            <v> NCBI_TaxID=714961;</v>
          </cell>
          <cell r="G329" t="str">
            <v>Bacteria</v>
          </cell>
          <cell r="H329" t="str">
            <v> Firmicutes</v>
          </cell>
          <cell r="I329" t="str">
            <v> Bacillales</v>
          </cell>
          <cell r="J329" t="str">
            <v> Bacillaceae</v>
          </cell>
          <cell r="K329" t="str">
            <v> Lysinibacillus.</v>
          </cell>
        </row>
        <row r="330">
          <cell r="A330" t="str">
            <v>D7WX87_9BACI</v>
          </cell>
          <cell r="B330" t="str">
            <v>D7WX87</v>
          </cell>
          <cell r="C330" t="str">
            <v> Lysinibacillus fusiformis ZC1.</v>
          </cell>
          <cell r="E330" t="str">
            <v> NCBI_TaxID=714961;</v>
          </cell>
          <cell r="G330" t="str">
            <v>Bacteria</v>
          </cell>
          <cell r="H330" t="str">
            <v> Firmicutes</v>
          </cell>
          <cell r="I330" t="str">
            <v> Bacillales</v>
          </cell>
          <cell r="J330" t="str">
            <v> Bacillaceae</v>
          </cell>
          <cell r="K330" t="str">
            <v> Lysinibacillus.</v>
          </cell>
        </row>
        <row r="331">
          <cell r="A331" t="str">
            <v>D8FGT8_9FIRM</v>
          </cell>
          <cell r="B331" t="str">
            <v>D8FGT8</v>
          </cell>
          <cell r="C331" t="str">
            <v> Peptoniphilus sp. oral taxon 836 str. F0141.</v>
          </cell>
          <cell r="E331" t="str">
            <v> NCBI_TaxID=768724;</v>
          </cell>
          <cell r="G331" t="str">
            <v>Bacteria</v>
          </cell>
          <cell r="H331" t="str">
            <v> Firmicutes</v>
          </cell>
          <cell r="I331" t="str">
            <v> Clostridia</v>
          </cell>
          <cell r="J331" t="str">
            <v> Clostridiales</v>
          </cell>
          <cell r="K331" t="str">
            <v>Clostridiales Family XI. Incertae Sedis</v>
          </cell>
          <cell r="L331" t="str">
            <v> Peptoniphilus.</v>
          </cell>
        </row>
        <row r="332">
          <cell r="A332" t="str">
            <v>D8GM52_CLOLD</v>
          </cell>
          <cell r="B332" t="str">
            <v>D8GM52</v>
          </cell>
          <cell r="C332" t="str">
            <v> Clostridium ljungdahlii (strain ATCC 55383 / DSM 13528 / PETC).</v>
          </cell>
          <cell r="E332" t="str">
            <v> NCBI_TaxID=748727;</v>
          </cell>
          <cell r="G332" t="str">
            <v>Bacteria</v>
          </cell>
          <cell r="H332" t="str">
            <v> Firmicutes</v>
          </cell>
          <cell r="I332" t="str">
            <v> Clostridia</v>
          </cell>
          <cell r="J332" t="str">
            <v> Clostridiales</v>
          </cell>
          <cell r="K332" t="str">
            <v> Clostridiaceae</v>
          </cell>
          <cell r="L332" t="str">
            <v>Clostridium.</v>
          </cell>
        </row>
        <row r="333">
          <cell r="A333" t="str">
            <v>D8GWT2_BACAI</v>
          </cell>
          <cell r="B333" t="str">
            <v>D8GWT2</v>
          </cell>
          <cell r="C333" t="str">
            <v> Bacillus cereus var. anthracis (strain CI).</v>
          </cell>
          <cell r="E333" t="str">
            <v> NCBI_TaxID=637380;</v>
          </cell>
          <cell r="G333" t="str">
            <v>Bacteria</v>
          </cell>
          <cell r="H333" t="str">
            <v> Firmicutes</v>
          </cell>
          <cell r="I333" t="str">
            <v> Bacillales</v>
          </cell>
          <cell r="J333" t="str">
            <v> Bacillaceae</v>
          </cell>
          <cell r="K333" t="str">
            <v> Bacillus</v>
          </cell>
          <cell r="L333" t="str">
            <v>Bacillus cereus group.</v>
          </cell>
        </row>
        <row r="334">
          <cell r="A334" t="str">
            <v>D8HJT8_AMYMU</v>
          </cell>
          <cell r="B334" t="str">
            <v>D8HJT8</v>
          </cell>
          <cell r="C334" t="str">
            <v> Amycolatopsis mediterranei (strain U-32).</v>
          </cell>
          <cell r="E334" t="str">
            <v> NCBI_TaxID=749927;</v>
          </cell>
          <cell r="G334" t="str">
            <v>Bacteria</v>
          </cell>
          <cell r="H334" t="str">
            <v> Actinobacteria</v>
          </cell>
          <cell r="I334" t="str">
            <v> Actinobacteridae</v>
          </cell>
          <cell r="J334" t="str">
            <v> Actinomycetales</v>
          </cell>
          <cell r="K334" t="str">
            <v>Pseudonocardineae</v>
          </cell>
          <cell r="L334" t="str">
            <v> Pseudonocardiaceae</v>
          </cell>
          <cell r="M334" t="str">
            <v> Amycolatopsis.</v>
          </cell>
        </row>
        <row r="335">
          <cell r="A335" t="str">
            <v>D8HNL6_AMYMU</v>
          </cell>
          <cell r="B335" t="str">
            <v>D8HNL6</v>
          </cell>
          <cell r="C335" t="str">
            <v> Amycolatopsis mediterranei (strain U-32).</v>
          </cell>
          <cell r="E335" t="str">
            <v> NCBI_TaxID=749927;</v>
          </cell>
          <cell r="G335" t="str">
            <v>Bacteria</v>
          </cell>
          <cell r="H335" t="str">
            <v> Actinobacteria</v>
          </cell>
          <cell r="I335" t="str">
            <v> Actinobacteridae</v>
          </cell>
          <cell r="J335" t="str">
            <v> Actinomycetales</v>
          </cell>
          <cell r="K335" t="str">
            <v>Pseudonocardineae</v>
          </cell>
          <cell r="L335" t="str">
            <v> Pseudonocardiaceae</v>
          </cell>
          <cell r="M335" t="str">
            <v> Amycolatopsis.</v>
          </cell>
        </row>
        <row r="336">
          <cell r="A336" t="str">
            <v>D8QHJ9_SCHCM</v>
          </cell>
          <cell r="B336" t="str">
            <v>D8QHJ9</v>
          </cell>
          <cell r="C336" t="str">
            <v> Schizophyllum commune (strain H4-8 / FGSC 9210) (Split gill fungus).</v>
          </cell>
          <cell r="E336" t="str">
            <v> NCBI_TaxID=578458;</v>
          </cell>
          <cell r="G336" t="str">
            <v>Eukaryota</v>
          </cell>
          <cell r="H336" t="str">
            <v> Fungi</v>
          </cell>
          <cell r="I336" t="str">
            <v> Dikarya</v>
          </cell>
          <cell r="J336" t="str">
            <v> Basidiomycota</v>
          </cell>
          <cell r="K336" t="str">
            <v> Agaricomycotina</v>
          </cell>
          <cell r="L336" t="str">
            <v>Homobasidiomycetes</v>
          </cell>
          <cell r="M336" t="str">
            <v> Agaricomycetidae</v>
          </cell>
          <cell r="N336" t="str">
            <v> Agaricales</v>
          </cell>
          <cell r="O336" t="str">
            <v> Schizophyllaceae</v>
          </cell>
          <cell r="P336" t="str">
            <v>Schizophyllum.</v>
          </cell>
        </row>
        <row r="337">
          <cell r="A337" t="str">
            <v>D8QZA1_SELML</v>
          </cell>
          <cell r="B337" t="str">
            <v>D8QZA1</v>
          </cell>
          <cell r="C337" t="str">
            <v> Selaginella moellendorffii (Spikemoss).</v>
          </cell>
          <cell r="E337" t="str">
            <v> NCBI_TaxID=88036;</v>
          </cell>
          <cell r="G337" t="str">
            <v>Eukaryota</v>
          </cell>
          <cell r="H337" t="str">
            <v> Viridiplantae</v>
          </cell>
          <cell r="I337" t="str">
            <v> Streptophyta</v>
          </cell>
          <cell r="J337" t="str">
            <v> Embryophyta</v>
          </cell>
          <cell r="K337" t="str">
            <v> Tracheophyta</v>
          </cell>
          <cell r="L337" t="str">
            <v>Lycopodiophyta</v>
          </cell>
          <cell r="M337" t="str">
            <v> Isoetopsida</v>
          </cell>
          <cell r="N337" t="str">
            <v> Selaginellales</v>
          </cell>
          <cell r="O337" t="str">
            <v> Selaginellaceae</v>
          </cell>
          <cell r="P337" t="str">
            <v>Selaginella.</v>
          </cell>
        </row>
        <row r="338">
          <cell r="A338" t="str">
            <v>D8RWK2_SELML</v>
          </cell>
          <cell r="B338" t="str">
            <v>D8RWK2</v>
          </cell>
          <cell r="C338" t="str">
            <v> Selaginella moellendorffii (Spikemoss).</v>
          </cell>
          <cell r="E338" t="str">
            <v> NCBI_TaxID=88036;</v>
          </cell>
          <cell r="G338" t="str">
            <v>Eukaryota</v>
          </cell>
          <cell r="H338" t="str">
            <v> Viridiplantae</v>
          </cell>
          <cell r="I338" t="str">
            <v> Streptophyta</v>
          </cell>
          <cell r="J338" t="str">
            <v> Embryophyta</v>
          </cell>
          <cell r="K338" t="str">
            <v> Tracheophyta</v>
          </cell>
          <cell r="L338" t="str">
            <v>Lycopodiophyta</v>
          </cell>
          <cell r="M338" t="str">
            <v> Isoetopsida</v>
          </cell>
          <cell r="N338" t="str">
            <v> Selaginellales</v>
          </cell>
          <cell r="O338" t="str">
            <v> Selaginellaceae</v>
          </cell>
          <cell r="P338" t="str">
            <v>Selaginella.</v>
          </cell>
        </row>
        <row r="339">
          <cell r="A339" t="str">
            <v>D8SMK5_SELML</v>
          </cell>
          <cell r="B339" t="str">
            <v>D8SMK5</v>
          </cell>
          <cell r="C339" t="str">
            <v> Selaginella moellendorffii (Spikemoss).</v>
          </cell>
          <cell r="E339" t="str">
            <v> NCBI_TaxID=88036;</v>
          </cell>
          <cell r="G339" t="str">
            <v>Eukaryota</v>
          </cell>
          <cell r="H339" t="str">
            <v> Viridiplantae</v>
          </cell>
          <cell r="I339" t="str">
            <v> Streptophyta</v>
          </cell>
          <cell r="J339" t="str">
            <v> Embryophyta</v>
          </cell>
          <cell r="K339" t="str">
            <v> Tracheophyta</v>
          </cell>
          <cell r="L339" t="str">
            <v>Lycopodiophyta</v>
          </cell>
          <cell r="M339" t="str">
            <v> Isoetopsida</v>
          </cell>
          <cell r="N339" t="str">
            <v> Selaginellales</v>
          </cell>
          <cell r="O339" t="str">
            <v> Selaginellaceae</v>
          </cell>
          <cell r="P339" t="str">
            <v>Selaginella.</v>
          </cell>
        </row>
        <row r="340">
          <cell r="A340" t="str">
            <v>D8TQN0_VOLCA</v>
          </cell>
          <cell r="B340" t="str">
            <v>D8TQN0</v>
          </cell>
          <cell r="C340" t="str">
            <v> Volvox carteri (Green alga).</v>
          </cell>
          <cell r="E340" t="str">
            <v> NCBI_TaxID=3067;</v>
          </cell>
          <cell r="G340" t="str">
            <v>Eukaryota</v>
          </cell>
          <cell r="H340" t="str">
            <v> Viridiplantae</v>
          </cell>
          <cell r="I340" t="str">
            <v> Chlorophyta</v>
          </cell>
          <cell r="J340" t="str">
            <v> Chlorophyceae</v>
          </cell>
          <cell r="K340" t="str">
            <v>Chlamydomonadales</v>
          </cell>
          <cell r="L340" t="str">
            <v> Volvocaceae</v>
          </cell>
          <cell r="M340" t="str">
            <v> Volvox.</v>
          </cell>
        </row>
        <row r="341">
          <cell r="A341" t="str">
            <v>D9TCP6_MICAI</v>
          </cell>
          <cell r="B341" t="str">
            <v>D9TCP6</v>
          </cell>
          <cell r="C341" t="str">
            <v> Micromonospora aurantiaca (strain ATCC 27029 / DSM 43813 / JCM 10878 / NBRC 16125 / INA 9442).</v>
          </cell>
          <cell r="E341" t="str">
            <v> NCBI_TaxID=644283;</v>
          </cell>
          <cell r="G341" t="str">
            <v>Bacteria</v>
          </cell>
          <cell r="H341" t="str">
            <v> Actinobacteria</v>
          </cell>
          <cell r="I341" t="str">
            <v> Actinobacteridae</v>
          </cell>
          <cell r="J341" t="str">
            <v> Actinomycetales</v>
          </cell>
          <cell r="K341" t="str">
            <v>Micromonosporineae</v>
          </cell>
          <cell r="L341" t="str">
            <v> Micromonosporaceae</v>
          </cell>
          <cell r="M341" t="str">
            <v> Micromonospora.</v>
          </cell>
        </row>
        <row r="342">
          <cell r="A342" t="str">
            <v>D9V0F2_9ACTO</v>
          </cell>
          <cell r="B342" t="str">
            <v>D9V0F2</v>
          </cell>
          <cell r="C342" t="str">
            <v> Streptomyces sp. AA4.</v>
          </cell>
          <cell r="E342" t="str">
            <v> NCBI_TaxID=591158;</v>
          </cell>
          <cell r="G342" t="str">
            <v>Bacteria</v>
          </cell>
          <cell r="H342" t="str">
            <v> Actinobacteria</v>
          </cell>
          <cell r="I342" t="str">
            <v> Actinobacteridae</v>
          </cell>
          <cell r="J342" t="str">
            <v> Actinomycetales</v>
          </cell>
          <cell r="K342" t="str">
            <v>Streptomycineae</v>
          </cell>
          <cell r="L342" t="str">
            <v> Streptomycetaceae</v>
          </cell>
          <cell r="M342" t="str">
            <v> Streptomyces.</v>
          </cell>
        </row>
        <row r="343">
          <cell r="A343" t="str">
            <v>D9VDX4_9ACTO</v>
          </cell>
          <cell r="B343" t="str">
            <v>D9VDX4</v>
          </cell>
          <cell r="C343" t="str">
            <v> Streptomyces sp. AA4.</v>
          </cell>
          <cell r="E343" t="str">
            <v> NCBI_TaxID=591158;</v>
          </cell>
          <cell r="G343" t="str">
            <v>Bacteria</v>
          </cell>
          <cell r="H343" t="str">
            <v> Actinobacteria</v>
          </cell>
          <cell r="I343" t="str">
            <v> Actinobacteridae</v>
          </cell>
          <cell r="J343" t="str">
            <v> Actinomycetales</v>
          </cell>
          <cell r="K343" t="str">
            <v>Streptomycineae</v>
          </cell>
          <cell r="L343" t="str">
            <v> Streptomycetaceae</v>
          </cell>
          <cell r="M343" t="str">
            <v> Streptomyces.</v>
          </cell>
        </row>
        <row r="344">
          <cell r="A344" t="str">
            <v>D9W5E1_9ACTO</v>
          </cell>
          <cell r="B344" t="str">
            <v>D9W5E1</v>
          </cell>
          <cell r="C344" t="str">
            <v> Streptomyces sp. C.</v>
          </cell>
          <cell r="E344" t="str">
            <v> NCBI_TaxID=253839;</v>
          </cell>
          <cell r="G344" t="str">
            <v>Bacteria</v>
          </cell>
          <cell r="H344" t="str">
            <v> Actinobacteria</v>
          </cell>
          <cell r="I344" t="str">
            <v> Actinobacteridae</v>
          </cell>
          <cell r="J344" t="str">
            <v> Actinomycetales</v>
          </cell>
          <cell r="K344" t="str">
            <v>Streptomycineae</v>
          </cell>
          <cell r="L344" t="str">
            <v> Streptomycetaceae</v>
          </cell>
          <cell r="M344" t="str">
            <v> Streptomyces.</v>
          </cell>
        </row>
        <row r="345">
          <cell r="A345" t="str">
            <v>D9WDY2_9ACTO</v>
          </cell>
          <cell r="B345" t="str">
            <v>D9WDY2</v>
          </cell>
          <cell r="C345" t="str">
            <v> Streptomyces himastatinicus ATCC 53653.</v>
          </cell>
          <cell r="E345" t="str">
            <v> NCBI_TaxID=457427;</v>
          </cell>
          <cell r="G345" t="str">
            <v>Bacteria</v>
          </cell>
          <cell r="H345" t="str">
            <v> Actinobacteria</v>
          </cell>
          <cell r="I345" t="str">
            <v> Actinobacteridae</v>
          </cell>
          <cell r="J345" t="str">
            <v> Actinomycetales</v>
          </cell>
          <cell r="K345" t="str">
            <v>Streptomycineae</v>
          </cell>
          <cell r="L345" t="str">
            <v> Streptomycetaceae</v>
          </cell>
          <cell r="M345" t="str">
            <v> Streptomyces.</v>
          </cell>
        </row>
        <row r="346">
          <cell r="A346" t="str">
            <v>D9WMY4_9ACTO</v>
          </cell>
          <cell r="B346" t="str">
            <v>D9WMY4</v>
          </cell>
          <cell r="C346" t="str">
            <v> Streptomyces himastatinicus ATCC 53653.</v>
          </cell>
          <cell r="E346" t="str">
            <v> NCBI_TaxID=457427;</v>
          </cell>
          <cell r="G346" t="str">
            <v>Bacteria</v>
          </cell>
          <cell r="H346" t="str">
            <v> Actinobacteria</v>
          </cell>
          <cell r="I346" t="str">
            <v> Actinobacteridae</v>
          </cell>
          <cell r="J346" t="str">
            <v> Actinomycetales</v>
          </cell>
          <cell r="K346" t="str">
            <v>Streptomycineae</v>
          </cell>
          <cell r="L346" t="str">
            <v> Streptomycetaceae</v>
          </cell>
          <cell r="M346" t="str">
            <v> Streptomyces.</v>
          </cell>
        </row>
        <row r="347">
          <cell r="A347" t="str">
            <v>D9X1C4_STRVR</v>
          </cell>
          <cell r="B347" t="str">
            <v>D9X1C4</v>
          </cell>
          <cell r="C347" t="str">
            <v> Streptomyces viridochromogenes DSM 40736.</v>
          </cell>
          <cell r="E347" t="str">
            <v> NCBI_TaxID=591159;</v>
          </cell>
          <cell r="G347" t="str">
            <v>Bacteria</v>
          </cell>
          <cell r="H347" t="str">
            <v> Actinobacteria</v>
          </cell>
          <cell r="I347" t="str">
            <v> Actinobacteridae</v>
          </cell>
          <cell r="J347" t="str">
            <v> Actinomycetales</v>
          </cell>
          <cell r="K347" t="str">
            <v>Streptomycineae</v>
          </cell>
          <cell r="L347" t="str">
            <v> Streptomycetaceae</v>
          </cell>
          <cell r="M347" t="str">
            <v> Streptomyces.</v>
          </cell>
        </row>
        <row r="348">
          <cell r="A348" t="str">
            <v>D9X7W6_STRVR</v>
          </cell>
          <cell r="B348" t="str">
            <v>D9X7W6</v>
          </cell>
          <cell r="C348" t="str">
            <v> Streptomyces viridochromogenes DSM 40736.</v>
          </cell>
          <cell r="E348" t="str">
            <v> NCBI_TaxID=591159;</v>
          </cell>
          <cell r="G348" t="str">
            <v>Bacteria</v>
          </cell>
          <cell r="H348" t="str">
            <v> Actinobacteria</v>
          </cell>
          <cell r="I348" t="str">
            <v> Actinobacteridae</v>
          </cell>
          <cell r="J348" t="str">
            <v> Actinomycetales</v>
          </cell>
          <cell r="K348" t="str">
            <v>Streptomycineae</v>
          </cell>
          <cell r="L348" t="str">
            <v> Streptomycetaceae</v>
          </cell>
          <cell r="M348" t="str">
            <v> Streptomyces.</v>
          </cell>
        </row>
        <row r="349">
          <cell r="A349" t="str">
            <v>D9XZ39_9ACTO</v>
          </cell>
          <cell r="B349" t="str">
            <v>D9XZ39</v>
          </cell>
          <cell r="C349" t="str">
            <v> Streptomyces griseoflavus Tu4000.</v>
          </cell>
          <cell r="E349" t="str">
            <v> NCBI_TaxID=467200;</v>
          </cell>
          <cell r="G349" t="str">
            <v>Bacteria</v>
          </cell>
          <cell r="H349" t="str">
            <v> Actinobacteria</v>
          </cell>
          <cell r="I349" t="str">
            <v> Actinobacteridae</v>
          </cell>
          <cell r="J349" t="str">
            <v> Actinomycetales</v>
          </cell>
          <cell r="K349" t="str">
            <v>Streptomycineae</v>
          </cell>
          <cell r="L349" t="str">
            <v> Streptomycetaceae</v>
          </cell>
          <cell r="M349" t="str">
            <v> Streptomyces.</v>
          </cell>
        </row>
        <row r="350">
          <cell r="A350" t="str">
            <v>E0I5C3_9BACL</v>
          </cell>
          <cell r="B350" t="str">
            <v>E0I5C3</v>
          </cell>
          <cell r="C350" t="str">
            <v> Paenibacillus curdlanolyticus YK9.</v>
          </cell>
          <cell r="E350" t="str">
            <v> NCBI_TaxID=717606;</v>
          </cell>
          <cell r="G350" t="str">
            <v>Bacteria</v>
          </cell>
          <cell r="H350" t="str">
            <v> Firmicutes</v>
          </cell>
          <cell r="I350" t="str">
            <v> Bacillales</v>
          </cell>
          <cell r="J350" t="str">
            <v> Paenibacillaceae</v>
          </cell>
          <cell r="K350" t="str">
            <v> Paenibacillus.</v>
          </cell>
        </row>
        <row r="351">
          <cell r="A351" t="str">
            <v>E0NIS9_9FIRM</v>
          </cell>
          <cell r="B351" t="str">
            <v>E0NIS9</v>
          </cell>
          <cell r="C351" t="str">
            <v> Peptoniphilus duerdenii ATCC BAA-1640.</v>
          </cell>
          <cell r="E351" t="str">
            <v> NCBI_TaxID=862517;</v>
          </cell>
          <cell r="G351" t="str">
            <v>Bacteria</v>
          </cell>
          <cell r="H351" t="str">
            <v> Firmicutes</v>
          </cell>
          <cell r="I351" t="str">
            <v> Clostridia</v>
          </cell>
          <cell r="J351" t="str">
            <v> Clostridiales</v>
          </cell>
          <cell r="K351" t="str">
            <v>Clostridiales Family XI. Incertae Sedis</v>
          </cell>
          <cell r="L351" t="str">
            <v> Peptoniphilus.</v>
          </cell>
        </row>
        <row r="352">
          <cell r="A352" t="str">
            <v>E0S0D5_BUTPB</v>
          </cell>
          <cell r="B352" t="str">
            <v>E0S0D5</v>
          </cell>
          <cell r="C352" t="str">
            <v> Butyrivibrio proteoclasticus (strain ATCC 51982 / DSM 14932 / B316) (Clostridium proteoclasticum).</v>
          </cell>
          <cell r="E352" t="str">
            <v> NCBI_TaxID=515622;</v>
          </cell>
          <cell r="G352" t="str">
            <v>Bacteria</v>
          </cell>
          <cell r="H352" t="str">
            <v> Firmicutes</v>
          </cell>
          <cell r="I352" t="str">
            <v> Clostridia</v>
          </cell>
          <cell r="J352" t="str">
            <v> Clostridiales</v>
          </cell>
          <cell r="K352" t="str">
            <v> Lachnospiraceae</v>
          </cell>
          <cell r="L352" t="str">
            <v>Butyrivibrio.</v>
          </cell>
        </row>
        <row r="353">
          <cell r="A353" t="str">
            <v>E0U0T9_BACPZ</v>
          </cell>
          <cell r="B353" t="str">
            <v>E0U0T9</v>
          </cell>
          <cell r="C353" t="str">
            <v> Bacillus subtilis subsp. spizizenii (strain ATCC 23059 / NRRL B-14472 / W23).</v>
          </cell>
          <cell r="E353" t="str">
            <v> NCBI_TaxID=655816;</v>
          </cell>
          <cell r="G353" t="str">
            <v>Bacteria</v>
          </cell>
          <cell r="H353" t="str">
            <v> Firmicutes</v>
          </cell>
          <cell r="I353" t="str">
            <v> Bacillales</v>
          </cell>
          <cell r="J353" t="str">
            <v> Bacillaceae</v>
          </cell>
          <cell r="K353" t="str">
            <v> Bacillus.</v>
          </cell>
        </row>
        <row r="354">
          <cell r="A354" t="str">
            <v>E1HAI5_MYCTU</v>
          </cell>
          <cell r="B354" t="str">
            <v>E1HAI5</v>
          </cell>
          <cell r="C354" t="str">
            <v> Mycobacterium tuberculosis SUMu001.</v>
          </cell>
          <cell r="E354" t="str">
            <v> NCBI_TaxID=675512;</v>
          </cell>
          <cell r="G354" t="str">
            <v>Bacteria</v>
          </cell>
          <cell r="H354" t="str">
            <v> Actinobacteria</v>
          </cell>
          <cell r="I354" t="str">
            <v> Actinobacteridae</v>
          </cell>
          <cell r="J354" t="str">
            <v> Actinomycetales</v>
          </cell>
          <cell r="K354" t="str">
            <v>Corynebacterineae</v>
          </cell>
          <cell r="L354" t="str">
            <v> Mycobacteriaceae</v>
          </cell>
          <cell r="M354" t="str">
            <v> Mycobacterium</v>
          </cell>
          <cell r="N354" t="str">
            <v>Mycobacterium tuberculosis complex.</v>
          </cell>
        </row>
        <row r="355">
          <cell r="A355" t="str">
            <v>E1WJQ1_BACF6</v>
          </cell>
          <cell r="B355" t="str">
            <v>E1WJQ1</v>
          </cell>
          <cell r="C355" t="str">
            <v> Bacteroides fragilis (strain 638R).</v>
          </cell>
          <cell r="E355" t="str">
            <v> NCBI_TaxID=862962;</v>
          </cell>
          <cell r="G355" t="str">
            <v>Bacteria</v>
          </cell>
          <cell r="H355" t="str">
            <v> Bacteroidetes</v>
          </cell>
          <cell r="I355" t="str">
            <v> Bacteroidia</v>
          </cell>
          <cell r="J355" t="str">
            <v> Bacteroidales</v>
          </cell>
          <cell r="K355" t="str">
            <v> Bacteroidaceae</v>
          </cell>
          <cell r="L355" t="str">
            <v>Bacteroides.</v>
          </cell>
        </row>
        <row r="356">
          <cell r="A356" t="str">
            <v>E1WJQ2_BACF6</v>
          </cell>
          <cell r="B356" t="str">
            <v>E1WJQ2</v>
          </cell>
          <cell r="C356" t="str">
            <v> Bacteroides fragilis (strain 638R).</v>
          </cell>
          <cell r="E356" t="str">
            <v> NCBI_TaxID=862962;</v>
          </cell>
          <cell r="G356" t="str">
            <v>Bacteria</v>
          </cell>
          <cell r="H356" t="str">
            <v> Bacteroidetes</v>
          </cell>
          <cell r="I356" t="str">
            <v> Bacteroidia</v>
          </cell>
          <cell r="J356" t="str">
            <v> Bacteroidales</v>
          </cell>
          <cell r="K356" t="str">
            <v> Bacteroidaceae</v>
          </cell>
          <cell r="L356" t="str">
            <v>Bacteroides.</v>
          </cell>
        </row>
        <row r="357">
          <cell r="A357" t="str">
            <v>E1WNX9_BACF6</v>
          </cell>
          <cell r="B357" t="str">
            <v>E1WNX9</v>
          </cell>
          <cell r="C357" t="str">
            <v> Bacteroides fragilis (strain 638R).</v>
          </cell>
          <cell r="E357" t="str">
            <v> NCBI_TaxID=862962;</v>
          </cell>
          <cell r="G357" t="str">
            <v>Bacteria</v>
          </cell>
          <cell r="H357" t="str">
            <v> Bacteroidetes</v>
          </cell>
          <cell r="I357" t="str">
            <v> Bacteroidia</v>
          </cell>
          <cell r="J357" t="str">
            <v> Bacteroidales</v>
          </cell>
          <cell r="K357" t="str">
            <v> Bacteroidaceae</v>
          </cell>
          <cell r="L357" t="str">
            <v>Bacteroides.</v>
          </cell>
        </row>
        <row r="358">
          <cell r="A358" t="str">
            <v>E1ZSF2_CHLVA</v>
          </cell>
          <cell r="B358" t="str">
            <v>E1ZSF2</v>
          </cell>
          <cell r="C358" t="str">
            <v> Chlorella variabilis (Green alga).</v>
          </cell>
          <cell r="E358" t="str">
            <v> NCBI_TaxID=554065;</v>
          </cell>
          <cell r="G358" t="str">
            <v>Eukaryota</v>
          </cell>
          <cell r="H358" t="str">
            <v> Viridiplantae</v>
          </cell>
          <cell r="I358" t="str">
            <v> Chlorophyta</v>
          </cell>
          <cell r="J358" t="str">
            <v> Trebouxiophyceae</v>
          </cell>
          <cell r="K358" t="str">
            <v> Chlorellales</v>
          </cell>
          <cell r="L358" t="str">
            <v>Chlorellaceae</v>
          </cell>
          <cell r="M358" t="str">
            <v> Chlorella.</v>
          </cell>
        </row>
        <row r="359">
          <cell r="A359" t="str">
            <v>E1ZSF3_CHLVA</v>
          </cell>
          <cell r="B359" t="str">
            <v>E1ZSF3</v>
          </cell>
          <cell r="C359" t="str">
            <v> Chlorella variabilis (Green alga).</v>
          </cell>
          <cell r="E359" t="str">
            <v> NCBI_TaxID=554065;</v>
          </cell>
          <cell r="G359" t="str">
            <v>Eukaryota</v>
          </cell>
          <cell r="H359" t="str">
            <v> Viridiplantae</v>
          </cell>
          <cell r="I359" t="str">
            <v> Chlorophyta</v>
          </cell>
          <cell r="J359" t="str">
            <v> Trebouxiophyceae</v>
          </cell>
          <cell r="K359" t="str">
            <v> Chlorellales</v>
          </cell>
          <cell r="L359" t="str">
            <v>Chlorellaceae</v>
          </cell>
          <cell r="M359" t="str">
            <v> Chlorella.</v>
          </cell>
        </row>
        <row r="360">
          <cell r="A360" t="str">
            <v>E2D101_SALET</v>
          </cell>
          <cell r="B360" t="str">
            <v>E2D101</v>
          </cell>
          <cell r="C360" t="str">
            <v> Salmonella enterica subsp. enterica serovar Havana.</v>
          </cell>
          <cell r="E360" t="str">
            <v> NCBI_TaxID=179997;</v>
          </cell>
          <cell r="G360" t="str">
            <v>Bacteria</v>
          </cell>
          <cell r="H360" t="str">
            <v> Proteobacteria</v>
          </cell>
          <cell r="I360" t="str">
            <v> Gammaproteobacteria</v>
          </cell>
          <cell r="J360" t="str">
            <v> Enterobacteriales</v>
          </cell>
          <cell r="K360" t="str">
            <v>Enterobacteriaceae</v>
          </cell>
          <cell r="L360" t="str">
            <v> Salmonella.</v>
          </cell>
        </row>
        <row r="361">
          <cell r="A361" t="str">
            <v>E2T3P7_9RALS</v>
          </cell>
          <cell r="B361" t="str">
            <v>E2T3P7</v>
          </cell>
          <cell r="C361" t="str">
            <v> Ralstonia sp. 5_7_47FAA.</v>
          </cell>
          <cell r="E361" t="str">
            <v> NCBI_TaxID=658664;</v>
          </cell>
          <cell r="G361" t="str">
            <v>Bacteria</v>
          </cell>
          <cell r="H361" t="str">
            <v> Proteobacteria</v>
          </cell>
          <cell r="I361" t="str">
            <v> Betaproteobacteria</v>
          </cell>
          <cell r="J361" t="str">
            <v> Burkholderiales</v>
          </cell>
          <cell r="K361" t="str">
            <v>Burkholderiaceae</v>
          </cell>
          <cell r="L361" t="str">
            <v> Ralstonia.</v>
          </cell>
        </row>
        <row r="362">
          <cell r="A362" t="str">
            <v>E2TAE6_MYCTU</v>
          </cell>
          <cell r="B362" t="str">
            <v>E2TAE6</v>
          </cell>
          <cell r="C362" t="str">
            <v> Mycobacterium tuberculosis SUMu002.</v>
          </cell>
          <cell r="E362" t="str">
            <v> NCBI_TaxID=675513;</v>
          </cell>
          <cell r="G362" t="str">
            <v>Bacteria</v>
          </cell>
          <cell r="H362" t="str">
            <v> Actinobacteria</v>
          </cell>
          <cell r="I362" t="str">
            <v> Actinobacteridae</v>
          </cell>
          <cell r="J362" t="str">
            <v> Actinomycetales</v>
          </cell>
          <cell r="K362" t="str">
            <v>Corynebacterineae</v>
          </cell>
          <cell r="L362" t="str">
            <v> Mycobacteriaceae</v>
          </cell>
          <cell r="M362" t="str">
            <v> Mycobacterium</v>
          </cell>
          <cell r="N362" t="str">
            <v>Mycobacterium tuberculosis complex.</v>
          </cell>
        </row>
        <row r="363">
          <cell r="A363" t="str">
            <v>E2TMU1_MYCTU</v>
          </cell>
          <cell r="B363" t="str">
            <v>E2TMU1</v>
          </cell>
          <cell r="C363" t="str">
            <v> Mycobacterium tuberculosis SUMu003.</v>
          </cell>
          <cell r="E363" t="str">
            <v> NCBI_TaxID=675514;</v>
          </cell>
          <cell r="G363" t="str">
            <v>Bacteria</v>
          </cell>
          <cell r="H363" t="str">
            <v> Actinobacteria</v>
          </cell>
          <cell r="I363" t="str">
            <v> Actinobacteridae</v>
          </cell>
          <cell r="J363" t="str">
            <v> Actinomycetales</v>
          </cell>
          <cell r="K363" t="str">
            <v>Corynebacterineae</v>
          </cell>
          <cell r="L363" t="str">
            <v> Mycobacteriaceae</v>
          </cell>
          <cell r="M363" t="str">
            <v> Mycobacterium</v>
          </cell>
          <cell r="N363" t="str">
            <v>Mycobacterium tuberculosis complex.</v>
          </cell>
        </row>
        <row r="364">
          <cell r="A364" t="str">
            <v>E2TZC8_MYCTU</v>
          </cell>
          <cell r="B364" t="str">
            <v>E2TZC8</v>
          </cell>
          <cell r="C364" t="str">
            <v> Mycobacterium tuberculosis SUMu004.</v>
          </cell>
          <cell r="E364" t="str">
            <v> NCBI_TaxID=675515;</v>
          </cell>
          <cell r="G364" t="str">
            <v>Bacteria</v>
          </cell>
          <cell r="H364" t="str">
            <v> Actinobacteria</v>
          </cell>
          <cell r="I364" t="str">
            <v> Actinobacteridae</v>
          </cell>
          <cell r="J364" t="str">
            <v> Actinomycetales</v>
          </cell>
          <cell r="K364" t="str">
            <v>Corynebacterineae</v>
          </cell>
          <cell r="L364" t="str">
            <v> Mycobacteriaceae</v>
          </cell>
          <cell r="M364" t="str">
            <v> Mycobacterium</v>
          </cell>
          <cell r="N364" t="str">
            <v>Mycobacterium tuberculosis complex.</v>
          </cell>
        </row>
        <row r="365">
          <cell r="A365" t="str">
            <v>E2UAL5_MYCTU</v>
          </cell>
          <cell r="B365" t="str">
            <v>E2UAL5</v>
          </cell>
          <cell r="C365" t="str">
            <v> Mycobacterium tuberculosis SUMu005.</v>
          </cell>
          <cell r="E365" t="str">
            <v> NCBI_TaxID=675516;</v>
          </cell>
          <cell r="G365" t="str">
            <v>Bacteria</v>
          </cell>
          <cell r="H365" t="str">
            <v> Actinobacteria</v>
          </cell>
          <cell r="I365" t="str">
            <v> Actinobacteridae</v>
          </cell>
          <cell r="J365" t="str">
            <v> Actinomycetales</v>
          </cell>
          <cell r="K365" t="str">
            <v>Corynebacterineae</v>
          </cell>
          <cell r="L365" t="str">
            <v> Mycobacteriaceae</v>
          </cell>
          <cell r="M365" t="str">
            <v> Mycobacterium</v>
          </cell>
          <cell r="N365" t="str">
            <v>Mycobacterium tuberculosis complex.</v>
          </cell>
        </row>
        <row r="366">
          <cell r="A366" t="str">
            <v>E2UM95_MYCTU</v>
          </cell>
          <cell r="B366" t="str">
            <v>E2UM95</v>
          </cell>
          <cell r="C366" t="str">
            <v> Mycobacterium tuberculosis SUMu006.</v>
          </cell>
          <cell r="E366" t="str">
            <v> NCBI_TaxID=675517;</v>
          </cell>
          <cell r="G366" t="str">
            <v>Bacteria</v>
          </cell>
          <cell r="H366" t="str">
            <v> Actinobacteria</v>
          </cell>
          <cell r="I366" t="str">
            <v> Actinobacteridae</v>
          </cell>
          <cell r="J366" t="str">
            <v> Actinomycetales</v>
          </cell>
          <cell r="K366" t="str">
            <v>Corynebacterineae</v>
          </cell>
          <cell r="L366" t="str">
            <v> Mycobacteriaceae</v>
          </cell>
          <cell r="M366" t="str">
            <v> Mycobacterium</v>
          </cell>
          <cell r="N366" t="str">
            <v>Mycobacterium tuberculosis complex.</v>
          </cell>
        </row>
        <row r="367">
          <cell r="A367" t="str">
            <v>E2UZJ5_MYCTU</v>
          </cell>
          <cell r="B367" t="str">
            <v>E2UZJ5</v>
          </cell>
          <cell r="C367" t="str">
            <v> Mycobacterium tuberculosis SUMu007.</v>
          </cell>
          <cell r="E367" t="str">
            <v> NCBI_TaxID=675518;</v>
          </cell>
          <cell r="G367" t="str">
            <v>Bacteria</v>
          </cell>
          <cell r="H367" t="str">
            <v> Actinobacteria</v>
          </cell>
          <cell r="I367" t="str">
            <v> Actinobacteridae</v>
          </cell>
          <cell r="J367" t="str">
            <v> Actinomycetales</v>
          </cell>
          <cell r="K367" t="str">
            <v>Corynebacterineae</v>
          </cell>
          <cell r="L367" t="str">
            <v> Mycobacteriaceae</v>
          </cell>
          <cell r="M367" t="str">
            <v> Mycobacterium</v>
          </cell>
          <cell r="N367" t="str">
            <v>Mycobacterium tuberculosis complex.</v>
          </cell>
        </row>
        <row r="368">
          <cell r="A368" t="str">
            <v>E2V9R0_MYCTU</v>
          </cell>
          <cell r="B368" t="str">
            <v>E2V9R0</v>
          </cell>
          <cell r="C368" t="str">
            <v> Mycobacterium tuberculosis SUMu008.</v>
          </cell>
          <cell r="E368" t="str">
            <v> NCBI_TaxID=675519;</v>
          </cell>
          <cell r="G368" t="str">
            <v>Bacteria</v>
          </cell>
          <cell r="H368" t="str">
            <v> Actinobacteria</v>
          </cell>
          <cell r="I368" t="str">
            <v> Actinobacteridae</v>
          </cell>
          <cell r="J368" t="str">
            <v> Actinomycetales</v>
          </cell>
          <cell r="K368" t="str">
            <v>Corynebacterineae</v>
          </cell>
          <cell r="L368" t="str">
            <v> Mycobacteriaceae</v>
          </cell>
          <cell r="M368" t="str">
            <v> Mycobacterium</v>
          </cell>
          <cell r="N368" t="str">
            <v>Mycobacterium tuberculosis complex.</v>
          </cell>
        </row>
        <row r="369">
          <cell r="A369" t="str">
            <v>E2VJ25_MYCTU</v>
          </cell>
          <cell r="B369" t="str">
            <v>E2VJ25</v>
          </cell>
          <cell r="C369" t="str">
            <v> Mycobacterium tuberculosis SUMu009.</v>
          </cell>
          <cell r="E369" t="str">
            <v> NCBI_TaxID=675520;</v>
          </cell>
          <cell r="G369" t="str">
            <v>Bacteria</v>
          </cell>
          <cell r="H369" t="str">
            <v> Actinobacteria</v>
          </cell>
          <cell r="I369" t="str">
            <v> Actinobacteridae</v>
          </cell>
          <cell r="J369" t="str">
            <v> Actinomycetales</v>
          </cell>
          <cell r="K369" t="str">
            <v>Corynebacterineae</v>
          </cell>
          <cell r="L369" t="str">
            <v> Mycobacteriaceae</v>
          </cell>
          <cell r="M369" t="str">
            <v> Mycobacterium</v>
          </cell>
          <cell r="N369" t="str">
            <v>Mycobacterium tuberculosis complex.</v>
          </cell>
        </row>
        <row r="370">
          <cell r="A370" t="str">
            <v>E2VVD6_MYCTU</v>
          </cell>
          <cell r="B370" t="str">
            <v>E2VVD6</v>
          </cell>
          <cell r="C370" t="str">
            <v> Mycobacterium tuberculosis SUMu010.</v>
          </cell>
          <cell r="E370" t="str">
            <v> NCBI_TaxID=675521;</v>
          </cell>
          <cell r="G370" t="str">
            <v>Bacteria</v>
          </cell>
          <cell r="H370" t="str">
            <v> Actinobacteria</v>
          </cell>
          <cell r="I370" t="str">
            <v> Actinobacteridae</v>
          </cell>
          <cell r="J370" t="str">
            <v> Actinomycetales</v>
          </cell>
          <cell r="K370" t="str">
            <v>Corynebacterineae</v>
          </cell>
          <cell r="L370" t="str">
            <v> Mycobacteriaceae</v>
          </cell>
          <cell r="M370" t="str">
            <v> Mycobacterium</v>
          </cell>
          <cell r="N370" t="str">
            <v>Mycobacterium tuberculosis complex.</v>
          </cell>
        </row>
        <row r="371">
          <cell r="A371" t="str">
            <v>E2W6L1_MYCTU</v>
          </cell>
          <cell r="B371" t="str">
            <v>E2W6L1</v>
          </cell>
          <cell r="C371" t="str">
            <v> Mycobacterium tuberculosis SUMu011.</v>
          </cell>
          <cell r="E371" t="str">
            <v> NCBI_TaxID=675522;</v>
          </cell>
          <cell r="G371" t="str">
            <v>Bacteria</v>
          </cell>
          <cell r="H371" t="str">
            <v> Actinobacteria</v>
          </cell>
          <cell r="I371" t="str">
            <v> Actinobacteridae</v>
          </cell>
          <cell r="J371" t="str">
            <v> Actinomycetales</v>
          </cell>
          <cell r="K371" t="str">
            <v>Corynebacterineae</v>
          </cell>
          <cell r="L371" t="str">
            <v> Mycobacteriaceae</v>
          </cell>
          <cell r="M371" t="str">
            <v> Mycobacterium</v>
          </cell>
          <cell r="N371" t="str">
            <v>Mycobacterium tuberculosis complex.</v>
          </cell>
        </row>
        <row r="372">
          <cell r="A372" t="str">
            <v>E2WIJ4_MYCTU</v>
          </cell>
          <cell r="B372" t="str">
            <v>E2WIJ4</v>
          </cell>
          <cell r="C372" t="str">
            <v> Mycobacterium tuberculosis SUMu012.</v>
          </cell>
          <cell r="E372" t="str">
            <v> NCBI_TaxID=675523;</v>
          </cell>
          <cell r="G372" t="str">
            <v>Bacteria</v>
          </cell>
          <cell r="H372" t="str">
            <v> Actinobacteria</v>
          </cell>
          <cell r="I372" t="str">
            <v> Actinobacteridae</v>
          </cell>
          <cell r="J372" t="str">
            <v> Actinomycetales</v>
          </cell>
          <cell r="K372" t="str">
            <v>Corynebacterineae</v>
          </cell>
          <cell r="L372" t="str">
            <v> Mycobacteriaceae</v>
          </cell>
          <cell r="M372" t="str">
            <v> Mycobacterium</v>
          </cell>
          <cell r="N372" t="str">
            <v>Mycobacterium tuberculosis complex.</v>
          </cell>
        </row>
        <row r="373">
          <cell r="A373" t="str">
            <v>E3DTL6_BACA1</v>
          </cell>
          <cell r="B373" t="str">
            <v>E3DTL6</v>
          </cell>
          <cell r="C373" t="str">
            <v> Bacillus atrophaeus (strain 1942).</v>
          </cell>
          <cell r="E373" t="str">
            <v> NCBI_TaxID=720555;</v>
          </cell>
          <cell r="G373" t="str">
            <v>Bacteria</v>
          </cell>
          <cell r="H373" t="str">
            <v> Firmicutes</v>
          </cell>
          <cell r="I373" t="str">
            <v> Bacillales</v>
          </cell>
          <cell r="J373" t="str">
            <v> Bacillaceae</v>
          </cell>
          <cell r="K373" t="str">
            <v> Bacillus.</v>
          </cell>
        </row>
        <row r="374">
          <cell r="A374" t="str">
            <v>E3E4C2_PAEPS</v>
          </cell>
          <cell r="B374" t="str">
            <v>E3E4C2</v>
          </cell>
          <cell r="C374" t="str">
            <v> Paenibacillus polymyxa (strain SC2) (Bacillus polymyxa).</v>
          </cell>
          <cell r="E374" t="str">
            <v> NCBI_TaxID=886882;</v>
          </cell>
          <cell r="G374" t="str">
            <v>Bacteria</v>
          </cell>
          <cell r="H374" t="str">
            <v> Firmicutes</v>
          </cell>
          <cell r="I374" t="str">
            <v> Bacillales</v>
          </cell>
          <cell r="J374" t="str">
            <v> Paenibacillaceae</v>
          </cell>
          <cell r="K374" t="str">
            <v> Paenibacillus.</v>
          </cell>
        </row>
        <row r="375">
          <cell r="A375" t="str">
            <v>E3EBJ0_PAEPS</v>
          </cell>
          <cell r="B375" t="str">
            <v>E3EBJ0</v>
          </cell>
          <cell r="C375" t="str">
            <v> Paenibacillus polymyxa (strain SC2) (Bacillus polymyxa).</v>
          </cell>
          <cell r="E375" t="str">
            <v> NCBI_TaxID=886882;</v>
          </cell>
          <cell r="G375" t="str">
            <v>Bacteria</v>
          </cell>
          <cell r="H375" t="str">
            <v> Firmicutes</v>
          </cell>
          <cell r="I375" t="str">
            <v> Bacillales</v>
          </cell>
          <cell r="J375" t="str">
            <v> Paenibacillaceae</v>
          </cell>
          <cell r="K375" t="str">
            <v> Paenibacillus.</v>
          </cell>
        </row>
        <row r="376">
          <cell r="A376" t="str">
            <v>E3EE99_PAEPS</v>
          </cell>
          <cell r="B376" t="str">
            <v>E3EE99</v>
          </cell>
          <cell r="C376" t="str">
            <v> Paenibacillus polymyxa (strain SC2) (Bacillus polymyxa).</v>
          </cell>
          <cell r="E376" t="str">
            <v> NCBI_TaxID=886882;</v>
          </cell>
          <cell r="G376" t="str">
            <v>Bacteria</v>
          </cell>
          <cell r="H376" t="str">
            <v> Firmicutes</v>
          </cell>
          <cell r="I376" t="str">
            <v> Bacillales</v>
          </cell>
          <cell r="J376" t="str">
            <v> Paenibacillaceae</v>
          </cell>
          <cell r="K376" t="str">
            <v> Paenibacillus.</v>
          </cell>
        </row>
        <row r="377">
          <cell r="A377" t="str">
            <v>E3FM43_STIAD</v>
          </cell>
          <cell r="B377" t="str">
            <v>E3FM43</v>
          </cell>
          <cell r="C377" t="str">
            <v> Stigmatella aurantiaca (strain DW4/3-1).</v>
          </cell>
          <cell r="E377" t="str">
            <v> NCBI_TaxID=378806;</v>
          </cell>
          <cell r="G377" t="str">
            <v>Bacteria</v>
          </cell>
          <cell r="H377" t="str">
            <v> Proteobacteria</v>
          </cell>
          <cell r="I377" t="str">
            <v> Deltaproteobacteria</v>
          </cell>
          <cell r="J377" t="str">
            <v> Myxococcales</v>
          </cell>
          <cell r="K377" t="str">
            <v>Cystobacterineae</v>
          </cell>
          <cell r="L377" t="str">
            <v> Cystobacteraceae</v>
          </cell>
          <cell r="M377" t="str">
            <v> Stigmatella.</v>
          </cell>
        </row>
        <row r="378">
          <cell r="A378" t="str">
            <v>E3FVG4_STIAD</v>
          </cell>
          <cell r="B378" t="str">
            <v>E3FVG4</v>
          </cell>
          <cell r="C378" t="str">
            <v> Stigmatella aurantiaca (strain DW4/3-1).</v>
          </cell>
          <cell r="E378" t="str">
            <v> NCBI_TaxID=378806;</v>
          </cell>
          <cell r="G378" t="str">
            <v>Bacteria</v>
          </cell>
          <cell r="H378" t="str">
            <v> Proteobacteria</v>
          </cell>
          <cell r="I378" t="str">
            <v> Deltaproteobacteria</v>
          </cell>
          <cell r="J378" t="str">
            <v> Myxococcales</v>
          </cell>
          <cell r="K378" t="str">
            <v>Cystobacterineae</v>
          </cell>
          <cell r="L378" t="str">
            <v> Cystobacteraceae</v>
          </cell>
          <cell r="M378" t="str">
            <v> Stigmatella.</v>
          </cell>
        </row>
        <row r="379">
          <cell r="A379" t="str">
            <v>E4KZI0_9FIRM</v>
          </cell>
          <cell r="B379" t="str">
            <v>E4KZI0</v>
          </cell>
          <cell r="C379" t="str">
            <v> Peptoniphilus harei ACS-146-V-Sch2b.</v>
          </cell>
          <cell r="E379" t="str">
            <v> NCBI_TaxID=908338;</v>
          </cell>
          <cell r="G379" t="str">
            <v>Bacteria</v>
          </cell>
          <cell r="H379" t="str">
            <v> Firmicutes</v>
          </cell>
          <cell r="I379" t="str">
            <v> Clostridia</v>
          </cell>
          <cell r="J379" t="str">
            <v> Clostridiales</v>
          </cell>
          <cell r="K379" t="str">
            <v>Clostridiales Family XI. Incertae Sedis</v>
          </cell>
          <cell r="L379" t="str">
            <v> Peptoniphilus.</v>
          </cell>
        </row>
        <row r="380">
          <cell r="A380" t="str">
            <v>E4N7Z6_KITSK</v>
          </cell>
          <cell r="B380" t="str">
            <v>E4N7Z6</v>
          </cell>
          <cell r="C380" t="str">
            <v> Kitasatospora setae (strain ATCC 33774 / DSM 43861 / JCM 3304 / KCC A-0304 / NBRC 14216 / KM-6054) (Streptomyces setae).</v>
          </cell>
          <cell r="E380" t="str">
            <v> NCBI_TaxID=452652;</v>
          </cell>
          <cell r="G380" t="str">
            <v>Bacteria</v>
          </cell>
          <cell r="H380" t="str">
            <v> Actinobacteria</v>
          </cell>
          <cell r="I380" t="str">
            <v> Actinobacteridae</v>
          </cell>
          <cell r="J380" t="str">
            <v> Actinomycetales</v>
          </cell>
          <cell r="K380" t="str">
            <v>Streptomycineae</v>
          </cell>
          <cell r="L380" t="str">
            <v> Streptomycetaceae</v>
          </cell>
          <cell r="M380" t="str">
            <v> Kitasatospora.</v>
          </cell>
        </row>
        <row r="381">
          <cell r="A381" t="str">
            <v>E4NRP3_HALBP</v>
          </cell>
          <cell r="B381" t="str">
            <v>E4NRP3</v>
          </cell>
          <cell r="C381" t="str">
            <v> Halogeometricum borinquense (strain ATCC 700274 / DSM 11551 / JCM 10706 / PR3).</v>
          </cell>
          <cell r="E381" t="str">
            <v> NCBI_TaxID=469382;</v>
          </cell>
          <cell r="G381" t="str">
            <v>Archaea</v>
          </cell>
          <cell r="H381" t="str">
            <v> Euryarchaeota</v>
          </cell>
          <cell r="I381" t="str">
            <v> Halobacteria</v>
          </cell>
          <cell r="J381" t="str">
            <v> Halobacteriales</v>
          </cell>
          <cell r="K381" t="str">
            <v>Halobacteriaceae</v>
          </cell>
          <cell r="L381" t="str">
            <v> Halogeometricum.</v>
          </cell>
        </row>
        <row r="382">
          <cell r="A382" t="str">
            <v>E4RQI7_LEAB4</v>
          </cell>
          <cell r="B382" t="str">
            <v>E4RQI7</v>
          </cell>
          <cell r="C382" t="str">
            <v> Leadbetterella byssophila (strain DSM 17132 / KACC 11308 / 4M15).</v>
          </cell>
          <cell r="E382" t="str">
            <v> NCBI_TaxID=649349;</v>
          </cell>
          <cell r="G382" t="str">
            <v>Bacteria</v>
          </cell>
          <cell r="H382" t="str">
            <v> Bacteroidetes</v>
          </cell>
          <cell r="I382" t="str">
            <v> Cytophagia</v>
          </cell>
          <cell r="J382" t="str">
            <v> Cytophagales</v>
          </cell>
          <cell r="K382" t="str">
            <v> Cytophagaceae</v>
          </cell>
          <cell r="L382" t="str">
            <v>Leadbetterella.</v>
          </cell>
        </row>
        <row r="383">
          <cell r="A383" t="str">
            <v>E4TSR5_MARTH</v>
          </cell>
          <cell r="B383" t="str">
            <v>E4TSR5</v>
          </cell>
          <cell r="C383" t="str">
            <v> Marivirga tractuosa (strain ATCC 23168 / DSM 4126 / NBRC 15989 / NCIMB 1408 / VKM B-1430 / H-43) (Microscilla tractuosa) (Flexibacter tractuosus).</v>
          </cell>
          <cell r="E383" t="str">
            <v> NCBI_TaxID=643867;</v>
          </cell>
          <cell r="G383" t="str">
            <v>Bacteria</v>
          </cell>
          <cell r="H383" t="str">
            <v> Bacteroidetes</v>
          </cell>
          <cell r="I383" t="str">
            <v> Cytophagia</v>
          </cell>
          <cell r="J383" t="str">
            <v> Cytophagales</v>
          </cell>
          <cell r="K383" t="str">
            <v> Flammeovirgaceae</v>
          </cell>
          <cell r="L383" t="str">
            <v>Marivirga.</v>
          </cell>
        </row>
        <row r="384">
          <cell r="A384" t="str">
            <v>E5R3U1_ARTGP</v>
          </cell>
          <cell r="B384" t="str">
            <v>E5R3U1</v>
          </cell>
          <cell r="C384" t="str">
            <v> Arthroderma gypseum (strain ATCC MYA-4604 / CBS 118893) (Microsporum gypseum).</v>
          </cell>
          <cell r="E384" t="str">
            <v> NCBI_TaxID=535722;</v>
          </cell>
          <cell r="G384" t="str">
            <v>Eukaryota</v>
          </cell>
          <cell r="H384" t="str">
            <v> Fungi</v>
          </cell>
          <cell r="I384" t="str">
            <v> Dikarya</v>
          </cell>
          <cell r="J384" t="str">
            <v> Ascomycota</v>
          </cell>
          <cell r="K384" t="str">
            <v> Pezizomycotina</v>
          </cell>
          <cell r="L384" t="str">
            <v> Eurotiomycetes</v>
          </cell>
          <cell r="M384" t="str">
            <v>Eurotiomycetidae</v>
          </cell>
          <cell r="N384" t="str">
            <v> Onygenales</v>
          </cell>
          <cell r="O384" t="str">
            <v> Arthrodermataceae</v>
          </cell>
          <cell r="P384" t="str">
            <v> Arthroderma.</v>
          </cell>
        </row>
        <row r="385">
          <cell r="A385" t="str">
            <v>E5WLG5_9BACI</v>
          </cell>
          <cell r="B385" t="str">
            <v>E5WLG5</v>
          </cell>
          <cell r="C385" t="str">
            <v> Bacillus sp. 2_A_57_CT2.</v>
          </cell>
          <cell r="E385" t="str">
            <v> NCBI_TaxID=665959;</v>
          </cell>
          <cell r="G385" t="str">
            <v>Bacteria</v>
          </cell>
          <cell r="H385" t="str">
            <v> Firmicutes</v>
          </cell>
          <cell r="I385" t="str">
            <v> Bacillales</v>
          </cell>
          <cell r="J385" t="str">
            <v> Bacillaceae</v>
          </cell>
          <cell r="K385" t="str">
            <v> Bacillus.</v>
          </cell>
        </row>
        <row r="386">
          <cell r="A386" t="str">
            <v>E5WMU7_9BACI</v>
          </cell>
          <cell r="B386" t="str">
            <v>E5WMU7</v>
          </cell>
          <cell r="C386" t="str">
            <v> Bacillus sp. 2_A_57_CT2.</v>
          </cell>
          <cell r="E386" t="str">
            <v> NCBI_TaxID=665959;</v>
          </cell>
          <cell r="G386" t="str">
            <v>Bacteria</v>
          </cell>
          <cell r="H386" t="str">
            <v> Firmicutes</v>
          </cell>
          <cell r="I386" t="str">
            <v> Bacillales</v>
          </cell>
          <cell r="J386" t="str">
            <v> Bacillaceae</v>
          </cell>
          <cell r="K386" t="str">
            <v> Bacillus.</v>
          </cell>
        </row>
        <row r="387">
          <cell r="A387" t="str">
            <v>E5WQ67_9BACI</v>
          </cell>
          <cell r="B387" t="str">
            <v>E5WQ67</v>
          </cell>
          <cell r="C387" t="str">
            <v> Bacillus sp. 2_A_57_CT2.</v>
          </cell>
          <cell r="E387" t="str">
            <v> NCBI_TaxID=665959;</v>
          </cell>
          <cell r="G387" t="str">
            <v>Bacteria</v>
          </cell>
          <cell r="H387" t="str">
            <v> Firmicutes</v>
          </cell>
          <cell r="I387" t="str">
            <v> Bacillales</v>
          </cell>
          <cell r="J387" t="str">
            <v> Bacillaceae</v>
          </cell>
          <cell r="K387" t="str">
            <v> Bacillus.</v>
          </cell>
        </row>
        <row r="388">
          <cell r="A388" t="str">
            <v>E5YT02_9BACL</v>
          </cell>
          <cell r="B388" t="str">
            <v>E5YT02</v>
          </cell>
          <cell r="C388" t="str">
            <v> Paenibacillus vortex V453.</v>
          </cell>
          <cell r="E388" t="str">
            <v> NCBI_TaxID=715225;</v>
          </cell>
          <cell r="G388" t="str">
            <v>Bacteria</v>
          </cell>
          <cell r="H388" t="str">
            <v> Firmicutes</v>
          </cell>
          <cell r="I388" t="str">
            <v> Bacillales</v>
          </cell>
          <cell r="J388" t="str">
            <v> Paenibacillaceae</v>
          </cell>
          <cell r="K388" t="str">
            <v> Paenibacillus.</v>
          </cell>
        </row>
        <row r="389">
          <cell r="A389" t="str">
            <v>E5YYM0_9BACL</v>
          </cell>
          <cell r="B389" t="str">
            <v>E5YYM0</v>
          </cell>
          <cell r="C389" t="str">
            <v> Paenibacillus vortex V453.</v>
          </cell>
          <cell r="E389" t="str">
            <v> NCBI_TaxID=715225;</v>
          </cell>
          <cell r="G389" t="str">
            <v>Bacteria</v>
          </cell>
          <cell r="H389" t="str">
            <v> Firmicutes</v>
          </cell>
          <cell r="I389" t="str">
            <v> Bacillales</v>
          </cell>
          <cell r="J389" t="str">
            <v> Paenibacillaceae</v>
          </cell>
          <cell r="K389" t="str">
            <v> Paenibacillus.</v>
          </cell>
        </row>
        <row r="390">
          <cell r="A390" t="str">
            <v>E6J7A9_9ACTO</v>
          </cell>
          <cell r="B390" t="str">
            <v>E6J7A9</v>
          </cell>
          <cell r="C390" t="str">
            <v> Dietzia cinnamea P4.</v>
          </cell>
          <cell r="E390" t="str">
            <v> NCBI_TaxID=910954;</v>
          </cell>
          <cell r="G390" t="str">
            <v>Bacteria</v>
          </cell>
          <cell r="H390" t="str">
            <v> Actinobacteria</v>
          </cell>
          <cell r="I390" t="str">
            <v> Actinobacteridae</v>
          </cell>
          <cell r="J390" t="str">
            <v> Actinomycetales</v>
          </cell>
          <cell r="K390" t="str">
            <v>Corynebacterineae</v>
          </cell>
          <cell r="L390" t="str">
            <v> Dietziaceae</v>
          </cell>
          <cell r="M390" t="str">
            <v> Dietzia.</v>
          </cell>
        </row>
        <row r="391">
          <cell r="A391" t="str">
            <v>E6PQV6_9ZZZZ</v>
          </cell>
          <cell r="B391" t="str">
            <v>E6PQV6</v>
          </cell>
          <cell r="C391" t="str">
            <v> mine drainage metagenome.</v>
          </cell>
          <cell r="E391" t="str">
            <v> NCBI_TaxID=410659;</v>
          </cell>
          <cell r="G391" t="str">
            <v>unclassified sequences</v>
          </cell>
          <cell r="H391" t="str">
            <v> metagenomes</v>
          </cell>
          <cell r="I391" t="str">
            <v> ecological metagenomes.</v>
          </cell>
        </row>
        <row r="392">
          <cell r="A392" t="str">
            <v>E6PT63_9ZZZZ</v>
          </cell>
          <cell r="B392" t="str">
            <v>E6PT63</v>
          </cell>
          <cell r="C392" t="str">
            <v> mine drainage metagenome.</v>
          </cell>
          <cell r="E392" t="str">
            <v> NCBI_TaxID=410659;</v>
          </cell>
          <cell r="G392" t="str">
            <v>unclassified sequences</v>
          </cell>
          <cell r="H392" t="str">
            <v> metagenomes</v>
          </cell>
          <cell r="I392" t="str">
            <v> ecological metagenomes.</v>
          </cell>
        </row>
        <row r="393">
          <cell r="A393" t="str">
            <v>E6STZ7_BACT6</v>
          </cell>
          <cell r="B393" t="str">
            <v>E6STZ7</v>
          </cell>
          <cell r="C393" t="str">
            <v> Bacteroides helcogenes (strain ATCC 35417 / DSM 20613 / JCM 6297 / P 36-108).</v>
          </cell>
          <cell r="E393" t="str">
            <v> NCBI_TaxID=693979;</v>
          </cell>
          <cell r="G393" t="str">
            <v>Bacteria</v>
          </cell>
          <cell r="H393" t="str">
            <v> Bacteroidetes</v>
          </cell>
          <cell r="I393" t="str">
            <v> Bacteroidia</v>
          </cell>
          <cell r="J393" t="str">
            <v> Bacteroidales</v>
          </cell>
          <cell r="K393" t="str">
            <v> Bacteroidaceae</v>
          </cell>
          <cell r="L393" t="str">
            <v>Bacteroides.</v>
          </cell>
        </row>
        <row r="394">
          <cell r="A394" t="str">
            <v>E6TE53_MYCSR</v>
          </cell>
          <cell r="B394" t="str">
            <v>E6TE53</v>
          </cell>
          <cell r="C394" t="str">
            <v> Mycobacterium sp. (strain Spyr1).</v>
          </cell>
          <cell r="E394" t="str">
            <v> NCBI_TaxID=278137;</v>
          </cell>
          <cell r="G394" t="str">
            <v>Bacteria</v>
          </cell>
          <cell r="H394" t="str">
            <v> Actinobacteria</v>
          </cell>
          <cell r="I394" t="str">
            <v> Actinobacteridae</v>
          </cell>
          <cell r="J394" t="str">
            <v> Actinomycetales</v>
          </cell>
          <cell r="K394" t="str">
            <v>Corynebacterineae</v>
          </cell>
          <cell r="L394" t="str">
            <v> Mycobacteriaceae</v>
          </cell>
          <cell r="M394" t="str">
            <v> Mycobacterium.</v>
          </cell>
        </row>
        <row r="395">
          <cell r="A395" t="str">
            <v>E6TWD3_BACCJ</v>
          </cell>
          <cell r="B395" t="str">
            <v>E6TWD3</v>
          </cell>
          <cell r="C395" t="str">
            <v> Bacillus cellulosilyticus (strain ATCC 21833 / DSM 2522 / FERM P-1141 / JCM 9156 / N-4).</v>
          </cell>
          <cell r="E395" t="str">
            <v> NCBI_TaxID=649639;</v>
          </cell>
          <cell r="G395" t="str">
            <v>Bacteria</v>
          </cell>
          <cell r="H395" t="str">
            <v> Firmicutes</v>
          </cell>
          <cell r="I395" t="str">
            <v> Bacillales</v>
          </cell>
          <cell r="J395" t="str">
            <v> Bacillaceae</v>
          </cell>
          <cell r="K395" t="str">
            <v> Bacillus.</v>
          </cell>
        </row>
        <row r="396">
          <cell r="A396" t="str">
            <v>E8SC90_MICSL</v>
          </cell>
          <cell r="B396" t="str">
            <v>E8SC90</v>
          </cell>
          <cell r="C396" t="str">
            <v> Micromonospora sp. (strain L5).</v>
          </cell>
          <cell r="E396" t="str">
            <v> NCBI_TaxID=648999;</v>
          </cell>
          <cell r="G396" t="str">
            <v>Bacteria</v>
          </cell>
          <cell r="H396" t="str">
            <v> Actinobacteria</v>
          </cell>
          <cell r="I396" t="str">
            <v> Actinobacteridae</v>
          </cell>
          <cell r="J396" t="str">
            <v> Actinomycetales</v>
          </cell>
          <cell r="K396" t="str">
            <v>Micromonosporineae</v>
          </cell>
          <cell r="L396" t="str">
            <v> Micromonosporaceae</v>
          </cell>
          <cell r="M396" t="str">
            <v> Micromonospora.</v>
          </cell>
        </row>
        <row r="397">
          <cell r="A397" t="str">
            <v>E8TNI2_MESCW</v>
          </cell>
          <cell r="B397" t="str">
            <v>E8TNI2</v>
          </cell>
          <cell r="C397" t="str">
            <v> Mesorhizobium ciceri bv. biserrulae (strain HAMBI 2942 / LMG 23838 / WSM1271).</v>
          </cell>
          <cell r="E397" t="str">
            <v> NCBI_TaxID=765698;</v>
          </cell>
          <cell r="G397" t="str">
            <v>Bacteria</v>
          </cell>
          <cell r="H397" t="str">
            <v> Proteobacteria</v>
          </cell>
          <cell r="I397" t="str">
            <v> Alphaproteobacteria</v>
          </cell>
          <cell r="J397" t="str">
            <v> Rhizobiales</v>
          </cell>
          <cell r="K397" t="str">
            <v>Phyllobacteriaceae</v>
          </cell>
          <cell r="L397" t="str">
            <v> Mesorhizobium.</v>
          </cell>
        </row>
        <row r="398">
          <cell r="A398" t="str">
            <v>E8UA41_DEIML</v>
          </cell>
          <cell r="B398" t="str">
            <v>E8UA41</v>
          </cell>
          <cell r="C398" t="str">
            <v> Deinococcus maricopensis (strain DSM 21211 / LMG 22137 / NRRL B-23946 / LB-34).</v>
          </cell>
          <cell r="E398" t="str">
            <v> NCBI_TaxID=709986;</v>
          </cell>
          <cell r="G398" t="str">
            <v>Bacteria</v>
          </cell>
          <cell r="H398" t="str">
            <v> Deinococcus-Thermus</v>
          </cell>
          <cell r="I398" t="str">
            <v> Deinococci</v>
          </cell>
          <cell r="J398" t="str">
            <v> Deinococcales</v>
          </cell>
          <cell r="K398" t="str">
            <v>Deinococcaceae</v>
          </cell>
          <cell r="L398" t="str">
            <v> Deinococcus.</v>
          </cell>
        </row>
        <row r="399">
          <cell r="A399" t="str">
            <v>E8VJF8_BACST</v>
          </cell>
          <cell r="B399" t="str">
            <v>E8VJF8</v>
          </cell>
          <cell r="C399" t="str">
            <v> Bacillus subtilis (strain BSn5).</v>
          </cell>
          <cell r="E399" t="str">
            <v> NCBI_TaxID=936156;</v>
          </cell>
          <cell r="G399" t="str">
            <v>Bacteria</v>
          </cell>
          <cell r="H399" t="str">
            <v> Firmicutes</v>
          </cell>
          <cell r="I399" t="str">
            <v> Bacillales</v>
          </cell>
          <cell r="J399" t="str">
            <v> Bacillaceae</v>
          </cell>
          <cell r="K399" t="str">
            <v> Bacillus.</v>
          </cell>
        </row>
        <row r="400">
          <cell r="A400" t="str">
            <v>E9CZW7_COCPS</v>
          </cell>
          <cell r="B400" t="str">
            <v>E9CZW7</v>
          </cell>
          <cell r="C400" t="str">
            <v> Coccidioides posadasii (strain RMSCC 757 / Silveira) (Valley fever fungus).</v>
          </cell>
          <cell r="E400" t="str">
            <v> NCBI_TaxID=443226;</v>
          </cell>
          <cell r="G400" t="str">
            <v>Eukaryota</v>
          </cell>
          <cell r="H400" t="str">
            <v> Fungi</v>
          </cell>
          <cell r="I400" t="str">
            <v> Dikarya</v>
          </cell>
          <cell r="J400" t="str">
            <v> Ascomycota</v>
          </cell>
          <cell r="K400" t="str">
            <v> Pezizomycotina</v>
          </cell>
          <cell r="L400" t="str">
            <v> Eurotiomycetes</v>
          </cell>
          <cell r="M400" t="str">
            <v>Eurotiomycetidae</v>
          </cell>
          <cell r="N400" t="str">
            <v> Onygenales</v>
          </cell>
          <cell r="O400" t="str">
            <v> mitosporic Onygenales</v>
          </cell>
          <cell r="P400" t="str">
            <v> Coccidioides.</v>
          </cell>
        </row>
        <row r="401">
          <cell r="A401" t="str">
            <v>E9EDT2_METAQ</v>
          </cell>
          <cell r="B401" t="str">
            <v>E9EDT2</v>
          </cell>
          <cell r="C401" t="str">
            <v> Metarhizium acridum (strain CQMa 102).</v>
          </cell>
          <cell r="E401" t="str">
            <v> NCBI_TaxID=655827;</v>
          </cell>
          <cell r="G401" t="str">
            <v>Eukaryota</v>
          </cell>
          <cell r="H401" t="str">
            <v> Fungi</v>
          </cell>
          <cell r="I401" t="str">
            <v> Dikarya</v>
          </cell>
          <cell r="J401" t="str">
            <v> Ascomycota</v>
          </cell>
          <cell r="K401" t="str">
            <v> Pezizomycotina</v>
          </cell>
          <cell r="L401" t="str">
            <v>Sordariomycetes</v>
          </cell>
          <cell r="M401" t="str">
            <v> Hypocreomycetidae</v>
          </cell>
          <cell r="N401" t="str">
            <v> Hypocreales</v>
          </cell>
          <cell r="O401" t="str">
            <v> Clavicipitaceae</v>
          </cell>
          <cell r="P401" t="str">
            <v>mitosporic Clavicipitaceae</v>
          </cell>
          <cell r="Q401" t="str">
            <v> Metarhizium.</v>
          </cell>
        </row>
        <row r="402">
          <cell r="A402" t="str">
            <v>E9EST4_METAR</v>
          </cell>
          <cell r="B402" t="str">
            <v>E9EST4</v>
          </cell>
          <cell r="C402" t="str">
            <v> Metarhizium robertsii (strain ARSEF 23 / ATCC MYA-3075) (Metarhizium anisopliae).</v>
          </cell>
          <cell r="E402" t="str">
            <v> NCBI_TaxID=655844;</v>
          </cell>
          <cell r="G402" t="str">
            <v>Eukaryota</v>
          </cell>
          <cell r="H402" t="str">
            <v> Fungi</v>
          </cell>
          <cell r="I402" t="str">
            <v> Dikarya</v>
          </cell>
          <cell r="J402" t="str">
            <v> Ascomycota</v>
          </cell>
          <cell r="K402" t="str">
            <v> Pezizomycotina</v>
          </cell>
          <cell r="L402" t="str">
            <v>Sordariomycetes</v>
          </cell>
          <cell r="M402" t="str">
            <v> Hypocreomycetidae</v>
          </cell>
          <cell r="N402" t="str">
            <v> Hypocreales</v>
          </cell>
          <cell r="O402" t="str">
            <v> Clavicipitaceae</v>
          </cell>
          <cell r="P402" t="str">
            <v>mitosporic Clavicipitaceae</v>
          </cell>
          <cell r="Q402" t="str">
            <v> Metarhizium.</v>
          </cell>
        </row>
        <row r="403">
          <cell r="A403" t="str">
            <v>E9ZKD1_MYCTU</v>
          </cell>
          <cell r="B403" t="str">
            <v>E9ZKD1</v>
          </cell>
          <cell r="C403" t="str">
            <v> Mycobacterium tuberculosis CDC1551A.</v>
          </cell>
          <cell r="E403" t="str">
            <v> NCBI_TaxID=911237;</v>
          </cell>
          <cell r="G403" t="str">
            <v>Bacteria</v>
          </cell>
          <cell r="H403" t="str">
            <v> Actinobacteria</v>
          </cell>
          <cell r="I403" t="str">
            <v> Actinobacteridae</v>
          </cell>
          <cell r="J403" t="str">
            <v> Actinomycetales</v>
          </cell>
          <cell r="K403" t="str">
            <v>Corynebacterineae</v>
          </cell>
          <cell r="L403" t="str">
            <v> Mycobacteriaceae</v>
          </cell>
          <cell r="M403" t="str">
            <v> Mycobacterium</v>
          </cell>
          <cell r="N403" t="str">
            <v>Mycobacterium tuberculosis complex.</v>
          </cell>
        </row>
        <row r="404">
          <cell r="A404" t="str">
            <v>EREA_ECOLX</v>
          </cell>
          <cell r="B404" t="str">
            <v>P07684</v>
          </cell>
          <cell r="C404" t="str">
            <v> Escherichia coli.</v>
          </cell>
          <cell r="D404" t="str">
            <v> Plasmid pIP1100.</v>
          </cell>
          <cell r="E404" t="str">
            <v> NCBI_TaxID=562;</v>
          </cell>
          <cell r="G404" t="str">
            <v>Bacteria</v>
          </cell>
          <cell r="H404" t="str">
            <v> Proteobacteria</v>
          </cell>
          <cell r="I404" t="str">
            <v> Gammaproteobacteria</v>
          </cell>
          <cell r="J404" t="str">
            <v> Enterobacteriales</v>
          </cell>
          <cell r="K404" t="str">
            <v>Enterobacteriaceae</v>
          </cell>
          <cell r="L404" t="str">
            <v> Escherichia.</v>
          </cell>
        </row>
        <row r="405">
          <cell r="A405" t="str">
            <v>EREB_ECOLX</v>
          </cell>
          <cell r="B405" t="str">
            <v>P05789</v>
          </cell>
          <cell r="C405" t="str">
            <v> Escherichia coli.</v>
          </cell>
          <cell r="D405" t="str">
            <v> Plasmid pIP1527.</v>
          </cell>
          <cell r="E405" t="str">
            <v> NCBI_TaxID=562;</v>
          </cell>
          <cell r="G405" t="str">
            <v>Bacteria</v>
          </cell>
          <cell r="H405" t="str">
            <v> Proteobacteria</v>
          </cell>
          <cell r="I405" t="str">
            <v> Gammaproteobacteria</v>
          </cell>
          <cell r="J405" t="str">
            <v> Enterobacteriales</v>
          </cell>
          <cell r="K405" t="str">
            <v>Enterobacteriaceae</v>
          </cell>
          <cell r="L405" t="str">
            <v> Escherichia.</v>
          </cell>
        </row>
        <row r="406">
          <cell r="A406" t="str">
            <v>F0H1H9_9FIRM</v>
          </cell>
          <cell r="B406" t="str">
            <v>F0H1H9</v>
          </cell>
          <cell r="C406" t="str">
            <v> Anaerococcus hydrogenalis ACS-025-V-Sch4.</v>
          </cell>
          <cell r="E406" t="str">
            <v> NCBI_TaxID=879306;</v>
          </cell>
          <cell r="G406" t="str">
            <v>Bacteria</v>
          </cell>
          <cell r="H406" t="str">
            <v> Firmicutes</v>
          </cell>
          <cell r="I406" t="str">
            <v> Clostridia</v>
          </cell>
          <cell r="J406" t="str">
            <v> Clostridiales</v>
          </cell>
          <cell r="K406" t="str">
            <v>Clostridiales Family XI. Incertae Sedis</v>
          </cell>
          <cell r="L406" t="str">
            <v> Anaerococcus.</v>
          </cell>
        </row>
        <row r="407">
          <cell r="A407" t="str">
            <v>F0M5G2_ARTPP</v>
          </cell>
          <cell r="B407" t="str">
            <v>F0M5G2</v>
          </cell>
          <cell r="C407" t="str">
            <v> Arthrobacter phenanthrenivorans (strain DSM 18606 / JCM 16027 / LMG 23796 / Sphe3).</v>
          </cell>
          <cell r="E407" t="str">
            <v> NCBI_TaxID=930171;</v>
          </cell>
          <cell r="G407" t="str">
            <v>Bacteria</v>
          </cell>
          <cell r="H407" t="str">
            <v> Actinobacteria</v>
          </cell>
          <cell r="I407" t="str">
            <v> Actinobacteridae</v>
          </cell>
          <cell r="J407" t="str">
            <v> Actinomycetales</v>
          </cell>
          <cell r="K407" t="str">
            <v>Micrococcineae</v>
          </cell>
          <cell r="L407" t="str">
            <v> Micrococcaceae</v>
          </cell>
          <cell r="M407" t="str">
            <v> Arthrobacter.</v>
          </cell>
        </row>
        <row r="408">
          <cell r="A408" t="str">
            <v>F0PN99_BACT0</v>
          </cell>
          <cell r="B408" t="str">
            <v>F0PN99</v>
          </cell>
          <cell r="C408" t="str">
            <v> Bacillus thuringiensis subsp. finitimus (strain YBT-020).</v>
          </cell>
          <cell r="E408" t="str">
            <v> NCBI_TaxID=930170;</v>
          </cell>
          <cell r="G408" t="str">
            <v>Bacteria</v>
          </cell>
          <cell r="H408" t="str">
            <v> Firmicutes</v>
          </cell>
          <cell r="I408" t="str">
            <v> Bacillales</v>
          </cell>
          <cell r="J408" t="str">
            <v> Bacillaceae</v>
          </cell>
          <cell r="K408" t="str">
            <v> Bacillus</v>
          </cell>
          <cell r="L408" t="str">
            <v>Bacillus cereus group.</v>
          </cell>
        </row>
        <row r="409">
          <cell r="A409" t="str">
            <v>F0RJ41_DEIPM</v>
          </cell>
          <cell r="B409" t="str">
            <v>F0RJ41</v>
          </cell>
          <cell r="C409" t="str">
            <v> Deinococcus proteolyticus (strain ATCC 35074 / DSM 20540 / JCM 6276 / NBRC 101906 / NCIMB 13154 / VKM Ac-1939 / CCM 2703).</v>
          </cell>
          <cell r="E409" t="str">
            <v> NCBI_TaxID=693977;</v>
          </cell>
          <cell r="G409" t="str">
            <v>Bacteria</v>
          </cell>
          <cell r="H409" t="str">
            <v> Deinococcus-Thermus</v>
          </cell>
          <cell r="I409" t="str">
            <v> Deinococci</v>
          </cell>
          <cell r="J409" t="str">
            <v> Deinococcales</v>
          </cell>
          <cell r="K409" t="str">
            <v>Deinococcaceae</v>
          </cell>
          <cell r="L409" t="str">
            <v> Deinococcus.</v>
          </cell>
        </row>
        <row r="410">
          <cell r="A410" t="str">
            <v>F0SVR5_SYNGF</v>
          </cell>
          <cell r="B410" t="str">
            <v>F0SVR5</v>
          </cell>
          <cell r="C410" t="str">
            <v> Syntrophobotulus glycolicus (strain DSM 8271 / FlGlyR).</v>
          </cell>
          <cell r="E410" t="str">
            <v> NCBI_TaxID=645991;</v>
          </cell>
          <cell r="G410" t="str">
            <v>Bacteria</v>
          </cell>
          <cell r="H410" t="str">
            <v> Firmicutes</v>
          </cell>
          <cell r="I410" t="str">
            <v> Clostridia</v>
          </cell>
          <cell r="J410" t="str">
            <v> Clostridiales</v>
          </cell>
          <cell r="K410" t="str">
            <v> Peptococcaceae</v>
          </cell>
          <cell r="L410" t="str">
            <v>Syntrophobotulus.</v>
          </cell>
        </row>
        <row r="411">
          <cell r="A411" t="str">
            <v>F0U966_AJEC8</v>
          </cell>
          <cell r="B411" t="str">
            <v>F0U966</v>
          </cell>
          <cell r="C411" t="str">
            <v> Ajellomyces capsulata (strain H88) (Darling's disease fungus) (Histoplasma capsulatum).</v>
          </cell>
          <cell r="E411" t="str">
            <v> NCBI_TaxID=544711;</v>
          </cell>
          <cell r="G411" t="str">
            <v>Eukaryota</v>
          </cell>
          <cell r="H411" t="str">
            <v> Fungi</v>
          </cell>
          <cell r="I411" t="str">
            <v> Dikarya</v>
          </cell>
          <cell r="J411" t="str">
            <v> Ascomycota</v>
          </cell>
          <cell r="K411" t="str">
            <v> Pezizomycotina</v>
          </cell>
          <cell r="L411" t="str">
            <v> Eurotiomycetes</v>
          </cell>
          <cell r="M411" t="str">
            <v>Eurotiomycetidae</v>
          </cell>
          <cell r="N411" t="str">
            <v> Onygenales</v>
          </cell>
          <cell r="O411" t="str">
            <v> Ajellomycetaceae</v>
          </cell>
          <cell r="P411" t="str">
            <v> Ajellomyces.</v>
          </cell>
        </row>
        <row r="412">
          <cell r="A412" t="str">
            <v>F0YN06_AURAN</v>
          </cell>
          <cell r="B412" t="str">
            <v>F0YN06</v>
          </cell>
          <cell r="C412" t="str">
            <v> Aureococcus anophagefferens (Harmful bloom alga).</v>
          </cell>
          <cell r="E412" t="str">
            <v> NCBI_TaxID=44056;</v>
          </cell>
          <cell r="G412" t="str">
            <v>Eukaryota</v>
          </cell>
          <cell r="H412" t="str">
            <v> stramenopiles</v>
          </cell>
          <cell r="I412" t="str">
            <v> Pelagophyceae</v>
          </cell>
          <cell r="J412" t="str">
            <v> Aureococcus.</v>
          </cell>
        </row>
        <row r="413">
          <cell r="A413" t="str">
            <v>F2A7S8_RHIET</v>
          </cell>
          <cell r="B413" t="str">
            <v>F2A7S8</v>
          </cell>
          <cell r="C413" t="str">
            <v> Rhizobium etli CNPAF512.</v>
          </cell>
          <cell r="E413" t="str">
            <v> NCBI_TaxID=993047;</v>
          </cell>
          <cell r="G413" t="str">
            <v>Bacteria</v>
          </cell>
          <cell r="H413" t="str">
            <v> Proteobacteria</v>
          </cell>
          <cell r="I413" t="str">
            <v> Alphaproteobacteria</v>
          </cell>
          <cell r="J413" t="str">
            <v> Rhizobiales</v>
          </cell>
          <cell r="K413" t="str">
            <v>Rhizobiaceae</v>
          </cell>
          <cell r="L413" t="str">
            <v> Rhizobium/Agrobacterium group</v>
          </cell>
          <cell r="M413" t="str">
            <v> Rhizobium.</v>
          </cell>
        </row>
        <row r="414">
          <cell r="A414" t="str">
            <v>F2F5T1_SOLSS</v>
          </cell>
          <cell r="B414" t="str">
            <v>F2F5T1</v>
          </cell>
          <cell r="C414" t="str">
            <v> Solibacillus silvestris (strain StLB046) (Bacillus silvestris).</v>
          </cell>
          <cell r="E414" t="str">
            <v> NCBI_TaxID=1002809;</v>
          </cell>
          <cell r="G414" t="str">
            <v>Bacteria</v>
          </cell>
          <cell r="H414" t="str">
            <v> Firmicutes</v>
          </cell>
          <cell r="I414" t="str">
            <v> Bacillales</v>
          </cell>
          <cell r="J414" t="str">
            <v> Planococcaceae</v>
          </cell>
          <cell r="K414" t="str">
            <v> Solibacillus.</v>
          </cell>
        </row>
        <row r="415">
          <cell r="A415" t="str">
            <v>F2GG58_MYCTU</v>
          </cell>
          <cell r="B415" t="str">
            <v>F2GG58</v>
          </cell>
          <cell r="C415" t="str">
            <v> Mycobacterium tuberculosis.</v>
          </cell>
          <cell r="E415" t="str">
            <v> NCBI_TaxID=1773;</v>
          </cell>
          <cell r="G415" t="str">
            <v>Bacteria</v>
          </cell>
          <cell r="H415" t="str">
            <v> Actinobacteria</v>
          </cell>
          <cell r="I415" t="str">
            <v> Actinobacteridae</v>
          </cell>
          <cell r="J415" t="str">
            <v> Actinomycetales</v>
          </cell>
          <cell r="K415" t="str">
            <v>Corynebacterineae</v>
          </cell>
          <cell r="L415" t="str">
            <v> Mycobacteriaceae</v>
          </cell>
          <cell r="M415" t="str">
            <v> Mycobacterium</v>
          </cell>
          <cell r="N415" t="str">
            <v>Mycobacterium tuberculosis complex.</v>
          </cell>
        </row>
        <row r="416">
          <cell r="A416" t="str">
            <v>F2H7M9_BACTU</v>
          </cell>
          <cell r="B416" t="str">
            <v>F2H7M9</v>
          </cell>
          <cell r="C416" t="str">
            <v> Bacillus thuringiensis serovar chinensis CT-43.</v>
          </cell>
          <cell r="E416" t="str">
            <v> NCBI_TaxID=541229;</v>
          </cell>
          <cell r="G416" t="str">
            <v>Bacteria</v>
          </cell>
          <cell r="H416" t="str">
            <v> Firmicutes</v>
          </cell>
          <cell r="I416" t="str">
            <v> Bacillales</v>
          </cell>
          <cell r="J416" t="str">
            <v> Bacillaceae</v>
          </cell>
          <cell r="K416" t="str">
            <v> Bacillus</v>
          </cell>
          <cell r="L416" t="str">
            <v>Bacillus cereus group.</v>
          </cell>
        </row>
        <row r="417">
          <cell r="A417" t="str">
            <v>F2JPV1_CELLD</v>
          </cell>
          <cell r="B417" t="str">
            <v>F2JPV1</v>
          </cell>
          <cell r="C417" t="str">
            <v> Cellulosilyticum lentocellum (strain ATCC 49066 / DSM 5427 / NCIMB 11756 / RHM5) (Clostridium lentocellum).</v>
          </cell>
          <cell r="E417" t="str">
            <v> NCBI_TaxID=642492;</v>
          </cell>
          <cell r="G417" t="str">
            <v>Bacteria</v>
          </cell>
          <cell r="H417" t="str">
            <v> Firmicutes</v>
          </cell>
          <cell r="I417" t="str">
            <v> Clostridia</v>
          </cell>
          <cell r="J417" t="str">
            <v> Clostridiales</v>
          </cell>
          <cell r="K417" t="str">
            <v> Lachnospiraceae</v>
          </cell>
          <cell r="L417" t="str">
            <v>Cellulosilyticum.</v>
          </cell>
        </row>
        <row r="418">
          <cell r="A418" t="str">
            <v>F2KHR6_PSEBN</v>
          </cell>
          <cell r="B418" t="str">
            <v>F2KHR6</v>
          </cell>
          <cell r="C418" t="str">
            <v> Pseudomonas brassicacearum (strain NFM421).</v>
          </cell>
          <cell r="E418" t="str">
            <v> NCBI_TaxID=994484;</v>
          </cell>
          <cell r="G418" t="str">
            <v>Bacteria</v>
          </cell>
          <cell r="H418" t="str">
            <v> Proteobacteria</v>
          </cell>
          <cell r="I418" t="str">
            <v> Gammaproteobacteria</v>
          </cell>
          <cell r="J418" t="str">
            <v> Pseudomonadales</v>
          </cell>
          <cell r="K418" t="str">
            <v>Pseudomonadaceae</v>
          </cell>
          <cell r="L418" t="str">
            <v> Pseudomonas.</v>
          </cell>
        </row>
        <row r="419">
          <cell r="A419" t="str">
            <v>F2MZ93_PSEU6</v>
          </cell>
          <cell r="B419" t="str">
            <v>F2MZ93</v>
          </cell>
          <cell r="C419" t="str">
            <v> Pseudomonas stutzeri (strain DSM 4166 / CMT.9.A).</v>
          </cell>
          <cell r="E419" t="str">
            <v> NCBI_TaxID=996285;</v>
          </cell>
          <cell r="G419" t="str">
            <v>Bacteria</v>
          </cell>
          <cell r="H419" t="str">
            <v> Proteobacteria</v>
          </cell>
          <cell r="I419" t="str">
            <v> Gammaproteobacteria</v>
          </cell>
          <cell r="J419" t="str">
            <v> Pseudomonadales</v>
          </cell>
          <cell r="K419" t="str">
            <v>Pseudomonadaceae</v>
          </cell>
          <cell r="L419" t="str">
            <v> Pseudomonas.</v>
          </cell>
        </row>
        <row r="420">
          <cell r="A420" t="str">
            <v>F2PKH5_TRIEC</v>
          </cell>
          <cell r="B420" t="str">
            <v>F2PKH5</v>
          </cell>
          <cell r="C420" t="str">
            <v> Trichophyton equinum (strain ATCC MYA-4606 / CBS 127.97) (Horse ringworm fungus).</v>
          </cell>
          <cell r="E420" t="str">
            <v> NCBI_TaxID=559882;</v>
          </cell>
          <cell r="G420" t="str">
            <v>Eukaryota</v>
          </cell>
          <cell r="H420" t="str">
            <v> Fungi</v>
          </cell>
          <cell r="I420" t="str">
            <v> Dikarya</v>
          </cell>
          <cell r="J420" t="str">
            <v> Ascomycota</v>
          </cell>
          <cell r="K420" t="str">
            <v> Pezizomycotina</v>
          </cell>
          <cell r="L420" t="str">
            <v> Eurotiomycetes</v>
          </cell>
          <cell r="M420" t="str">
            <v>Eurotiomycetidae</v>
          </cell>
          <cell r="N420" t="str">
            <v> Onygenales</v>
          </cell>
          <cell r="O420" t="str">
            <v> Arthrodermataceae</v>
          </cell>
          <cell r="P420" t="str">
            <v>mitosporic Arthrodermataceae</v>
          </cell>
          <cell r="Q420" t="str">
            <v> Trichophyton.</v>
          </cell>
        </row>
        <row r="421">
          <cell r="A421" t="str">
            <v>F2R5M7_STRVP</v>
          </cell>
          <cell r="B421" t="str">
            <v>F2R5M7</v>
          </cell>
          <cell r="C421" t="str">
            <v> Streptomyces venezuelae (strain ATCC 10712 / CBS 650.69 / DSM 40230 / JCM 4526 / NBRC 13096 / PD 04745).</v>
          </cell>
          <cell r="E421" t="str">
            <v> NCBI_TaxID=953739;</v>
          </cell>
          <cell r="G421" t="str">
            <v>Bacteria</v>
          </cell>
          <cell r="H421" t="str">
            <v> Actinobacteria</v>
          </cell>
          <cell r="I421" t="str">
            <v> Actinobacteridae</v>
          </cell>
          <cell r="J421" t="str">
            <v> Actinomycetales</v>
          </cell>
          <cell r="K421" t="str">
            <v>Streptomycineae</v>
          </cell>
          <cell r="L421" t="str">
            <v> Streptomycetaceae</v>
          </cell>
          <cell r="M421" t="str">
            <v> Streptomyces.</v>
          </cell>
        </row>
        <row r="422">
          <cell r="A422" t="str">
            <v>F2RE44_STRVP</v>
          </cell>
          <cell r="B422" t="str">
            <v>F2RE44</v>
          </cell>
          <cell r="C422" t="str">
            <v> Streptomyces venezuelae (strain ATCC 10712 / CBS 650.69 / DSM 40230 / JCM 4526 / NBRC 13096 / PD 04745).</v>
          </cell>
          <cell r="E422" t="str">
            <v> NCBI_TaxID=953739;</v>
          </cell>
          <cell r="G422" t="str">
            <v>Bacteria</v>
          </cell>
          <cell r="H422" t="str">
            <v> Actinobacteria</v>
          </cell>
          <cell r="I422" t="str">
            <v> Actinobacteridae</v>
          </cell>
          <cell r="J422" t="str">
            <v> Actinomycetales</v>
          </cell>
          <cell r="K422" t="str">
            <v>Streptomycineae</v>
          </cell>
          <cell r="L422" t="str">
            <v> Streptomycetaceae</v>
          </cell>
          <cell r="M422" t="str">
            <v> Streptomyces.</v>
          </cell>
        </row>
        <row r="423">
          <cell r="A423" t="str">
            <v>F2S2S7_TRIT1</v>
          </cell>
          <cell r="B423" t="str">
            <v>F2S2S7</v>
          </cell>
          <cell r="C423" t="str">
            <v> Trichophyton tonsurans (strain CBS 112818) (Scalp ringworm fungus).</v>
          </cell>
          <cell r="E423" t="str">
            <v> NCBI_TaxID=647933;</v>
          </cell>
          <cell r="G423" t="str">
            <v>Eukaryota</v>
          </cell>
          <cell r="H423" t="str">
            <v> Fungi</v>
          </cell>
          <cell r="I423" t="str">
            <v> Dikarya</v>
          </cell>
          <cell r="J423" t="str">
            <v> Ascomycota</v>
          </cell>
          <cell r="K423" t="str">
            <v> Pezizomycotina</v>
          </cell>
          <cell r="L423" t="str">
            <v> Eurotiomycetes</v>
          </cell>
          <cell r="M423" t="str">
            <v>Eurotiomycetidae</v>
          </cell>
          <cell r="N423" t="str">
            <v> Onygenales</v>
          </cell>
          <cell r="O423" t="str">
            <v> Arthrodermataceae</v>
          </cell>
          <cell r="P423" t="str">
            <v>mitosporic Arthrodermataceae</v>
          </cell>
          <cell r="Q423" t="str">
            <v> Trichophyton.</v>
          </cell>
        </row>
        <row r="424">
          <cell r="A424" t="str">
            <v>F2SBN0_TRIRC</v>
          </cell>
          <cell r="B424" t="str">
            <v>F2SBN0</v>
          </cell>
          <cell r="C424" t="str">
            <v> Trichophyton rubrum (strain ATCC MYA-4607 / CBS 118892) (Athlete's foot fungus).</v>
          </cell>
          <cell r="E424" t="str">
            <v> NCBI_TaxID=559305;</v>
          </cell>
          <cell r="G424" t="str">
            <v>Eukaryota</v>
          </cell>
          <cell r="H424" t="str">
            <v> Fungi</v>
          </cell>
          <cell r="I424" t="str">
            <v> Dikarya</v>
          </cell>
          <cell r="J424" t="str">
            <v> Ascomycota</v>
          </cell>
          <cell r="K424" t="str">
            <v> Pezizomycotina</v>
          </cell>
          <cell r="L424" t="str">
            <v> Eurotiomycetes</v>
          </cell>
          <cell r="M424" t="str">
            <v>Eurotiomycetidae</v>
          </cell>
          <cell r="N424" t="str">
            <v> Onygenales</v>
          </cell>
          <cell r="O424" t="str">
            <v> Arthrodermataceae</v>
          </cell>
          <cell r="P424" t="str">
            <v>mitosporic Arthrodermataceae</v>
          </cell>
          <cell r="Q424" t="str">
            <v> Trichophyton.</v>
          </cell>
        </row>
        <row r="425">
          <cell r="A425" t="str">
            <v>F2TA48_AJEDA</v>
          </cell>
          <cell r="B425" t="str">
            <v>F2TA48</v>
          </cell>
          <cell r="C425" t="str">
            <v> Ajellomyces dermatitidis (strain ATCC 18188 / CBS 674.68) (Blastomyces dermatitidis).</v>
          </cell>
          <cell r="E425" t="str">
            <v> NCBI_TaxID=653446;</v>
          </cell>
          <cell r="G425" t="str">
            <v>Eukaryota</v>
          </cell>
          <cell r="H425" t="str">
            <v> Fungi</v>
          </cell>
          <cell r="I425" t="str">
            <v> Dikarya</v>
          </cell>
          <cell r="J425" t="str">
            <v> Ascomycota</v>
          </cell>
          <cell r="K425" t="str">
            <v> Pezizomycotina</v>
          </cell>
          <cell r="L425" t="str">
            <v> Eurotiomycetes</v>
          </cell>
          <cell r="M425" t="str">
            <v>Eurotiomycetidae</v>
          </cell>
          <cell r="N425" t="str">
            <v> Onygenales</v>
          </cell>
          <cell r="O425" t="str">
            <v> Ajellomycetaceae</v>
          </cell>
          <cell r="P425" t="str">
            <v> Ajellomyces.</v>
          </cell>
        </row>
        <row r="426">
          <cell r="A426" t="str">
            <v>F2VBT3_MYCTU</v>
          </cell>
          <cell r="B426" t="str">
            <v>F2VBT3</v>
          </cell>
          <cell r="C426" t="str">
            <v> Mycobacterium tuberculosis W-148.</v>
          </cell>
          <cell r="E426" t="str">
            <v> NCBI_TaxID=659019;</v>
          </cell>
          <cell r="G426" t="str">
            <v>Bacteria</v>
          </cell>
          <cell r="H426" t="str">
            <v> Actinobacteria</v>
          </cell>
          <cell r="I426" t="str">
            <v> Actinobacteridae</v>
          </cell>
          <cell r="J426" t="str">
            <v> Actinomycetales</v>
          </cell>
          <cell r="K426" t="str">
            <v>Corynebacterineae</v>
          </cell>
          <cell r="L426" t="str">
            <v> Mycobacteriaceae</v>
          </cell>
          <cell r="M426" t="str">
            <v> Mycobacterium</v>
          </cell>
          <cell r="N426" t="str">
            <v>Mycobacterium tuberculosis complex.</v>
          </cell>
        </row>
        <row r="427">
          <cell r="A427" t="str">
            <v>O32505_DEIRD</v>
          </cell>
          <cell r="B427" t="str">
            <v>O32505</v>
          </cell>
          <cell r="C427" t="str">
            <v> Deinococcus radiodurans.</v>
          </cell>
          <cell r="E427" t="str">
            <v> NCBI_TaxID=1299;</v>
          </cell>
          <cell r="G427" t="str">
            <v>Bacteria</v>
          </cell>
          <cell r="H427" t="str">
            <v> Deinococcus-Thermus</v>
          </cell>
          <cell r="I427" t="str">
            <v> Deinococci</v>
          </cell>
          <cell r="J427" t="str">
            <v> Deinococcales</v>
          </cell>
          <cell r="K427" t="str">
            <v>Deinococcaceae</v>
          </cell>
          <cell r="L427" t="str">
            <v> Deinococcus.</v>
          </cell>
        </row>
        <row r="428">
          <cell r="A428" t="str">
            <v>Q027C9_SOLUE</v>
          </cell>
          <cell r="B428" t="str">
            <v>Q027C9</v>
          </cell>
          <cell r="C428" t="str">
            <v> Solibacter usitatus (strain Ellin6076).</v>
          </cell>
          <cell r="E428" t="str">
            <v> NCBI_TaxID=234267;</v>
          </cell>
          <cell r="G428" t="str">
            <v>Bacteria</v>
          </cell>
          <cell r="H428" t="str">
            <v> Acidobacteria</v>
          </cell>
          <cell r="I428" t="str">
            <v> Solibacteres</v>
          </cell>
          <cell r="J428" t="str">
            <v> Solibacterales</v>
          </cell>
          <cell r="K428" t="str">
            <v>Solibacteraceae</v>
          </cell>
          <cell r="L428" t="str">
            <v> Candidatus Solibacter.</v>
          </cell>
        </row>
        <row r="429">
          <cell r="A429" t="str">
            <v>Q04794_SACER</v>
          </cell>
          <cell r="B429" t="str">
            <v>Q04794</v>
          </cell>
          <cell r="C429" t="str">
            <v> Saccharopolyspora erythraea (Streptomyces erythraeus).</v>
          </cell>
          <cell r="E429" t="str">
            <v> NCBI_TaxID=1836;</v>
          </cell>
          <cell r="G429" t="str">
            <v>Bacteria</v>
          </cell>
          <cell r="H429" t="str">
            <v> Actinobacteria</v>
          </cell>
          <cell r="I429" t="str">
            <v> Actinobacteridae</v>
          </cell>
          <cell r="J429" t="str">
            <v> Actinomycetales</v>
          </cell>
          <cell r="K429" t="str">
            <v>Pseudonocardineae</v>
          </cell>
          <cell r="L429" t="str">
            <v> Pseudonocardiaceae</v>
          </cell>
          <cell r="M429" t="str">
            <v> Saccharopolyspora.</v>
          </cell>
        </row>
        <row r="430">
          <cell r="A430" t="str">
            <v>Q08NT7_STIAD</v>
          </cell>
          <cell r="B430" t="str">
            <v>Q08NT7</v>
          </cell>
          <cell r="C430" t="str">
            <v> Stigmatella aurantiaca (strain DW4/3-1).</v>
          </cell>
          <cell r="E430" t="str">
            <v> NCBI_TaxID=378806;</v>
          </cell>
          <cell r="G430" t="str">
            <v>Bacteria</v>
          </cell>
          <cell r="H430" t="str">
            <v> Proteobacteria</v>
          </cell>
          <cell r="I430" t="str">
            <v> Deltaproteobacteria</v>
          </cell>
          <cell r="J430" t="str">
            <v> Myxococcales</v>
          </cell>
          <cell r="K430" t="str">
            <v>Cystobacterineae</v>
          </cell>
          <cell r="L430" t="str">
            <v> Cystobacteraceae</v>
          </cell>
          <cell r="M430" t="str">
            <v> Stigmatella.</v>
          </cell>
        </row>
        <row r="431">
          <cell r="A431" t="str">
            <v>Q09AJ6_STIAD</v>
          </cell>
          <cell r="B431" t="str">
            <v>Q09AJ6</v>
          </cell>
          <cell r="C431" t="str">
            <v> Stigmatella aurantiaca (strain DW4/3-1).</v>
          </cell>
          <cell r="E431" t="str">
            <v> NCBI_TaxID=378806;</v>
          </cell>
          <cell r="G431" t="str">
            <v>Bacteria</v>
          </cell>
          <cell r="H431" t="str">
            <v> Proteobacteria</v>
          </cell>
          <cell r="I431" t="str">
            <v> Deltaproteobacteria</v>
          </cell>
          <cell r="J431" t="str">
            <v> Myxococcales</v>
          </cell>
          <cell r="K431" t="str">
            <v>Cystobacterineae</v>
          </cell>
          <cell r="L431" t="str">
            <v> Cystobacteraceae</v>
          </cell>
          <cell r="M431" t="str">
            <v> Stigmatella.</v>
          </cell>
        </row>
        <row r="432">
          <cell r="A432" t="str">
            <v>Q0CTD9_ASPTN</v>
          </cell>
          <cell r="B432" t="str">
            <v>Q0CTD9</v>
          </cell>
          <cell r="C432" t="str">
            <v> Aspergillus terreus (strain NIH 2624 / FGSC A1156).</v>
          </cell>
          <cell r="E432" t="str">
            <v> NCBI_TaxID=341663;</v>
          </cell>
          <cell r="G432" t="str">
            <v>Eukaryota</v>
          </cell>
          <cell r="H432" t="str">
            <v> Fungi</v>
          </cell>
          <cell r="I432" t="str">
            <v> Dikarya</v>
          </cell>
          <cell r="J432" t="str">
            <v> Ascomycota</v>
          </cell>
          <cell r="K432" t="str">
            <v> Pezizomycotina</v>
          </cell>
          <cell r="L432" t="str">
            <v> Eurotiomycetes</v>
          </cell>
          <cell r="M432" t="str">
            <v>Eurotiomycetidae</v>
          </cell>
          <cell r="N432" t="str">
            <v> Eurotiales</v>
          </cell>
          <cell r="O432" t="str">
            <v> Trichocomaceae</v>
          </cell>
          <cell r="P432" t="str">
            <v>mitosporic Trichocomaceae</v>
          </cell>
          <cell r="Q432" t="str">
            <v> Aspergillus.</v>
          </cell>
        </row>
        <row r="433">
          <cell r="A433" t="str">
            <v>Q0K0Y6_CUPNH</v>
          </cell>
          <cell r="B433" t="str">
            <v>Q0K0Y6</v>
          </cell>
          <cell r="C433" t="str">
            <v> Cupriavidus necator (strain ATCC 17699 / H16 / DSM 428 / Stanier 337) (Ralstonia eutropha).</v>
          </cell>
          <cell r="E433" t="str">
            <v> NCBI_TaxID=381666;</v>
          </cell>
          <cell r="G433" t="str">
            <v>Bacteria</v>
          </cell>
          <cell r="H433" t="str">
            <v> Proteobacteria</v>
          </cell>
          <cell r="I433" t="str">
            <v> Betaproteobacteria</v>
          </cell>
          <cell r="J433" t="str">
            <v> Burkholderiales</v>
          </cell>
          <cell r="K433" t="str">
            <v>Burkholderiaceae</v>
          </cell>
          <cell r="L433" t="str">
            <v> Cupriavidus.</v>
          </cell>
        </row>
        <row r="434">
          <cell r="A434" t="str">
            <v>Q0S7M0_RHOSR</v>
          </cell>
          <cell r="B434" t="str">
            <v>Q0S7M0</v>
          </cell>
          <cell r="C434" t="str">
            <v> Rhodococcus sp. (strain RHA1).</v>
          </cell>
          <cell r="E434" t="str">
            <v> NCBI_TaxID=101510;</v>
          </cell>
          <cell r="G434" t="str">
            <v>Bacteria</v>
          </cell>
          <cell r="H434" t="str">
            <v> Actinobacteria</v>
          </cell>
          <cell r="I434" t="str">
            <v> Actinobacteridae</v>
          </cell>
          <cell r="J434" t="str">
            <v> Actinomycetales</v>
          </cell>
          <cell r="K434" t="str">
            <v>Corynebacterineae</v>
          </cell>
          <cell r="L434" t="str">
            <v> Nocardiaceae</v>
          </cell>
          <cell r="M434" t="str">
            <v> Rhodococcus.</v>
          </cell>
        </row>
        <row r="435">
          <cell r="A435" t="str">
            <v>Q0X0B1_STRLS</v>
          </cell>
          <cell r="B435" t="str">
            <v>Q0X0B1</v>
          </cell>
          <cell r="C435" t="str">
            <v> Streptomyces lasaliensis.</v>
          </cell>
          <cell r="E435" t="str">
            <v> NCBI_TaxID=324833;</v>
          </cell>
          <cell r="G435" t="str">
            <v>Bacteria</v>
          </cell>
          <cell r="H435" t="str">
            <v> Actinobacteria</v>
          </cell>
          <cell r="I435" t="str">
            <v> Actinobacteridae</v>
          </cell>
          <cell r="J435" t="str">
            <v> Actinomycetales</v>
          </cell>
          <cell r="K435" t="str">
            <v>Streptomycineae</v>
          </cell>
          <cell r="L435" t="str">
            <v> Streptomycetaceae</v>
          </cell>
          <cell r="M435" t="str">
            <v> Streptomyces.</v>
          </cell>
        </row>
        <row r="436">
          <cell r="A436" t="str">
            <v>Q11CH6_MESSB</v>
          </cell>
          <cell r="B436" t="str">
            <v>Q11CH6</v>
          </cell>
          <cell r="C436" t="str">
            <v> Mesorhizobium sp. (strain BNC1).</v>
          </cell>
          <cell r="E436" t="str">
            <v> NCBI_TaxID=266779;</v>
          </cell>
          <cell r="G436" t="str">
            <v>Bacteria</v>
          </cell>
          <cell r="H436" t="str">
            <v> Proteobacteria</v>
          </cell>
          <cell r="I436" t="str">
            <v> Alphaproteobacteria</v>
          </cell>
          <cell r="J436" t="str">
            <v> Rhizobiales</v>
          </cell>
          <cell r="K436" t="str">
            <v>Phyllobacteriaceae</v>
          </cell>
          <cell r="L436" t="str">
            <v> Chelativorans.</v>
          </cell>
        </row>
        <row r="437">
          <cell r="A437" t="str">
            <v>Q12AY0_POLSJ</v>
          </cell>
          <cell r="B437" t="str">
            <v>Q12AY0</v>
          </cell>
          <cell r="C437" t="str">
            <v> Polaromonas sp. (strain JS666 / ATCC BAA-500).</v>
          </cell>
          <cell r="E437" t="str">
            <v> NCBI_TaxID=296591;</v>
          </cell>
          <cell r="G437" t="str">
            <v>Bacteria</v>
          </cell>
          <cell r="H437" t="str">
            <v> Proteobacteria</v>
          </cell>
          <cell r="I437" t="str">
            <v> Betaproteobacteria</v>
          </cell>
          <cell r="J437" t="str">
            <v> Burkholderiales</v>
          </cell>
          <cell r="K437" t="str">
            <v>Comamonadaceae</v>
          </cell>
          <cell r="L437" t="str">
            <v> Polaromonas.</v>
          </cell>
        </row>
        <row r="438">
          <cell r="A438" t="str">
            <v>Q13FJ9_BURXL</v>
          </cell>
          <cell r="B438" t="str">
            <v>Q13FJ9</v>
          </cell>
          <cell r="C438" t="str">
            <v> Burkholderia xenovorans (strain LB400).</v>
          </cell>
          <cell r="E438" t="str">
            <v> NCBI_TaxID=266265;</v>
          </cell>
          <cell r="G438" t="str">
            <v>Bacteria</v>
          </cell>
          <cell r="H438" t="str">
            <v> Proteobacteria</v>
          </cell>
          <cell r="I438" t="str">
            <v> Betaproteobacteria</v>
          </cell>
          <cell r="J438" t="str">
            <v> Burkholderiales</v>
          </cell>
          <cell r="K438" t="str">
            <v>Burkholderiaceae</v>
          </cell>
          <cell r="L438" t="str">
            <v> Burkholderia.</v>
          </cell>
        </row>
        <row r="439">
          <cell r="A439" t="str">
            <v>Q1BD39_MYCSS</v>
          </cell>
          <cell r="B439" t="str">
            <v>Q1BD39</v>
          </cell>
          <cell r="C439" t="str">
            <v> Mycobacterium sp. (strain MCS).</v>
          </cell>
          <cell r="E439" t="str">
            <v> NCBI_TaxID=164756;</v>
          </cell>
          <cell r="G439" t="str">
            <v>Bacteria</v>
          </cell>
          <cell r="H439" t="str">
            <v> Actinobacteria</v>
          </cell>
          <cell r="I439" t="str">
            <v> Actinobacteridae</v>
          </cell>
          <cell r="J439" t="str">
            <v> Actinomycetales</v>
          </cell>
          <cell r="K439" t="str">
            <v>Corynebacterineae</v>
          </cell>
          <cell r="L439" t="str">
            <v> Mycobacteriaceae</v>
          </cell>
          <cell r="M439" t="str">
            <v> Mycobacterium.</v>
          </cell>
        </row>
        <row r="440">
          <cell r="A440" t="str">
            <v>Q1DE34_MYXXD</v>
          </cell>
          <cell r="B440" t="str">
            <v>Q1DE34</v>
          </cell>
          <cell r="C440" t="str">
            <v> Myxococcus xanthus (strain DK 1622).</v>
          </cell>
          <cell r="E440" t="str">
            <v> NCBI_TaxID=246197;</v>
          </cell>
          <cell r="G440" t="str">
            <v>Bacteria</v>
          </cell>
          <cell r="H440" t="str">
            <v> Proteobacteria</v>
          </cell>
          <cell r="I440" t="str">
            <v> Deltaproteobacteria</v>
          </cell>
          <cell r="J440" t="str">
            <v> Myxococcales</v>
          </cell>
          <cell r="K440" t="str">
            <v>Cystobacterineae</v>
          </cell>
          <cell r="L440" t="str">
            <v> Myxococcaceae</v>
          </cell>
          <cell r="M440" t="str">
            <v> Myxococcus.</v>
          </cell>
        </row>
        <row r="441">
          <cell r="A441" t="str">
            <v>Q1QM11_NITHX</v>
          </cell>
          <cell r="B441" t="str">
            <v>Q1QM11</v>
          </cell>
          <cell r="C441" t="str">
            <v> Nitrobacter hamburgensis (strain X14 / DSM 10229).</v>
          </cell>
          <cell r="E441" t="str">
            <v> NCBI_TaxID=323097;</v>
          </cell>
          <cell r="G441" t="str">
            <v>Bacteria</v>
          </cell>
          <cell r="H441" t="str">
            <v> Proteobacteria</v>
          </cell>
          <cell r="I441" t="str">
            <v> Alphaproteobacteria</v>
          </cell>
          <cell r="J441" t="str">
            <v> Rhizobiales</v>
          </cell>
          <cell r="K441" t="str">
            <v>Bradyrhizobiaceae</v>
          </cell>
          <cell r="L441" t="str">
            <v> Nitrobacter.</v>
          </cell>
        </row>
        <row r="442">
          <cell r="A442" t="str">
            <v>Q1VPJ2_9FLAO</v>
          </cell>
          <cell r="B442" t="str">
            <v>Q1VPJ2</v>
          </cell>
          <cell r="C442" t="str">
            <v> Psychroflexus torquis ATCC 700755.</v>
          </cell>
          <cell r="E442" t="str">
            <v> NCBI_TaxID=313595;</v>
          </cell>
          <cell r="G442" t="str">
            <v>Bacteria</v>
          </cell>
          <cell r="H442" t="str">
            <v> Bacteroidetes</v>
          </cell>
          <cell r="I442" t="str">
            <v> Flavobacteriia</v>
          </cell>
          <cell r="J442" t="str">
            <v> Flavobacteriales</v>
          </cell>
          <cell r="K442" t="str">
            <v>Flavobacteriaceae</v>
          </cell>
          <cell r="L442" t="str">
            <v> Psychroflexus.</v>
          </cell>
        </row>
        <row r="443">
          <cell r="A443" t="str">
            <v>Q2BAJ8_9BACI</v>
          </cell>
          <cell r="B443" t="str">
            <v>Q2BAJ8</v>
          </cell>
          <cell r="C443" t="str">
            <v> Bacillus sp. NRRL B-14911.</v>
          </cell>
          <cell r="E443" t="str">
            <v> NCBI_TaxID=313627;</v>
          </cell>
          <cell r="G443" t="str">
            <v>Bacteria</v>
          </cell>
          <cell r="H443" t="str">
            <v> Firmicutes</v>
          </cell>
          <cell r="I443" t="str">
            <v> Bacillales</v>
          </cell>
          <cell r="J443" t="str">
            <v> Bacillaceae</v>
          </cell>
          <cell r="K443" t="str">
            <v> Bacillus.</v>
          </cell>
        </row>
        <row r="444">
          <cell r="A444" t="str">
            <v>Q2CEM1_9RHOB</v>
          </cell>
          <cell r="B444" t="str">
            <v>Q2CEM1</v>
          </cell>
          <cell r="C444" t="str">
            <v> Oceanicola granulosus HTCC2516.</v>
          </cell>
          <cell r="E444" t="str">
            <v> NCBI_TaxID=314256;</v>
          </cell>
          <cell r="G444" t="str">
            <v>Bacteria</v>
          </cell>
          <cell r="H444" t="str">
            <v> Proteobacteria</v>
          </cell>
          <cell r="I444" t="str">
            <v> Alphaproteobacteria</v>
          </cell>
          <cell r="J444" t="str">
            <v> Rhodobacterales</v>
          </cell>
          <cell r="K444" t="str">
            <v>Rhodobacteraceae</v>
          </cell>
          <cell r="L444" t="str">
            <v> Oceanicola.</v>
          </cell>
        </row>
        <row r="445">
          <cell r="A445" t="str">
            <v>Q2GWY0_CHAGB</v>
          </cell>
          <cell r="B445" t="str">
            <v>Q2GWY0</v>
          </cell>
          <cell r="C445" t="str">
            <v> Chaetomium globosum (strain ATCC 6205 / CBS 148.51 / DSM 1962 / NBRC 6347 / NRRL 1970) (Soil fungus).</v>
          </cell>
          <cell r="E445" t="str">
            <v> NCBI_TaxID=306901;</v>
          </cell>
          <cell r="G445" t="str">
            <v>Eukaryota</v>
          </cell>
          <cell r="H445" t="str">
            <v> Fungi</v>
          </cell>
          <cell r="I445" t="str">
            <v> Dikarya</v>
          </cell>
          <cell r="J445" t="str">
            <v> Ascomycota</v>
          </cell>
          <cell r="K445" t="str">
            <v> Pezizomycotina</v>
          </cell>
          <cell r="L445" t="str">
            <v>Sordariomycetes</v>
          </cell>
          <cell r="M445" t="str">
            <v> Sordariomycetidae</v>
          </cell>
          <cell r="N445" t="str">
            <v> Sordariales</v>
          </cell>
          <cell r="O445" t="str">
            <v> Chaetomiaceae</v>
          </cell>
          <cell r="P445" t="str">
            <v>Chaetomium.</v>
          </cell>
        </row>
        <row r="446">
          <cell r="A446" t="str">
            <v>Q2K1W7_RHIEC</v>
          </cell>
          <cell r="B446" t="str">
            <v>Q2K1W7</v>
          </cell>
          <cell r="C446" t="str">
            <v> Rhizobium etli (strain CFN 42 / ATCC 51251).</v>
          </cell>
          <cell r="D446" t="str">
            <v> Plasmid p42b.</v>
          </cell>
          <cell r="E446" t="str">
            <v> NCBI_TaxID=347834;</v>
          </cell>
          <cell r="G446" t="str">
            <v>Bacteria</v>
          </cell>
          <cell r="H446" t="str">
            <v> Proteobacteria</v>
          </cell>
          <cell r="I446" t="str">
            <v> Alphaproteobacteria</v>
          </cell>
          <cell r="J446" t="str">
            <v> Rhizobiales</v>
          </cell>
          <cell r="K446" t="str">
            <v>Rhizobiaceae</v>
          </cell>
          <cell r="L446" t="str">
            <v> Rhizobium/Agrobacterium group</v>
          </cell>
          <cell r="M446" t="str">
            <v> Rhizobium.</v>
          </cell>
        </row>
        <row r="447">
          <cell r="A447" t="str">
            <v>Q2T0W9_BURTA</v>
          </cell>
          <cell r="B447" t="str">
            <v>Q2T0W9</v>
          </cell>
          <cell r="C447" t="str">
            <v> Burkholderia thailandensis (strain E264 / ATCC 700388 / DSM 13276 / CIP 106301).</v>
          </cell>
          <cell r="E447" t="str">
            <v> NCBI_TaxID=271848;</v>
          </cell>
          <cell r="G447" t="str">
            <v>Bacteria</v>
          </cell>
          <cell r="H447" t="str">
            <v> Proteobacteria</v>
          </cell>
          <cell r="I447" t="str">
            <v> Betaproteobacteria</v>
          </cell>
          <cell r="J447" t="str">
            <v> Burkholderiales</v>
          </cell>
          <cell r="K447" t="str">
            <v>Burkholderiaceae</v>
          </cell>
          <cell r="L447" t="str">
            <v> Burkholderia</v>
          </cell>
          <cell r="M447" t="str">
            <v> pseudomallei group.</v>
          </cell>
        </row>
        <row r="448">
          <cell r="A448" t="str">
            <v>Q2UUD9_ASPOR</v>
          </cell>
          <cell r="B448" t="str">
            <v>Q2UUD9</v>
          </cell>
          <cell r="C448" t="str">
            <v> Aspergillus oryzae (strain ATCC 42149 / RIB 40) (Yellow koji mold).</v>
          </cell>
          <cell r="E448" t="str">
            <v> NCBI_TaxID=510516;</v>
          </cell>
          <cell r="G448" t="str">
            <v>Eukaryota</v>
          </cell>
          <cell r="H448" t="str">
            <v> Fungi</v>
          </cell>
          <cell r="I448" t="str">
            <v> Dikarya</v>
          </cell>
          <cell r="J448" t="str">
            <v> Ascomycota</v>
          </cell>
          <cell r="K448" t="str">
            <v> Pezizomycotina</v>
          </cell>
          <cell r="L448" t="str">
            <v> Eurotiomycetes</v>
          </cell>
          <cell r="M448" t="str">
            <v>Eurotiomycetidae</v>
          </cell>
          <cell r="N448" t="str">
            <v> Eurotiales</v>
          </cell>
          <cell r="O448" t="str">
            <v> Trichocomaceae</v>
          </cell>
          <cell r="P448" t="str">
            <v>mitosporic Trichocomaceae</v>
          </cell>
          <cell r="Q448" t="str">
            <v> Aspergillus.</v>
          </cell>
        </row>
        <row r="449">
          <cell r="A449" t="str">
            <v>Q2V0Y9_ECOLX</v>
          </cell>
          <cell r="B449" t="str">
            <v>Q2V0Y9</v>
          </cell>
          <cell r="C449" t="str">
            <v> Escherichia coli.</v>
          </cell>
          <cell r="E449" t="str">
            <v> NCBI_TaxID=562;</v>
          </cell>
          <cell r="G449" t="str">
            <v>Bacteria</v>
          </cell>
          <cell r="H449" t="str">
            <v> Proteobacteria</v>
          </cell>
          <cell r="I449" t="str">
            <v> Gammaproteobacteria</v>
          </cell>
          <cell r="J449" t="str">
            <v> Enterobacteriales</v>
          </cell>
          <cell r="K449" t="str">
            <v>Enterobacteriaceae</v>
          </cell>
          <cell r="L449" t="str">
            <v> Escherichia.</v>
          </cell>
        </row>
        <row r="450">
          <cell r="A450" t="str">
            <v>Q2Y9V4_NITMU</v>
          </cell>
          <cell r="B450" t="str">
            <v>Q2Y9V4</v>
          </cell>
          <cell r="C450" t="str">
            <v> Nitrosospira multiformis (strain ATCC 25196 / NCIMB 11849).</v>
          </cell>
          <cell r="E450" t="str">
            <v> NCBI_TaxID=323848;</v>
          </cell>
          <cell r="G450" t="str">
            <v>Bacteria</v>
          </cell>
          <cell r="H450" t="str">
            <v> Proteobacteria</v>
          </cell>
          <cell r="I450" t="str">
            <v> Betaproteobacteria</v>
          </cell>
          <cell r="J450" t="str">
            <v> Nitrosomonadales</v>
          </cell>
          <cell r="K450" t="str">
            <v>Nitrosomonadaceae</v>
          </cell>
          <cell r="L450" t="str">
            <v> Nitrosospira.</v>
          </cell>
        </row>
        <row r="451">
          <cell r="A451" t="str">
            <v>Q31GQ9_THICR</v>
          </cell>
          <cell r="B451" t="str">
            <v>Q31GQ9</v>
          </cell>
          <cell r="C451" t="str">
            <v> Thiomicrospira crunogena (strain XCL-2).</v>
          </cell>
          <cell r="E451" t="str">
            <v> NCBI_TaxID=317025;</v>
          </cell>
          <cell r="G451" t="str">
            <v>Bacteria</v>
          </cell>
          <cell r="H451" t="str">
            <v> Proteobacteria</v>
          </cell>
          <cell r="I451" t="str">
            <v> Gammaproteobacteria</v>
          </cell>
          <cell r="J451" t="str">
            <v> Thiotrichales</v>
          </cell>
          <cell r="K451" t="str">
            <v>Piscirickettsiaceae</v>
          </cell>
          <cell r="L451" t="str">
            <v> Thiomicrospira.</v>
          </cell>
        </row>
        <row r="452">
          <cell r="A452" t="str">
            <v>Q3JVQ3_BURP1</v>
          </cell>
          <cell r="B452" t="str">
            <v>Q3JVQ3</v>
          </cell>
          <cell r="C452" t="str">
            <v> Burkholderia pseudomallei (strain 1710b).</v>
          </cell>
          <cell r="E452" t="str">
            <v> NCBI_TaxID=320372;</v>
          </cell>
          <cell r="G452" t="str">
            <v>Bacteria</v>
          </cell>
          <cell r="H452" t="str">
            <v> Proteobacteria</v>
          </cell>
          <cell r="I452" t="str">
            <v> Betaproteobacteria</v>
          </cell>
          <cell r="J452" t="str">
            <v> Burkholderiales</v>
          </cell>
          <cell r="K452" t="str">
            <v>Burkholderiaceae</v>
          </cell>
          <cell r="L452" t="str">
            <v> Burkholderia</v>
          </cell>
          <cell r="M452" t="str">
            <v> pseudomallei group.</v>
          </cell>
        </row>
        <row r="453">
          <cell r="A453" t="str">
            <v>Q3JVQ4_BURP1</v>
          </cell>
          <cell r="B453" t="str">
            <v>Q3JVQ4</v>
          </cell>
          <cell r="C453" t="str">
            <v> Burkholderia pseudomallei (strain 1710b).</v>
          </cell>
          <cell r="E453" t="str">
            <v> NCBI_TaxID=320372;</v>
          </cell>
          <cell r="G453" t="str">
            <v>Bacteria</v>
          </cell>
          <cell r="H453" t="str">
            <v> Proteobacteria</v>
          </cell>
          <cell r="I453" t="str">
            <v> Betaproteobacteria</v>
          </cell>
          <cell r="J453" t="str">
            <v> Burkholderiales</v>
          </cell>
          <cell r="K453" t="str">
            <v>Burkholderiaceae</v>
          </cell>
          <cell r="L453" t="str">
            <v> Burkholderia</v>
          </cell>
          <cell r="M453" t="str">
            <v> pseudomallei group.</v>
          </cell>
        </row>
        <row r="454">
          <cell r="A454" t="str">
            <v>Q3S670_ECOLX</v>
          </cell>
          <cell r="B454" t="str">
            <v>Q3S670</v>
          </cell>
          <cell r="C454" t="str">
            <v> Escherichia coli.</v>
          </cell>
          <cell r="E454" t="str">
            <v> NCBI_TaxID=562;</v>
          </cell>
          <cell r="G454" t="str">
            <v>Bacteria</v>
          </cell>
          <cell r="H454" t="str">
            <v> Proteobacteria</v>
          </cell>
          <cell r="I454" t="str">
            <v> Gammaproteobacteria</v>
          </cell>
          <cell r="J454" t="str">
            <v> Enterobacteriales</v>
          </cell>
          <cell r="K454" t="str">
            <v>Enterobacteriaceae</v>
          </cell>
          <cell r="L454" t="str">
            <v> Escherichia.</v>
          </cell>
        </row>
        <row r="455">
          <cell r="A455" t="str">
            <v>Q46QP2_CUPPJ</v>
          </cell>
          <cell r="B455" t="str">
            <v>Q46QP2</v>
          </cell>
          <cell r="C455" t="str">
            <v> Cupriavidus pinatubonensis (strain JMP134 / LMG 1197) (Alcaligenes eutrophus) (Ralstonia eutropha).</v>
          </cell>
          <cell r="E455" t="str">
            <v> NCBI_TaxID=264198;</v>
          </cell>
          <cell r="G455" t="str">
            <v>Bacteria</v>
          </cell>
          <cell r="H455" t="str">
            <v> Proteobacteria</v>
          </cell>
          <cell r="I455" t="str">
            <v> Betaproteobacteria</v>
          </cell>
          <cell r="J455" t="str">
            <v> Burkholderiales</v>
          </cell>
          <cell r="K455" t="str">
            <v>Burkholderiaceae</v>
          </cell>
          <cell r="L455" t="str">
            <v> Cupriavidus.</v>
          </cell>
        </row>
        <row r="456">
          <cell r="A456" t="str">
            <v>Q46RG9_CUPPJ</v>
          </cell>
          <cell r="B456" t="str">
            <v>Q46RG9</v>
          </cell>
          <cell r="C456" t="str">
            <v> Cupriavidus pinatubonensis (strain JMP134 / LMG 1197) (Alcaligenes eutrophus) (Ralstonia eutropha).</v>
          </cell>
          <cell r="E456" t="str">
            <v> NCBI_TaxID=264198;</v>
          </cell>
          <cell r="G456" t="str">
            <v>Bacteria</v>
          </cell>
          <cell r="H456" t="str">
            <v> Proteobacteria</v>
          </cell>
          <cell r="I456" t="str">
            <v> Betaproteobacteria</v>
          </cell>
          <cell r="J456" t="str">
            <v> Burkholderiales</v>
          </cell>
          <cell r="K456" t="str">
            <v>Burkholderiaceae</v>
          </cell>
          <cell r="L456" t="str">
            <v> Cupriavidus.</v>
          </cell>
        </row>
        <row r="457">
          <cell r="A457" t="str">
            <v>Q4F6R8_ALCDE</v>
          </cell>
          <cell r="B457" t="str">
            <v>Q4F6R8</v>
          </cell>
          <cell r="C457" t="str">
            <v> Alcaligenes denitrificans (Achromobacter denitrificans).</v>
          </cell>
          <cell r="E457" t="str">
            <v> NCBI_TaxID=32002;</v>
          </cell>
          <cell r="G457" t="str">
            <v>Bacteria</v>
          </cell>
          <cell r="H457" t="str">
            <v> Proteobacteria</v>
          </cell>
          <cell r="I457" t="str">
            <v> Betaproteobacteria</v>
          </cell>
          <cell r="J457" t="str">
            <v> Burkholderiales</v>
          </cell>
          <cell r="K457" t="str">
            <v>Alcaligenaceae</v>
          </cell>
          <cell r="L457" t="str">
            <v> Achromobacter.</v>
          </cell>
        </row>
        <row r="458">
          <cell r="A458" t="str">
            <v>Q4MTU2_BACCE</v>
          </cell>
          <cell r="B458" t="str">
            <v>Q4MTU2</v>
          </cell>
          <cell r="C458" t="str">
            <v> Bacillus cereus G9241.</v>
          </cell>
          <cell r="E458" t="str">
            <v> NCBI_TaxID=269801;</v>
          </cell>
          <cell r="G458" t="str">
            <v>Bacteria</v>
          </cell>
          <cell r="H458" t="str">
            <v> Firmicutes</v>
          </cell>
          <cell r="I458" t="str">
            <v> Bacillales</v>
          </cell>
          <cell r="J458" t="str">
            <v> Bacillaceae</v>
          </cell>
          <cell r="K458" t="str">
            <v> Bacillus</v>
          </cell>
          <cell r="L458" t="str">
            <v>Bacillus cereus group.</v>
          </cell>
        </row>
        <row r="459">
          <cell r="A459" t="str">
            <v>Q4MXI1_BACCE</v>
          </cell>
          <cell r="B459" t="str">
            <v>Q4MXI1</v>
          </cell>
          <cell r="C459" t="str">
            <v> Bacillus cereus G9241.</v>
          </cell>
          <cell r="E459" t="str">
            <v> NCBI_TaxID=269801;</v>
          </cell>
          <cell r="G459" t="str">
            <v>Bacteria</v>
          </cell>
          <cell r="H459" t="str">
            <v> Firmicutes</v>
          </cell>
          <cell r="I459" t="str">
            <v> Bacillales</v>
          </cell>
          <cell r="J459" t="str">
            <v> Bacillaceae</v>
          </cell>
          <cell r="K459" t="str">
            <v> Bacillus</v>
          </cell>
          <cell r="L459" t="str">
            <v>Bacillus cereus group.</v>
          </cell>
        </row>
        <row r="460">
          <cell r="A460" t="str">
            <v>Q4W867_ECOLX</v>
          </cell>
          <cell r="B460" t="str">
            <v>Q4W867</v>
          </cell>
          <cell r="C460" t="str">
            <v> Escherichia coli.</v>
          </cell>
          <cell r="E460" t="str">
            <v> NCBI_TaxID=562;</v>
          </cell>
          <cell r="G460" t="str">
            <v>Bacteria</v>
          </cell>
          <cell r="H460" t="str">
            <v> Proteobacteria</v>
          </cell>
          <cell r="I460" t="str">
            <v> Gammaproteobacteria</v>
          </cell>
          <cell r="J460" t="str">
            <v> Enterobacteriales</v>
          </cell>
          <cell r="K460" t="str">
            <v>Enterobacteriaceae</v>
          </cell>
          <cell r="L460" t="str">
            <v> Escherichia.</v>
          </cell>
        </row>
        <row r="461">
          <cell r="A461" t="str">
            <v>Q4WJI5_ASPFU</v>
          </cell>
          <cell r="B461" t="str">
            <v>Q4WJI5</v>
          </cell>
          <cell r="C461" t="str">
            <v> Neosartorya fumigata (strain ATCC MYA-4609 / Af293 / CBS 101355 / FGSC A1100) (Aspergillus fumigatus).</v>
          </cell>
          <cell r="E461" t="str">
            <v> NCBI_TaxID=330879;</v>
          </cell>
          <cell r="G461" t="str">
            <v>Eukaryota</v>
          </cell>
          <cell r="H461" t="str">
            <v> Fungi</v>
          </cell>
          <cell r="I461" t="str">
            <v> Dikarya</v>
          </cell>
          <cell r="J461" t="str">
            <v> Ascomycota</v>
          </cell>
          <cell r="K461" t="str">
            <v> Pezizomycotina</v>
          </cell>
          <cell r="L461" t="str">
            <v> Eurotiomycetes</v>
          </cell>
          <cell r="M461" t="str">
            <v>Eurotiomycetidae</v>
          </cell>
          <cell r="N461" t="str">
            <v> Eurotiales</v>
          </cell>
          <cell r="O461" t="str">
            <v> Trichocomaceae</v>
          </cell>
          <cell r="P461" t="str">
            <v>mitosporic Trichocomaceae</v>
          </cell>
          <cell r="Q461" t="str">
            <v> Aspergillus.</v>
          </cell>
        </row>
        <row r="462">
          <cell r="A462" t="str">
            <v>Q50822_MYCTU</v>
          </cell>
          <cell r="B462" t="str">
            <v>Q50822</v>
          </cell>
          <cell r="C462" t="str">
            <v> Mycobacterium tuberculosis.</v>
          </cell>
          <cell r="E462" t="str">
            <v> NCBI_TaxID=1773;</v>
          </cell>
          <cell r="G462" t="str">
            <v>Bacteria</v>
          </cell>
          <cell r="H462" t="str">
            <v> Actinobacteria</v>
          </cell>
          <cell r="I462" t="str">
            <v> Actinobacteridae</v>
          </cell>
          <cell r="J462" t="str">
            <v> Actinomycetales</v>
          </cell>
          <cell r="K462" t="str">
            <v>Corynebacterineae</v>
          </cell>
          <cell r="L462" t="str">
            <v> Mycobacteriaceae</v>
          </cell>
          <cell r="M462" t="str">
            <v> Mycobacterium</v>
          </cell>
          <cell r="N462" t="str">
            <v>Mycobacterium tuberculosis complex.</v>
          </cell>
        </row>
        <row r="463">
          <cell r="A463" t="str">
            <v>Q5B5S5_EMENI</v>
          </cell>
          <cell r="B463" t="str">
            <v>Q5B5S5</v>
          </cell>
          <cell r="C463" t="str">
            <v> Emericella nidulans (strain FGSC A4 / ATCC 38163 / CBS 112.46 / NRRL 194 / M139) (Aspergillus nidulans).</v>
          </cell>
          <cell r="E463" t="str">
            <v> NCBI_TaxID=227321;</v>
          </cell>
          <cell r="G463" t="str">
            <v>Eukaryota</v>
          </cell>
          <cell r="H463" t="str">
            <v> Fungi</v>
          </cell>
          <cell r="I463" t="str">
            <v> Dikarya</v>
          </cell>
          <cell r="J463" t="str">
            <v> Ascomycota</v>
          </cell>
          <cell r="K463" t="str">
            <v> Pezizomycotina</v>
          </cell>
          <cell r="L463" t="str">
            <v> Eurotiomycetes</v>
          </cell>
          <cell r="M463" t="str">
            <v>Eurotiomycetidae</v>
          </cell>
          <cell r="N463" t="str">
            <v> Eurotiales</v>
          </cell>
          <cell r="O463" t="str">
            <v> Trichocomaceae</v>
          </cell>
          <cell r="P463" t="str">
            <v> Emericella.</v>
          </cell>
        </row>
        <row r="464">
          <cell r="A464" t="str">
            <v>Q5BLX3_9PSED</v>
          </cell>
          <cell r="B464" t="str">
            <v>Q5BLX3</v>
          </cell>
          <cell r="C464" t="str">
            <v> Pseudomonas sp. HS100.</v>
          </cell>
          <cell r="E464" t="str">
            <v> NCBI_TaxID=316326;</v>
          </cell>
          <cell r="G464" t="str">
            <v>Bacteria</v>
          </cell>
          <cell r="H464" t="str">
            <v> Proteobacteria</v>
          </cell>
          <cell r="I464" t="str">
            <v> Gammaproteobacteria</v>
          </cell>
          <cell r="J464" t="str">
            <v> Pseudomonadales</v>
          </cell>
          <cell r="K464" t="str">
            <v>Pseudomonadaceae</v>
          </cell>
          <cell r="L464" t="str">
            <v> Pseudomonas.</v>
          </cell>
        </row>
        <row r="465">
          <cell r="A465" t="str">
            <v>Q5EGS6_9PSED</v>
          </cell>
          <cell r="B465" t="str">
            <v>Q5EGS6</v>
          </cell>
          <cell r="C465" t="str">
            <v> Pseudomonas sp. GD200.</v>
          </cell>
          <cell r="E465" t="str">
            <v> NCBI_TaxID=311238;</v>
          </cell>
          <cell r="G465" t="str">
            <v>Bacteria</v>
          </cell>
          <cell r="H465" t="str">
            <v> Proteobacteria</v>
          </cell>
          <cell r="I465" t="str">
            <v> Gammaproteobacteria</v>
          </cell>
          <cell r="J465" t="str">
            <v> Pseudomonadales</v>
          </cell>
          <cell r="K465" t="str">
            <v>Pseudomonadaceae</v>
          </cell>
          <cell r="L465" t="str">
            <v> Pseudomonas.</v>
          </cell>
        </row>
        <row r="466">
          <cell r="A466" t="str">
            <v>Q5EGS7_9PSED</v>
          </cell>
          <cell r="B466" t="str">
            <v>Q5EGS7</v>
          </cell>
          <cell r="C466" t="str">
            <v> Pseudomonas sp. GD100.</v>
          </cell>
          <cell r="E466" t="str">
            <v> NCBI_TaxID=311237;</v>
          </cell>
          <cell r="G466" t="str">
            <v>Bacteria</v>
          </cell>
          <cell r="H466" t="str">
            <v> Proteobacteria</v>
          </cell>
          <cell r="I466" t="str">
            <v> Gammaproteobacteria</v>
          </cell>
          <cell r="J466" t="str">
            <v> Pseudomonadales</v>
          </cell>
          <cell r="K466" t="str">
            <v>Pseudomonadaceae</v>
          </cell>
          <cell r="L466" t="str">
            <v> Pseudomonas.</v>
          </cell>
        </row>
        <row r="467">
          <cell r="A467" t="str">
            <v>Q5L8H3_BACFN</v>
          </cell>
          <cell r="B467" t="str">
            <v>Q5L8H3</v>
          </cell>
          <cell r="C467" t="str">
            <v> Bacteroides fragilis (strain ATCC 25285 / NCTC 9343).</v>
          </cell>
          <cell r="E467" t="str">
            <v> NCBI_TaxID=272559;</v>
          </cell>
          <cell r="G467" t="str">
            <v>Bacteria</v>
          </cell>
          <cell r="H467" t="str">
            <v> Bacteroidetes</v>
          </cell>
          <cell r="I467" t="str">
            <v> Bacteroidia</v>
          </cell>
          <cell r="J467" t="str">
            <v> Bacteroidales</v>
          </cell>
          <cell r="K467" t="str">
            <v> Bacteroidaceae</v>
          </cell>
          <cell r="L467" t="str">
            <v>Bacteroides.</v>
          </cell>
        </row>
        <row r="468">
          <cell r="A468" t="str">
            <v>Q5LJ90_BACFN</v>
          </cell>
          <cell r="B468" t="str">
            <v>Q5LJ90</v>
          </cell>
          <cell r="C468" t="str">
            <v> Bacteroides fragilis (strain ATCC 25285 / NCTC 9343).</v>
          </cell>
          <cell r="E468" t="str">
            <v> NCBI_TaxID=272559;</v>
          </cell>
          <cell r="G468" t="str">
            <v>Bacteria</v>
          </cell>
          <cell r="H468" t="str">
            <v> Bacteroidetes</v>
          </cell>
          <cell r="I468" t="str">
            <v> Bacteroidia</v>
          </cell>
          <cell r="J468" t="str">
            <v> Bacteroidales</v>
          </cell>
          <cell r="K468" t="str">
            <v> Bacteroidaceae</v>
          </cell>
          <cell r="L468" t="str">
            <v>Bacteroides.</v>
          </cell>
        </row>
        <row r="469">
          <cell r="A469" t="str">
            <v>Q5LJ91_BACFN</v>
          </cell>
          <cell r="B469" t="str">
            <v>Q5LJ91</v>
          </cell>
          <cell r="C469" t="str">
            <v> Bacteroides fragilis (strain ATCC 25285 / NCTC 9343).</v>
          </cell>
          <cell r="E469" t="str">
            <v> NCBI_TaxID=272559;</v>
          </cell>
          <cell r="G469" t="str">
            <v>Bacteria</v>
          </cell>
          <cell r="H469" t="str">
            <v> Bacteroidetes</v>
          </cell>
          <cell r="I469" t="str">
            <v> Bacteroidia</v>
          </cell>
          <cell r="J469" t="str">
            <v> Bacteroidales</v>
          </cell>
          <cell r="K469" t="str">
            <v> Bacteroidaceae</v>
          </cell>
          <cell r="L469" t="str">
            <v>Bacteroides.</v>
          </cell>
        </row>
        <row r="470">
          <cell r="A470" t="str">
            <v>Q5NYQ1_AROAE</v>
          </cell>
          <cell r="B470" t="str">
            <v>Q5NYQ1</v>
          </cell>
          <cell r="C470" t="str">
            <v> Aromatoleum aromaticum (strain EbN1) (Azoarcus sp. (strain EbN1)).</v>
          </cell>
          <cell r="E470" t="str">
            <v> NCBI_TaxID=76114;</v>
          </cell>
          <cell r="G470" t="str">
            <v>Bacteria</v>
          </cell>
          <cell r="H470" t="str">
            <v> Proteobacteria</v>
          </cell>
          <cell r="I470" t="str">
            <v> Betaproteobacteria</v>
          </cell>
          <cell r="J470" t="str">
            <v> Rhodocyclales</v>
          </cell>
          <cell r="K470" t="str">
            <v>Rhodocyclaceae</v>
          </cell>
          <cell r="L470" t="str">
            <v> Aromatoleum.</v>
          </cell>
        </row>
        <row r="471">
          <cell r="A471" t="str">
            <v>Q5PSP1_SALET</v>
          </cell>
          <cell r="B471" t="str">
            <v>Q5PSP1</v>
          </cell>
          <cell r="C471" t="str">
            <v> Salmonella enterica subsp. enterica serovar Wien.</v>
          </cell>
          <cell r="E471" t="str">
            <v> NCBI_TaxID=149384;</v>
          </cell>
          <cell r="G471" t="str">
            <v>Bacteria</v>
          </cell>
          <cell r="H471" t="str">
            <v> Proteobacteria</v>
          </cell>
          <cell r="I471" t="str">
            <v> Gammaproteobacteria</v>
          </cell>
          <cell r="J471" t="str">
            <v> Enterobacteriales</v>
          </cell>
          <cell r="K471" t="str">
            <v>Enterobacteriaceae</v>
          </cell>
          <cell r="L471" t="str">
            <v> Salmonella.</v>
          </cell>
        </row>
        <row r="472">
          <cell r="A472" t="str">
            <v>Q5WC43_BACSK</v>
          </cell>
          <cell r="B472" t="str">
            <v>Q5WC43</v>
          </cell>
          <cell r="C472" t="str">
            <v> Bacillus clausii (strain KSM-K16).</v>
          </cell>
          <cell r="E472" t="str">
            <v> NCBI_TaxID=66692;</v>
          </cell>
          <cell r="G472" t="str">
            <v>Bacteria</v>
          </cell>
          <cell r="H472" t="str">
            <v> Firmicutes</v>
          </cell>
          <cell r="I472" t="str">
            <v> Bacillales</v>
          </cell>
          <cell r="J472" t="str">
            <v> Bacillaceae</v>
          </cell>
          <cell r="K472" t="str">
            <v> Bacillus.</v>
          </cell>
        </row>
        <row r="473">
          <cell r="A473" t="str">
            <v>Q5WJH5_BACSK</v>
          </cell>
          <cell r="B473" t="str">
            <v>Q5WJH5</v>
          </cell>
          <cell r="C473" t="str">
            <v> Bacillus clausii (strain KSM-K16).</v>
          </cell>
          <cell r="E473" t="str">
            <v> NCBI_TaxID=66692;</v>
          </cell>
          <cell r="G473" t="str">
            <v>Bacteria</v>
          </cell>
          <cell r="H473" t="str">
            <v> Firmicutes</v>
          </cell>
          <cell r="I473" t="str">
            <v> Bacillales</v>
          </cell>
          <cell r="J473" t="str">
            <v> Bacillaceae</v>
          </cell>
          <cell r="K473" t="str">
            <v> Bacillus.</v>
          </cell>
        </row>
        <row r="474">
          <cell r="A474" t="str">
            <v>Q5YNE2_NOCFA</v>
          </cell>
          <cell r="B474" t="str">
            <v>Q5YNE2</v>
          </cell>
          <cell r="C474" t="str">
            <v> Nocardia farcinica (strain IFM 10152).</v>
          </cell>
          <cell r="E474" t="str">
            <v> NCBI_TaxID=247156;</v>
          </cell>
          <cell r="G474" t="str">
            <v>Bacteria</v>
          </cell>
          <cell r="H474" t="str">
            <v> Actinobacteria</v>
          </cell>
          <cell r="I474" t="str">
            <v> Actinobacteridae</v>
          </cell>
          <cell r="J474" t="str">
            <v> Actinomycetales</v>
          </cell>
          <cell r="K474" t="str">
            <v>Corynebacterineae</v>
          </cell>
          <cell r="L474" t="str">
            <v> Nocardiaceae</v>
          </cell>
          <cell r="M474" t="str">
            <v> Nocardia.</v>
          </cell>
        </row>
        <row r="475">
          <cell r="A475" t="str">
            <v>Q63BS3_BACCZ</v>
          </cell>
          <cell r="B475" t="str">
            <v>Q63BS3</v>
          </cell>
          <cell r="C475" t="str">
            <v> Bacillus cereus (strain ZK / E33L).</v>
          </cell>
          <cell r="E475" t="str">
            <v> NCBI_TaxID=288681;</v>
          </cell>
          <cell r="G475" t="str">
            <v>Bacteria</v>
          </cell>
          <cell r="H475" t="str">
            <v> Firmicutes</v>
          </cell>
          <cell r="I475" t="str">
            <v> Bacillales</v>
          </cell>
          <cell r="J475" t="str">
            <v> Bacillaceae</v>
          </cell>
          <cell r="K475" t="str">
            <v> Bacillus</v>
          </cell>
          <cell r="L475" t="str">
            <v>Bacillus cereus group.</v>
          </cell>
        </row>
        <row r="476">
          <cell r="A476" t="str">
            <v>Q64NR6_BACFR</v>
          </cell>
          <cell r="B476" t="str">
            <v>Q64NR6</v>
          </cell>
          <cell r="C476" t="str">
            <v> Bacteroides fragilis (strain YCH46).</v>
          </cell>
          <cell r="E476" t="str">
            <v> NCBI_TaxID=295405;</v>
          </cell>
          <cell r="G476" t="str">
            <v>Bacteria</v>
          </cell>
          <cell r="H476" t="str">
            <v> Bacteroidetes</v>
          </cell>
          <cell r="I476" t="str">
            <v> Bacteroidia</v>
          </cell>
          <cell r="J476" t="str">
            <v> Bacteroidales</v>
          </cell>
          <cell r="K476" t="str">
            <v> Bacteroidaceae</v>
          </cell>
          <cell r="L476" t="str">
            <v>Bacteroides.</v>
          </cell>
        </row>
        <row r="477">
          <cell r="A477" t="str">
            <v>Q650R7_BACFR</v>
          </cell>
          <cell r="B477" t="str">
            <v>Q650R7</v>
          </cell>
          <cell r="C477" t="str">
            <v> Bacteroides fragilis (strain YCH46).</v>
          </cell>
          <cell r="E477" t="str">
            <v> NCBI_TaxID=295405;</v>
          </cell>
          <cell r="G477" t="str">
            <v>Bacteria</v>
          </cell>
          <cell r="H477" t="str">
            <v> Bacteroidetes</v>
          </cell>
          <cell r="I477" t="str">
            <v> Bacteroidia</v>
          </cell>
          <cell r="J477" t="str">
            <v> Bacteroidales</v>
          </cell>
          <cell r="K477" t="str">
            <v> Bacteroidaceae</v>
          </cell>
          <cell r="L477" t="str">
            <v>Bacteroides.</v>
          </cell>
        </row>
        <row r="478">
          <cell r="A478" t="str">
            <v>Q650R8_BACFR</v>
          </cell>
          <cell r="B478" t="str">
            <v>Q650R8</v>
          </cell>
          <cell r="C478" t="str">
            <v> Bacteroides fragilis (strain YCH46).</v>
          </cell>
          <cell r="E478" t="str">
            <v> NCBI_TaxID=295405;</v>
          </cell>
          <cell r="G478" t="str">
            <v>Bacteria</v>
          </cell>
          <cell r="H478" t="str">
            <v> Bacteroidetes</v>
          </cell>
          <cell r="I478" t="str">
            <v> Bacteroidia</v>
          </cell>
          <cell r="J478" t="str">
            <v> Bacteroidales</v>
          </cell>
          <cell r="K478" t="str">
            <v> Bacteroidaceae</v>
          </cell>
          <cell r="L478" t="str">
            <v>Bacteroides.</v>
          </cell>
        </row>
        <row r="479">
          <cell r="A479" t="str">
            <v>Q650R9_BACFR</v>
          </cell>
          <cell r="B479" t="str">
            <v>Q650R9</v>
          </cell>
          <cell r="C479" t="str">
            <v> Bacteroides fragilis (strain YCH46).</v>
          </cell>
          <cell r="E479" t="str">
            <v> NCBI_TaxID=295405;</v>
          </cell>
          <cell r="G479" t="str">
            <v>Bacteria</v>
          </cell>
          <cell r="H479" t="str">
            <v> Bacteroidetes</v>
          </cell>
          <cell r="I479" t="str">
            <v> Bacteroidia</v>
          </cell>
          <cell r="J479" t="str">
            <v> Bacteroidales</v>
          </cell>
          <cell r="K479" t="str">
            <v> Bacteroidaceae</v>
          </cell>
          <cell r="L479" t="str">
            <v>Bacteroides.</v>
          </cell>
        </row>
        <row r="480">
          <cell r="A480" t="str">
            <v>Q6HJ93_BACHK</v>
          </cell>
          <cell r="B480" t="str">
            <v>Q6HJ93</v>
          </cell>
          <cell r="C480" t="str">
            <v> Bacillus thuringiensis subsp. konkukian (strain 97-27).</v>
          </cell>
          <cell r="E480" t="str">
            <v> NCBI_TaxID=281309;</v>
          </cell>
          <cell r="G480" t="str">
            <v>Bacteria</v>
          </cell>
          <cell r="H480" t="str">
            <v> Firmicutes</v>
          </cell>
          <cell r="I480" t="str">
            <v> Bacillales</v>
          </cell>
          <cell r="J480" t="str">
            <v> Bacillaceae</v>
          </cell>
          <cell r="K480" t="str">
            <v> Bacillus</v>
          </cell>
          <cell r="L480" t="str">
            <v>Bacillus cereus group.</v>
          </cell>
        </row>
        <row r="481">
          <cell r="A481" t="str">
            <v>Q6MCX2_PARUW</v>
          </cell>
          <cell r="B481" t="str">
            <v>Q6MCX2</v>
          </cell>
          <cell r="C481" t="str">
            <v> Protochlamydia amoebophila (strain UWE25).</v>
          </cell>
          <cell r="E481" t="str">
            <v> NCBI_TaxID=264201;</v>
          </cell>
          <cell r="G481" t="str">
            <v>Bacteria</v>
          </cell>
          <cell r="H481" t="str">
            <v> Chlamydiae</v>
          </cell>
          <cell r="I481" t="str">
            <v> Chlamydiales</v>
          </cell>
          <cell r="J481" t="str">
            <v> Parachlamydiaceae</v>
          </cell>
          <cell r="K481" t="str">
            <v>Candidatus Protochlamydia.</v>
          </cell>
        </row>
        <row r="482">
          <cell r="A482" t="str">
            <v>Q6MCX3_PARUW</v>
          </cell>
          <cell r="B482" t="str">
            <v>Q6MCX3</v>
          </cell>
          <cell r="C482" t="str">
            <v> Protochlamydia amoebophila (strain UWE25).</v>
          </cell>
          <cell r="E482" t="str">
            <v> NCBI_TaxID=264201;</v>
          </cell>
          <cell r="G482" t="str">
            <v>Bacteria</v>
          </cell>
          <cell r="H482" t="str">
            <v> Chlamydiae</v>
          </cell>
          <cell r="I482" t="str">
            <v> Chlamydiales</v>
          </cell>
          <cell r="J482" t="str">
            <v> Parachlamydiaceae</v>
          </cell>
          <cell r="K482" t="str">
            <v>Candidatus Protochlamydia.</v>
          </cell>
        </row>
        <row r="483">
          <cell r="A483" t="str">
            <v>Q6MCX4_PARUW</v>
          </cell>
          <cell r="B483" t="str">
            <v>Q6MCX4</v>
          </cell>
          <cell r="C483" t="str">
            <v> Protochlamydia amoebophila (strain UWE25).</v>
          </cell>
          <cell r="E483" t="str">
            <v> NCBI_TaxID=264201;</v>
          </cell>
          <cell r="G483" t="str">
            <v>Bacteria</v>
          </cell>
          <cell r="H483" t="str">
            <v> Chlamydiae</v>
          </cell>
          <cell r="I483" t="str">
            <v> Chlamydiales</v>
          </cell>
          <cell r="J483" t="str">
            <v> Parachlamydiaceae</v>
          </cell>
          <cell r="K483" t="str">
            <v>Candidatus Protochlamydia.</v>
          </cell>
        </row>
        <row r="484">
          <cell r="A484" t="str">
            <v>Q6MM92_BDEBA</v>
          </cell>
          <cell r="B484" t="str">
            <v>Q6MM92</v>
          </cell>
          <cell r="C484" t="str">
            <v> Bdellovibrio bacteriovorus (strain ATCC 15356 / DSM 50701 / NCIB 9529 / HD100).</v>
          </cell>
          <cell r="E484" t="str">
            <v> NCBI_TaxID=264462;</v>
          </cell>
          <cell r="G484" t="str">
            <v>Bacteria</v>
          </cell>
          <cell r="H484" t="str">
            <v> Proteobacteria</v>
          </cell>
          <cell r="I484" t="str">
            <v> Deltaproteobacteria</v>
          </cell>
          <cell r="J484" t="str">
            <v> Bdellovibrionales</v>
          </cell>
          <cell r="K484" t="str">
            <v>Bdellovibrionaceae</v>
          </cell>
          <cell r="L484" t="str">
            <v> Bdellovibrio.</v>
          </cell>
        </row>
        <row r="485">
          <cell r="A485" t="str">
            <v>Q6W168_RHISN</v>
          </cell>
          <cell r="B485" t="str">
            <v>Q6W168</v>
          </cell>
          <cell r="C485" t="str">
            <v> Rhizobium sp. (strain NGR234).</v>
          </cell>
          <cell r="D485" t="str">
            <v> Plasmid megaplasmid 2, Plasmid sym pNGR234b, and Plasmid pNGR234b.</v>
          </cell>
          <cell r="E485" t="str">
            <v> NCBI_TaxID=394;</v>
          </cell>
          <cell r="G485" t="str">
            <v>Bacteria</v>
          </cell>
          <cell r="H485" t="str">
            <v> Proteobacteria</v>
          </cell>
          <cell r="I485" t="str">
            <v> Alphaproteobacteria</v>
          </cell>
          <cell r="J485" t="str">
            <v> Rhizobiales</v>
          </cell>
          <cell r="K485" t="str">
            <v>Rhizobiaceae</v>
          </cell>
          <cell r="L485" t="str">
            <v> Sinorhizobium/Ensifer group</v>
          </cell>
          <cell r="M485" t="str">
            <v> Sinorhizobium.</v>
          </cell>
        </row>
        <row r="486">
          <cell r="A486" t="str">
            <v>Q734W5_BACC1</v>
          </cell>
          <cell r="B486" t="str">
            <v>Q734W5</v>
          </cell>
          <cell r="C486" t="str">
            <v> Bacillus cereus (strain ATCC 10987).</v>
          </cell>
          <cell r="E486" t="str">
            <v> NCBI_TaxID=222523;</v>
          </cell>
          <cell r="G486" t="str">
            <v>Bacteria</v>
          </cell>
          <cell r="H486" t="str">
            <v> Firmicutes</v>
          </cell>
          <cell r="I486" t="str">
            <v> Bacillales</v>
          </cell>
          <cell r="J486" t="str">
            <v> Bacillaceae</v>
          </cell>
          <cell r="K486" t="str">
            <v> Bacillus</v>
          </cell>
          <cell r="L486" t="str">
            <v>Bacillus cereus group.</v>
          </cell>
        </row>
        <row r="487">
          <cell r="A487" t="str">
            <v>Q7B6B2_VIBCH</v>
          </cell>
          <cell r="B487" t="str">
            <v>Q7B6B2</v>
          </cell>
          <cell r="C487" t="str">
            <v> Vibrio cholerae.</v>
          </cell>
          <cell r="E487" t="str">
            <v> NCBI_TaxID=666;</v>
          </cell>
          <cell r="G487" t="str">
            <v>Bacteria</v>
          </cell>
          <cell r="H487" t="str">
            <v> Proteobacteria</v>
          </cell>
          <cell r="I487" t="str">
            <v> Gammaproteobacteria</v>
          </cell>
          <cell r="J487" t="str">
            <v> Vibrionales</v>
          </cell>
          <cell r="K487" t="str">
            <v>Vibrionaceae</v>
          </cell>
          <cell r="L487" t="str">
            <v> Vibrio.</v>
          </cell>
        </row>
        <row r="488">
          <cell r="A488" t="str">
            <v>Q7RUH3_NEUCR</v>
          </cell>
          <cell r="B488" t="str">
            <v>Q7RUH3</v>
          </cell>
          <cell r="C488" t="str">
            <v> Neurospora crassa (strain ATCC 24698 / 74-OR23-1A / CBS 708.71 / DSM 1257 / FGSC 987).</v>
          </cell>
          <cell r="E488" t="str">
            <v> NCBI_TaxID=367110;</v>
          </cell>
          <cell r="G488" t="str">
            <v>Eukaryota</v>
          </cell>
          <cell r="H488" t="str">
            <v> Fungi</v>
          </cell>
          <cell r="I488" t="str">
            <v> Dikarya</v>
          </cell>
          <cell r="J488" t="str">
            <v> Ascomycota</v>
          </cell>
          <cell r="K488" t="str">
            <v> Pezizomycotina</v>
          </cell>
          <cell r="L488" t="str">
            <v>Sordariomycetes</v>
          </cell>
          <cell r="M488" t="str">
            <v> Sordariomycetidae</v>
          </cell>
          <cell r="N488" t="str">
            <v> Sordariales</v>
          </cell>
          <cell r="O488" t="str">
            <v> Sordariaceae</v>
          </cell>
          <cell r="P488" t="str">
            <v>Neurospora.</v>
          </cell>
        </row>
        <row r="489">
          <cell r="A489" t="str">
            <v>Q7TZ41_MYCBO</v>
          </cell>
          <cell r="B489" t="str">
            <v>Q7TZ41</v>
          </cell>
          <cell r="C489" t="str">
            <v> Mycobacterium bovis.</v>
          </cell>
          <cell r="E489" t="str">
            <v> NCBI_TaxID=1765;</v>
          </cell>
          <cell r="G489" t="str">
            <v>Bacteria</v>
          </cell>
          <cell r="H489" t="str">
            <v> Actinobacteria</v>
          </cell>
          <cell r="I489" t="str">
            <v> Actinobacteridae</v>
          </cell>
          <cell r="J489" t="str">
            <v> Actinomycetales</v>
          </cell>
          <cell r="K489" t="str">
            <v>Corynebacterineae</v>
          </cell>
          <cell r="L489" t="str">
            <v> Mycobacteriaceae</v>
          </cell>
          <cell r="M489" t="str">
            <v> Mycobacterium</v>
          </cell>
          <cell r="N489" t="str">
            <v>Mycobacterium tuberculosis complex.</v>
          </cell>
        </row>
        <row r="490">
          <cell r="A490" t="str">
            <v>Q7TZ42_MYCBO</v>
          </cell>
          <cell r="B490" t="str">
            <v>Q7TZ42</v>
          </cell>
          <cell r="C490" t="str">
            <v> Mycobacterium bovis.</v>
          </cell>
          <cell r="E490" t="str">
            <v> NCBI_TaxID=1765;</v>
          </cell>
          <cell r="G490" t="str">
            <v>Bacteria</v>
          </cell>
          <cell r="H490" t="str">
            <v> Actinobacteria</v>
          </cell>
          <cell r="I490" t="str">
            <v> Actinobacteridae</v>
          </cell>
          <cell r="J490" t="str">
            <v> Actinomycetales</v>
          </cell>
          <cell r="K490" t="str">
            <v>Corynebacterineae</v>
          </cell>
          <cell r="L490" t="str">
            <v> Mycobacteriaceae</v>
          </cell>
          <cell r="M490" t="str">
            <v> Mycobacterium</v>
          </cell>
          <cell r="N490" t="str">
            <v>Mycobacterium tuberculosis complex.</v>
          </cell>
        </row>
        <row r="491">
          <cell r="A491" t="str">
            <v>Q81BF7_BACCR</v>
          </cell>
          <cell r="B491" t="str">
            <v>Q81BF7</v>
          </cell>
          <cell r="C491" t="str">
            <v> Bacillus cereus (strain ATCC 14579 / DSM 31).</v>
          </cell>
          <cell r="E491" t="str">
            <v> NCBI_TaxID=226900;</v>
          </cell>
          <cell r="G491" t="str">
            <v>Bacteria</v>
          </cell>
          <cell r="H491" t="str">
            <v> Firmicutes</v>
          </cell>
          <cell r="I491" t="str">
            <v> Bacillales</v>
          </cell>
          <cell r="J491" t="str">
            <v> Bacillaceae</v>
          </cell>
          <cell r="K491" t="str">
            <v> Bacillus</v>
          </cell>
          <cell r="L491" t="str">
            <v>Bacillus cereus group.</v>
          </cell>
        </row>
        <row r="492">
          <cell r="A492" t="str">
            <v>Q81BN2_BACCR</v>
          </cell>
          <cell r="B492" t="str">
            <v>Q81BN2</v>
          </cell>
          <cell r="C492" t="str">
            <v> Bacillus cereus (strain ATCC 14579 / DSM 31).</v>
          </cell>
          <cell r="E492" t="str">
            <v> NCBI_TaxID=226900;</v>
          </cell>
          <cell r="G492" t="str">
            <v>Bacteria</v>
          </cell>
          <cell r="H492" t="str">
            <v> Firmicutes</v>
          </cell>
          <cell r="I492" t="str">
            <v> Bacillales</v>
          </cell>
          <cell r="J492" t="str">
            <v> Bacillaceae</v>
          </cell>
          <cell r="K492" t="str">
            <v> Bacillus</v>
          </cell>
          <cell r="L492" t="str">
            <v>Bacillus cereus group.</v>
          </cell>
        </row>
        <row r="493">
          <cell r="A493" t="str">
            <v>Q81DB1_BACCR</v>
          </cell>
          <cell r="B493" t="str">
            <v>Q81DB1</v>
          </cell>
          <cell r="C493" t="str">
            <v> Bacillus cereus (strain ATCC 14579 / DSM 31).</v>
          </cell>
          <cell r="E493" t="str">
            <v> NCBI_TaxID=226900;</v>
          </cell>
          <cell r="G493" t="str">
            <v>Bacteria</v>
          </cell>
          <cell r="H493" t="str">
            <v> Firmicutes</v>
          </cell>
          <cell r="I493" t="str">
            <v> Bacillales</v>
          </cell>
          <cell r="J493" t="str">
            <v> Bacillaceae</v>
          </cell>
          <cell r="K493" t="str">
            <v> Bacillus</v>
          </cell>
          <cell r="L493" t="str">
            <v>Bacillus cereus group.</v>
          </cell>
        </row>
        <row r="494">
          <cell r="A494" t="str">
            <v>Q81QZ2_BACAN</v>
          </cell>
          <cell r="B494" t="str">
            <v>Q81QZ2</v>
          </cell>
          <cell r="C494" t="str">
            <v> Bacillus anthracis.</v>
          </cell>
          <cell r="E494" t="str">
            <v> NCBI_TaxID=1392;</v>
          </cell>
          <cell r="G494" t="str">
            <v>Bacteria</v>
          </cell>
          <cell r="H494" t="str">
            <v> Firmicutes</v>
          </cell>
          <cell r="I494" t="str">
            <v> Bacillales</v>
          </cell>
          <cell r="J494" t="str">
            <v> Bacillaceae</v>
          </cell>
          <cell r="K494" t="str">
            <v> Bacillus</v>
          </cell>
          <cell r="L494" t="str">
            <v>Bacillus cereus group.</v>
          </cell>
        </row>
        <row r="495">
          <cell r="A495" t="str">
            <v>Q825M4_STRAW</v>
          </cell>
          <cell r="B495" t="str">
            <v>Q825M4</v>
          </cell>
          <cell r="C495" t="str">
            <v> Streptomyces avermitilis.</v>
          </cell>
          <cell r="E495" t="str">
            <v> NCBI_TaxID=33903;</v>
          </cell>
          <cell r="G495" t="str">
            <v>Bacteria</v>
          </cell>
          <cell r="H495" t="str">
            <v> Actinobacteria</v>
          </cell>
          <cell r="I495" t="str">
            <v> Actinobacteridae</v>
          </cell>
          <cell r="J495" t="str">
            <v> Actinomycetales</v>
          </cell>
          <cell r="K495" t="str">
            <v>Streptomycineae</v>
          </cell>
          <cell r="L495" t="str">
            <v> Streptomycetaceae</v>
          </cell>
          <cell r="M495" t="str">
            <v> Streptomyces.</v>
          </cell>
        </row>
        <row r="496">
          <cell r="A496" t="str">
            <v>Q82RQ9_STRAW</v>
          </cell>
          <cell r="B496" t="str">
            <v>Q82RQ9</v>
          </cell>
          <cell r="C496" t="str">
            <v> Streptomyces avermitilis.</v>
          </cell>
          <cell r="E496" t="str">
            <v> NCBI_TaxID=33903;</v>
          </cell>
          <cell r="G496" t="str">
            <v>Bacteria</v>
          </cell>
          <cell r="H496" t="str">
            <v> Actinobacteria</v>
          </cell>
          <cell r="I496" t="str">
            <v> Actinobacteridae</v>
          </cell>
          <cell r="J496" t="str">
            <v> Actinomycetales</v>
          </cell>
          <cell r="K496" t="str">
            <v>Streptomycineae</v>
          </cell>
          <cell r="L496" t="str">
            <v> Streptomycetaceae</v>
          </cell>
          <cell r="M496" t="str">
            <v> Streptomyces.</v>
          </cell>
        </row>
        <row r="497">
          <cell r="A497" t="str">
            <v>Q84FW5_PROST</v>
          </cell>
          <cell r="B497" t="str">
            <v>Q84FW5</v>
          </cell>
          <cell r="C497" t="str">
            <v> Providencia stuartii.</v>
          </cell>
          <cell r="D497" t="str">
            <v> Plasmid pLQ1723.</v>
          </cell>
          <cell r="E497" t="str">
            <v> NCBI_TaxID=588;</v>
          </cell>
          <cell r="G497" t="str">
            <v>Bacteria</v>
          </cell>
          <cell r="H497" t="str">
            <v> Proteobacteria</v>
          </cell>
          <cell r="I497" t="str">
            <v> Gammaproteobacteria</v>
          </cell>
          <cell r="J497" t="str">
            <v> Enterobacteriales</v>
          </cell>
          <cell r="K497" t="str">
            <v>Enterobacteriaceae</v>
          </cell>
          <cell r="L497" t="str">
            <v> Providencia.</v>
          </cell>
        </row>
        <row r="498">
          <cell r="A498" t="str">
            <v>Q88HX2_PSEPK</v>
          </cell>
          <cell r="B498" t="str">
            <v>Q88HX2</v>
          </cell>
          <cell r="C498" t="str">
            <v> Pseudomonas putida (strain KT2440).</v>
          </cell>
          <cell r="E498" t="str">
            <v> NCBI_TaxID=160488;</v>
          </cell>
          <cell r="G498" t="str">
            <v>Bacteria</v>
          </cell>
          <cell r="H498" t="str">
            <v> Proteobacteria</v>
          </cell>
          <cell r="I498" t="str">
            <v> Gammaproteobacteria</v>
          </cell>
          <cell r="J498" t="str">
            <v> Pseudomonadales</v>
          </cell>
          <cell r="K498" t="str">
            <v>Pseudomonadaceae</v>
          </cell>
          <cell r="L498" t="str">
            <v> Pseudomonas.</v>
          </cell>
        </row>
        <row r="499">
          <cell r="A499" t="str">
            <v>Q89L97_BRAJA</v>
          </cell>
          <cell r="B499" t="str">
            <v>Q89L97</v>
          </cell>
          <cell r="C499" t="str">
            <v> Bradyrhizobium japonicum (strain USDA 110).</v>
          </cell>
          <cell r="E499" t="str">
            <v> NCBI_TaxID=224911;</v>
          </cell>
          <cell r="G499" t="str">
            <v>Bacteria</v>
          </cell>
          <cell r="H499" t="str">
            <v> Proteobacteria</v>
          </cell>
          <cell r="I499" t="str">
            <v> Alphaproteobacteria</v>
          </cell>
          <cell r="J499" t="str">
            <v> Rhizobiales</v>
          </cell>
          <cell r="K499" t="str">
            <v>Bradyrhizobiaceae</v>
          </cell>
          <cell r="L499" t="str">
            <v> Bradyrhizobium.</v>
          </cell>
        </row>
        <row r="500">
          <cell r="A500" t="str">
            <v>Q89ZU8_BACTN</v>
          </cell>
          <cell r="B500" t="str">
            <v>Q89ZU8</v>
          </cell>
          <cell r="C500" t="str">
            <v> Bacteroides thetaiotaomicron (strain ATCC 29148 / DSM 2079 / NCTC 10582 / E50 / VPI-5482).</v>
          </cell>
          <cell r="E500" t="str">
            <v> NCBI_TaxID=226186;</v>
          </cell>
          <cell r="G500" t="str">
            <v>Bacteria</v>
          </cell>
          <cell r="H500" t="str">
            <v> Bacteroidetes</v>
          </cell>
          <cell r="I500" t="str">
            <v> Bacteroidia</v>
          </cell>
          <cell r="J500" t="str">
            <v> Bacteroidales</v>
          </cell>
          <cell r="K500" t="str">
            <v> Bacteroidaceae</v>
          </cell>
          <cell r="L500" t="str">
            <v>Bacteroides.</v>
          </cell>
        </row>
        <row r="501">
          <cell r="A501" t="str">
            <v>Q8RTE6_ECOLX</v>
          </cell>
          <cell r="B501" t="str">
            <v>Q8RTE6</v>
          </cell>
          <cell r="C501" t="str">
            <v> Escherichia coli.</v>
          </cell>
          <cell r="E501" t="str">
            <v> NCBI_TaxID=562;</v>
          </cell>
          <cell r="G501" t="str">
            <v>Bacteria</v>
          </cell>
          <cell r="H501" t="str">
            <v> Proteobacteria</v>
          </cell>
          <cell r="I501" t="str">
            <v> Gammaproteobacteria</v>
          </cell>
          <cell r="J501" t="str">
            <v> Enterobacteriales</v>
          </cell>
          <cell r="K501" t="str">
            <v>Enterobacteriaceae</v>
          </cell>
          <cell r="L501" t="str">
            <v> Escherichia.</v>
          </cell>
        </row>
        <row r="502">
          <cell r="A502" t="str">
            <v>Q92X74_RHIME</v>
          </cell>
          <cell r="B502" t="str">
            <v>Q92X74</v>
          </cell>
          <cell r="C502" t="str">
            <v> Rhizobium meliloti (strain 1021) (Ensifer meliloti) (Sinorhizobium meliloti).</v>
          </cell>
          <cell r="D502" t="str">
            <v> Plasmid pSymB.</v>
          </cell>
          <cell r="E502" t="str">
            <v> NCBI_TaxID=266834;</v>
          </cell>
          <cell r="G502" t="str">
            <v>Bacteria</v>
          </cell>
          <cell r="H502" t="str">
            <v> Proteobacteria</v>
          </cell>
          <cell r="I502" t="str">
            <v> Alphaproteobacteria</v>
          </cell>
          <cell r="J502" t="str">
            <v> Rhizobiales</v>
          </cell>
          <cell r="K502" t="str">
            <v>Rhizobiaceae</v>
          </cell>
          <cell r="L502" t="str">
            <v> Sinorhizobium/Ensifer group</v>
          </cell>
          <cell r="M502" t="str">
            <v> Sinorhizobium.</v>
          </cell>
        </row>
        <row r="503">
          <cell r="A503" t="str">
            <v>Q93F78_ENTAE</v>
          </cell>
          <cell r="B503" t="str">
            <v>Q93F78</v>
          </cell>
          <cell r="C503" t="str">
            <v> Enterobacter aerogenes (Aerobacter aerogenes).</v>
          </cell>
          <cell r="E503" t="str">
            <v> NCBI_TaxID=548;</v>
          </cell>
          <cell r="G503" t="str">
            <v>Bacteria</v>
          </cell>
          <cell r="H503" t="str">
            <v> Proteobacteria</v>
          </cell>
          <cell r="I503" t="str">
            <v> Gammaproteobacteria</v>
          </cell>
          <cell r="J503" t="str">
            <v> Enterobacteriales</v>
          </cell>
          <cell r="K503" t="str">
            <v>Enterobacteriaceae</v>
          </cell>
          <cell r="L503" t="str">
            <v> Enterobacter.</v>
          </cell>
        </row>
        <row r="504">
          <cell r="A504" t="str">
            <v>Q9A9U4_CAUCR</v>
          </cell>
          <cell r="B504" t="str">
            <v>Q9A9U4</v>
          </cell>
          <cell r="C504" t="str">
            <v> Caulobacter crescentus (strain ATCC 19089 / CB15).</v>
          </cell>
          <cell r="E504" t="str">
            <v> NCBI_TaxID=190650;</v>
          </cell>
          <cell r="G504" t="str">
            <v>Bacteria</v>
          </cell>
          <cell r="H504" t="str">
            <v> Proteobacteria</v>
          </cell>
          <cell r="I504" t="str">
            <v> Alphaproteobacteria</v>
          </cell>
          <cell r="J504" t="str">
            <v> Caulobacterales</v>
          </cell>
          <cell r="K504" t="str">
            <v>Caulobacteraceae</v>
          </cell>
          <cell r="L504" t="str">
            <v> Caulobacter.</v>
          </cell>
        </row>
        <row r="505">
          <cell r="A505" t="str">
            <v>Q9HP44_HALSA</v>
          </cell>
          <cell r="B505" t="str">
            <v>Q9HP44</v>
          </cell>
          <cell r="C505" t="str">
            <v> Halobacterium salinarium (strain ATCC 700922 / JCM 11081 / NRC-1) (Halobacterium halobium).</v>
          </cell>
          <cell r="E505" t="str">
            <v> NCBI_TaxID=64091;</v>
          </cell>
          <cell r="G505" t="str">
            <v>Archaea</v>
          </cell>
          <cell r="H505" t="str">
            <v> Euryarchaeota</v>
          </cell>
          <cell r="I505" t="str">
            <v> Halobacteria</v>
          </cell>
          <cell r="J505" t="str">
            <v> Halobacteriales</v>
          </cell>
          <cell r="K505" t="str">
            <v>Halobacteriaceae</v>
          </cell>
          <cell r="L505" t="str">
            <v> Halobacterium.</v>
          </cell>
        </row>
        <row r="506">
          <cell r="A506" t="str">
            <v>Q9KAP7_BACHD</v>
          </cell>
          <cell r="B506" t="str">
            <v>Q9KAP7</v>
          </cell>
          <cell r="C506" t="str">
            <v> Bacillus halodurans (strain ATCC BAA-125 / DSM 18197 / FERM 7344 / JCM 9153 / C-125).</v>
          </cell>
          <cell r="E506" t="str">
            <v> NCBI_TaxID=272558;</v>
          </cell>
          <cell r="G506" t="str">
            <v>Bacteria</v>
          </cell>
          <cell r="H506" t="str">
            <v> Firmicutes</v>
          </cell>
          <cell r="I506" t="str">
            <v> Bacillales</v>
          </cell>
          <cell r="J506" t="str">
            <v> Bacillaceae</v>
          </cell>
          <cell r="K506" t="str">
            <v> Bacillus.</v>
          </cell>
        </row>
        <row r="507">
          <cell r="A507" t="str">
            <v>Q9P6X8_NEUCS</v>
          </cell>
          <cell r="B507" t="str">
            <v>Q9P6X8</v>
          </cell>
          <cell r="C507" t="str">
            <v> Neurospora crassa.</v>
          </cell>
          <cell r="E507" t="str">
            <v> NCBI_TaxID=5141;</v>
          </cell>
          <cell r="G507" t="str">
            <v>Eukaryota</v>
          </cell>
          <cell r="H507" t="str">
            <v> Fungi</v>
          </cell>
          <cell r="I507" t="str">
            <v> Dikarya</v>
          </cell>
          <cell r="J507" t="str">
            <v> Ascomycota</v>
          </cell>
          <cell r="K507" t="str">
            <v> Pezizomycotina</v>
          </cell>
          <cell r="L507" t="str">
            <v>Sordariomycetes</v>
          </cell>
          <cell r="M507" t="str">
            <v> Sordariomycetidae</v>
          </cell>
          <cell r="N507" t="str">
            <v> Sordariales</v>
          </cell>
          <cell r="O507" t="str">
            <v> Sordariaceae</v>
          </cell>
          <cell r="P507" t="str">
            <v>Neurospora.</v>
          </cell>
        </row>
        <row r="508">
          <cell r="A508" t="str">
            <v>Q9RS70_DEIRA</v>
          </cell>
          <cell r="B508" t="str">
            <v>Q9RS70</v>
          </cell>
          <cell r="C508" t="str">
            <v> Deinococcus radiodurans (strain ATCC 13939 / DSM 20539 / JCM 16871 / LMG 4051 / NBRC 15346 / NCIMB 9279 / R1 / VKM B-1422).</v>
          </cell>
          <cell r="E508" t="str">
            <v> NCBI_TaxID=243230;</v>
          </cell>
          <cell r="G508" t="str">
            <v>Bacteria</v>
          </cell>
          <cell r="H508" t="str">
            <v> Deinococcus-Thermus</v>
          </cell>
          <cell r="I508" t="str">
            <v> Deinococci</v>
          </cell>
          <cell r="J508" t="str">
            <v> Deinococcales</v>
          </cell>
          <cell r="K508" t="str">
            <v>Deinococcaceae</v>
          </cell>
          <cell r="L508" t="str">
            <v> Deinococcus.</v>
          </cell>
        </row>
        <row r="509">
          <cell r="A509" t="str">
            <v>Q9X941_STRCO</v>
          </cell>
          <cell r="B509" t="str">
            <v>Q9X941</v>
          </cell>
          <cell r="C509" t="str">
            <v> Streptomyces coelicolor.</v>
          </cell>
          <cell r="E509" t="str">
            <v> NCBI_TaxID=1902;</v>
          </cell>
          <cell r="G509" t="str">
            <v>Bacteria</v>
          </cell>
          <cell r="H509" t="str">
            <v> Actinobacteria</v>
          </cell>
          <cell r="I509" t="str">
            <v> Actinobacteridae</v>
          </cell>
          <cell r="J509" t="str">
            <v> Actinomycetales</v>
          </cell>
          <cell r="K509" t="str">
            <v>Streptomycineae</v>
          </cell>
          <cell r="L509" t="str">
            <v> Streptomycetaceae</v>
          </cell>
          <cell r="M509" t="str">
            <v> Streptomyces.</v>
          </cell>
        </row>
        <row r="510">
          <cell r="A510" t="str">
            <v>Q9ZFJ8_PROST</v>
          </cell>
          <cell r="B510" t="str">
            <v>Q9ZFJ8</v>
          </cell>
          <cell r="C510" t="str">
            <v> Providencia stuartii.</v>
          </cell>
          <cell r="D510" t="str">
            <v> Plasmid pLQ1723.</v>
          </cell>
          <cell r="E510" t="str">
            <v> NCBI_TaxID=588;</v>
          </cell>
          <cell r="G510" t="str">
            <v>Bacteria</v>
          </cell>
          <cell r="H510" t="str">
            <v> Proteobacteria</v>
          </cell>
          <cell r="I510" t="str">
            <v> Gammaproteobacteria</v>
          </cell>
          <cell r="J510" t="str">
            <v> Enterobacteriales</v>
          </cell>
          <cell r="K510" t="str">
            <v>Enterobacteriaceae</v>
          </cell>
          <cell r="L510" t="str">
            <v> Providencia.</v>
          </cell>
        </row>
        <row r="511">
          <cell r="A511" t="str">
            <v>Y2030_MYCTU</v>
          </cell>
          <cell r="B511" t="str">
            <v>O53475</v>
          </cell>
          <cell r="C511" t="str">
            <v> Mycobacterium tuberculosis.</v>
          </cell>
          <cell r="E511" t="str">
            <v> NCBI_TaxID=1773;</v>
          </cell>
          <cell r="G511" t="str">
            <v>Bacteria</v>
          </cell>
          <cell r="H511" t="str">
            <v> Actinobacteria</v>
          </cell>
          <cell r="I511" t="str">
            <v> Actinobacteridae</v>
          </cell>
          <cell r="J511" t="str">
            <v> Actinomycetales</v>
          </cell>
          <cell r="K511" t="str">
            <v>Corynebacterineae</v>
          </cell>
          <cell r="L511" t="str">
            <v> Mycobacteriaceae</v>
          </cell>
          <cell r="M511" t="str">
            <v> Mycobacterium</v>
          </cell>
          <cell r="N511" t="str">
            <v>Mycobacterium tuberculosis complex.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43" sheet="2"/>
  </cacheSource>
  <cacheFields count="2">
    <cacheField name="Sequence_ID">
      <sharedItems containsMixedTypes="0" count="524">
        <s v="A0JWK7_ARTS2"/>
        <s v="A0LZU7_GRAFK"/>
        <s v="A0P0Y1_9RHOB"/>
        <s v="A0RDQ0_BACAH"/>
        <s v="A0ZLU2_NODSP"/>
        <s v="A1CR82_ASPCL"/>
        <s v="A1D443_NEOFI"/>
        <s v="A1KK76_MYCBP"/>
        <s v="A1T4X7_MYCVP"/>
        <s v="A1THK8_MYCVP"/>
        <s v="A1UBV3_MYCSK"/>
        <s v="A1VPB6_POLNA"/>
        <s v="A2RAL7_ASPNC"/>
        <s v="A2TNV9_9FLAO"/>
        <s v="A2VJD8_MYCTU"/>
        <s v="A2W8D1_9BURK"/>
        <s v="A3EI39_VIBCH"/>
        <s v="A3F6B1_PSEAE"/>
        <s v="A3I6V2_9BACI"/>
        <s v="A3I6X5_9BACI"/>
        <s v="A3N642_BURP6"/>
        <s v="A3NRT4_BURP0"/>
        <s v="A3PVI7_MYCSJ"/>
        <s v="A3WVJ0_9BRAD"/>
        <s v="A4AWI2_MARSH"/>
        <s v="A4F7M9_SACEN"/>
        <s v="A4FAK7_SACEN"/>
        <s v="A4FKS6_SACEN"/>
        <s v="A4G819_HERAR"/>
        <s v="A4IQ08_GEOTN"/>
        <s v="A4KIH3_MYCTU"/>
        <s v="A4TEH1_MYCGI"/>
        <s v="A4VMW5_PSEU5"/>
        <s v="A4X796_SALTO"/>
        <s v="A4XAZ8_SALTO"/>
        <s v="A4ZY01_9NOCA"/>
        <s v="A5PDN9_9SPHN"/>
        <s v="A5U455_MYCTA"/>
        <s v="A5V7B2_SPHWW"/>
        <s v="A5W389_PSEP1"/>
        <s v="A5WP09_MYCTF"/>
        <s v="A6CMR1_9BACI"/>
        <s v="A6EGF4_9SPHI"/>
        <s v="A6GKH2_9DELT"/>
        <s v="A6GZ70_FLAPJ"/>
        <s v="A6QS33_AJECN"/>
        <s v="A6UGS6_SINMW"/>
        <s v="A6V6N4_PSEA7"/>
        <s v="A7UMP5_9GAMM"/>
        <s v="A8E9S5_BURPS"/>
        <s v="A8JBW7_CHLRE"/>
        <s v="A8M2M4_SALAI"/>
        <s v="A8M314_SALAI"/>
        <s v="A8MGC9_ALKOO"/>
        <s v="A9AIG5_BURM1"/>
        <s v="A9FYA5_SORC5"/>
        <s v="A9HA18_GLUDA"/>
        <s v="A9VHF0_BACWK"/>
        <s v="A9VL78_BACWK"/>
        <s v="B0R6E9_HALS3"/>
        <s v="B0SYI8_CAUSK"/>
        <s v="B0UID2_METS4"/>
        <s v="B0UNA6_METS4"/>
        <s v="B0XPE9_ASPFC"/>
        <s v="B1G797_9BURK"/>
        <s v="B1HZR6_LYSSC"/>
        <s v="B1HZT6_LYSSC"/>
        <s v="B1VQG0_STRGG"/>
        <s v="B1VTK2_STRGG"/>
        <s v="B2B6L0_PODAN"/>
        <s v="B2H183_BURPS"/>
        <s v="B2HJW0_MYCMM"/>
        <s v="B2II02_BEII9"/>
        <s v="B2JTZ1_BURP8"/>
        <s v="B2UIT0_RALPJ"/>
        <s v="B3D2I4_BURM1"/>
        <s v="B3EU39_AMOA5"/>
        <s v="B3Q5A9_RHIE6"/>
        <s v="B3RAM7_CUPTR"/>
        <s v="B3YT27_BACCE"/>
        <s v="B3ZA52_BACCE"/>
        <s v="B3ZHM2_BACCE"/>
        <s v="B3ZUQ4_BACCE"/>
        <s v="B4BSJ4_9BACI"/>
        <s v="B4RAN6_PHEZH"/>
        <s v="B4V0Z3_9ACTO"/>
        <s v="B4VSR6_9CYAN"/>
        <s v="B5GN82_STRCL"/>
        <s v="B5H9K8_STRPR"/>
        <s v="B5HC79_STRPR"/>
        <s v="B5I0Y5_9ACTO"/>
        <s v="B5UM00_BACCE"/>
        <s v="B5UM80_BACCE"/>
        <s v="B5UTF1_BACCE"/>
        <s v="B5V063_BACCE"/>
        <s v="B5WFQ0_9BURK"/>
        <s v="B5ZH74_GLUDA"/>
        <s v="B6G1X9_9CLOT"/>
        <s v="B6H1J7_PENCW"/>
        <s v="B6Q6E5_PENMQ"/>
        <s v="B6W7M8_9FIRM"/>
        <s v="B7CIX4_BURPS"/>
        <s v="B7H7S1_BACC4"/>
        <s v="B7HAC3_BACC4"/>
        <s v="B7HAK0_BACC4"/>
        <s v="B7HQ66_BACC7"/>
        <s v="B7INH7_BACC2"/>
        <s v="B7JMJ9_BACC0"/>
        <s v="B7RR68_9RHOB"/>
        <s v="B7X8D3_STRTI"/>
        <s v="B8EJB4_METSB"/>
        <s v="B8GDQ9_METPE"/>
        <s v="B8H236_CAUCN"/>
        <s v="B8HJQ5_CYAP4"/>
        <s v="B8IB83_METNO"/>
        <s v="B8IUH3_METNO"/>
        <s v="B8M871_TALSN"/>
        <s v="B8NRX6_ASPFN"/>
        <s v="B8PJ06_POSPM"/>
        <s v="B9B4S0_9BURK"/>
        <s v="B9BQJ6_9BURK"/>
        <s v="B9CB30_9BURK"/>
        <s v="B9IZS3_BACCQ"/>
        <s v="B9XB73_9BACT"/>
        <s v="C0NUA6_AJECG"/>
        <s v="C0Y648_BURPS"/>
        <s v="C0Z5B5_BREBN"/>
        <s v="C0ZMH0_RHOE4"/>
        <s v="C1APV0_MYCBT"/>
        <s v="C1D2X7_DEIDV"/>
        <s v="C1DEF8_AZOVD"/>
        <s v="C1ETD7_BACC3"/>
        <s v="C2BCD2_9FIRM"/>
        <s v="C2KZW9_9FIRM"/>
        <s v="C2MKE5_BACCE"/>
        <s v="C2N0R4_BACCE"/>
        <s v="C2N2W8_BACCE"/>
        <s v="C2NH99_BACCE"/>
        <s v="C2NYW1_BACCE"/>
        <s v="C2P0I9_BACCE"/>
        <s v="C2P0Q6_BACCE"/>
        <s v="C2P810_BACCE"/>
        <s v="C2PGX2_BACCE"/>
        <s v="C2Q4K5_BACCE"/>
        <s v="C2QLT9_BACCE"/>
        <s v="C2QSM5_BACCE"/>
        <s v="C2QV85_BACCE"/>
        <s v="C2RA33_BACCE"/>
        <s v="C2RNA6_BACCE"/>
        <s v="C2RQ24_BACCE"/>
        <s v="C2RQ85_BACCE"/>
        <s v="C2S3B0_BACCE"/>
        <s v="C2SG87_BACCE"/>
        <s v="C2T1D5_BACCE"/>
        <s v="C2T323_BACCE"/>
        <s v="C2TA24_BACCE"/>
        <s v="C2TG76_BACCE"/>
        <s v="C2TVV2_BACCE"/>
        <s v="C2TWZ2_BACCE"/>
        <s v="C2UFT8_BACCE"/>
        <s v="C2UG05_BACCE"/>
        <s v="C2UMG1_BACCE"/>
        <s v="C2UU03_BACCE"/>
        <s v="C2UUX0_BACCE"/>
        <s v="C2VAH3_BACCE"/>
        <s v="C2VBE1_BACCE"/>
        <s v="C2VKC6_BACCE"/>
        <s v="C2VTB7_BACCE"/>
        <s v="C2WX06_BACCE"/>
        <s v="C2XDR1_BACCE"/>
        <s v="C2XK51_BACCE"/>
        <s v="C2XL07_BACCE"/>
        <s v="C2XVS4_BACCE"/>
        <s v="C2YK11_BACCE"/>
        <s v="C2YKD5_BACCE"/>
        <s v="C2YTI5_BACCE"/>
        <s v="C2YTX1_BACCE"/>
        <s v="C2ZA72_BACCE"/>
        <s v="C2ZZS6_BACCE"/>
        <s v="C3A7Z8_BACMY"/>
        <s v="C3AFS4_BACMY"/>
        <s v="C3AM02_BACMY"/>
        <s v="C3B440_BACMY"/>
        <s v="C3BC89_BACMY"/>
        <s v="C3BKV7_9BACI"/>
        <s v="C3BKV8_9BACI"/>
        <s v="C3C1X6_BACTU"/>
        <s v="C3CKL8_BACTU"/>
        <s v="C3CSP2_BACTU"/>
        <s v="C3D3J9_BACTU"/>
        <s v="C3D3U7_BACTU"/>
        <s v="C3DLR1_BACTS"/>
        <s v="C3DLW1_BACTS"/>
        <s v="C3E3P0_BACTU"/>
        <s v="C3EMP8_BACTK"/>
        <s v="C3F188_BACTU"/>
        <s v="C3FM17_BACTB"/>
        <s v="C3FM93_BACTB"/>
        <s v="C3G2K3_BACTU"/>
        <s v="C3H2W8_BACTU"/>
        <s v="C3H328_BACTU"/>
        <s v="C3HI39_BACTU"/>
        <s v="C3I2Y3_BACTU"/>
        <s v="C3IL67_BACTU"/>
        <s v="C3ILD1_BACTU"/>
        <s v="C3JDM9_RHOER"/>
        <s v="C3LJJ4_BACAC"/>
        <s v="C4G7G3_ABIDE"/>
        <s v="C4JKB1_UNCRE"/>
        <s v="C4KQW9_BURPS"/>
        <s v="C4RBH9_9ACTO"/>
        <s v="C4RQC4_9ACTO"/>
        <s v="C5CVG7_VARPS"/>
        <s v="C5D4J8_GEOSW"/>
        <s v="C5FE14_ARTOC"/>
        <s v="C5G9K4_AJEDR"/>
        <s v="C5JQ61_AJEDS"/>
        <s v="C5P979_COCP7"/>
        <s v="C5Z9I1_BURPS"/>
        <s v="C6B8E5_RHILS"/>
        <s v="C6BNV2_RALP1"/>
        <s v="C6D1D3_PAESJ"/>
        <s v="C6DQ36_MYCTK"/>
        <s v="C6H1Q9_AJECH"/>
        <s v="C6I362_9BACE"/>
        <s v="C6I363_9BACE"/>
        <s v="C6IDS2_9BACE"/>
        <s v="C6IKG8_9BACE"/>
        <s v="C6N6N3_9GAMM"/>
        <s v="C6PN07_9CLOT"/>
        <s v="C6PUE3_9CLOT"/>
        <s v="C6Q1U4_9CLOT"/>
        <s v="C6TU23_BURPS"/>
        <s v="C6VTS8_DYAFD"/>
        <s v="C6WAS3_ACTMD"/>
        <s v="C7C425_KLEPN"/>
        <s v="C7GI83_9FIRM"/>
        <s v="C7HVY7_9FIRM"/>
        <s v="C7QDB0_CATAD"/>
        <s v="C7RP26_ACCPU"/>
        <s v="C7YPZ4_NECH7"/>
        <s v="C8SW48_9RHIZ"/>
        <s v="C8V5A2_EMENI"/>
        <s v="C9PWQ5_9BACT"/>
        <s v="D0GST2_VIBMI"/>
        <s v="D0HES7_VIBMI"/>
        <s v="D0IGV9_9VIBR"/>
        <s v="D0LX15_HALO1"/>
        <s v="D0XDF3_VIBHA"/>
        <s v="D1A9K0_THECD"/>
        <s v="D1JQ46_9BACE"/>
        <s v="D1JQ47_9BACE"/>
        <s v="D1JQ50_9BACE"/>
        <s v="D1JX63_9BACE"/>
        <s v="D1LUJ4_SALCH"/>
        <s v="D1RHB5_LEGLO"/>
        <s v="D1XGU3_9ACTO"/>
        <s v="D1XLN2_9ACTO"/>
        <s v="D1ZDX7_SORMK"/>
        <s v="D2B8N7_STRRD"/>
        <s v="D2PLX1_KRIFD"/>
        <s v="D2Q2P2_KRIFD"/>
        <s v="D2Q3T2_KRIFD"/>
        <s v="D2SD80_GEOOG"/>
        <s v="D2V7B5_NAEGR"/>
        <s v="D2YHP2_VIBMI"/>
        <s v="D2YVB7_VIBMI"/>
        <s v="D3D4X2_9ACTO"/>
        <s v="D3D4X3_9ACTO"/>
        <s v="D3D9M8_9ACTO"/>
        <s v="D3EFN8_GEOS4"/>
        <s v="D3EI37_GEOS4"/>
        <s v="D3FS51_BACPE"/>
        <s v="D3HQA2_LEGLN"/>
        <s v="D3IIW2_9BACT"/>
        <s v="D3IKE4_9BACT"/>
        <s v="D3PU60_STANL"/>
        <s v="D3PV27_STANL"/>
        <s v="D3PVV7_STANL"/>
        <s v="D3PXK9_STANL"/>
        <s v="D3PZB0_STANL"/>
        <s v="D3Q2P9_STANL"/>
        <s v="D3Q7B7_STANL"/>
        <s v="D3Q7N2_STANL"/>
        <s v="D3XCD1_PAEPP"/>
        <s v="D4AN55_ARTBC"/>
        <s v="D4D296_TRIVH"/>
        <s v="D4G4M2_BACNA"/>
        <s v="D4IWC0_BUTFI"/>
        <s v="D4KQ50_9FIRM"/>
        <s v="D4KVV9_9FIRM"/>
        <s v="D4YAC6_BACTR"/>
        <s v="D4YAE8_BACTR"/>
        <s v="D4YAF3_BACTR"/>
        <s v="D5DHG3_BACMD"/>
        <s v="D5DIH7_BACMD"/>
        <s v="D5DU52_BACMQ"/>
        <s v="D5DZS1_BACMQ"/>
        <s v="D5N2R2_BACSU"/>
        <s v="D5PDE6_9MYCO"/>
        <s v="D5SJZ0_STRCL"/>
        <s v="D5TKP8_BACT1"/>
        <s v="D5TR27_BACT1"/>
        <s v="D5TR85_BACT1"/>
        <s v="D5UVZ2_TSUPD"/>
        <s v="D5WM79_BURSC"/>
        <s v="D5XW93_MYCTU"/>
        <s v="D5XW94_MYCTU"/>
        <s v="D5Y6M8_MYCTU"/>
        <s v="D5YGK9_MYCTU"/>
        <s v="D5YTK1_MYCTU"/>
        <s v="D5Z4P3_MYCTU"/>
        <s v="D5ZIN4_MYCTU"/>
        <s v="D5ZWY6_9ACTO"/>
        <s v="D5ZYQ5_9ACTO"/>
        <s v="D6AK12_STRFL"/>
        <s v="D6BB68_9ACTO"/>
        <s v="D6BC87_9ACTO"/>
        <s v="D6FVQ8_MYCTU"/>
        <s v="D6KD78_9ACTO"/>
        <s v="D6MAZ9_9CLOT"/>
        <s v="D6TSW3_9CHLR"/>
        <s v="D6TV66_9CHLR"/>
        <s v="D6V8G6_9BRAD"/>
        <s v="D6Y4B4_THEBD"/>
        <s v="D7B211_NOCDD"/>
        <s v="D7B6B1_NOCDD"/>
        <s v="D7BWE8_STRBB"/>
        <s v="D7CCU4_STRBB"/>
        <s v="D7ESB9_MYCTU"/>
        <s v="D7I8K3_9BACE"/>
        <s v="D7IEG7_9BACE"/>
        <s v="D7IEI1_9BACE"/>
        <s v="D7J5T5_9BACE"/>
        <s v="D7K0K9_9BACE"/>
        <s v="D7PM61_9NEIS"/>
        <s v="D7WX66_9BACI"/>
        <s v="D7WX87_9BACI"/>
        <s v="D8FGT8_9FIRM"/>
        <s v="D8GM52_CLOLD"/>
        <s v="D8GWT2_BACAI"/>
        <s v="D8HJT8_AMYMU"/>
        <s v="D8HNL6_AMYMU"/>
        <s v="D8QHJ9_SCHCM"/>
        <s v="D8QZA1_SELML"/>
        <s v="D8RWK2_SELML"/>
        <s v="D8SMK5_SELML"/>
        <s v="D8TQN0_VOLCA"/>
        <s v="D9TCP6_MICAI"/>
        <s v="D9V0F2_9ACTO"/>
        <s v="D9VDX4_9ACTO"/>
        <s v="D9W5E1_9ACTO"/>
        <s v="D9WDY2_9ACTO"/>
        <s v="D9WMY4_9ACTO"/>
        <s v="D9X1C4_STRVR"/>
        <s v="D9X7W6_STRVR"/>
        <s v="D9XZ39_9ACTO"/>
        <s v="E0I5C3_9BACL"/>
        <s v="E0JIT5_RHIME"/>
        <s v="E0JUF7_RHIME"/>
        <s v="E0KE38_STRVO"/>
        <s v="E0NIS9_9FIRM"/>
        <s v="E0S0D5_BUTPB"/>
        <s v="E0U0T9_BACPZ"/>
        <s v="E1HAI5_MYCTU"/>
        <s v="E1KEF2_9FIRM"/>
        <s v="E1WJQ1_BACF6"/>
        <s v="E1WJQ2_BACF6"/>
        <s v="E1WNX9_BACF6"/>
        <s v="E1ZSF2_9CHLO"/>
        <s v="E1ZSF3_9CHLO"/>
        <s v="E2D101_SALET"/>
        <s v="E2T3P7_9RALS"/>
        <s v="E2TAE6_MYCTU"/>
        <s v="E2TMU1_MYCTU"/>
        <s v="E2TZC8_MYCTU"/>
        <s v="E2UAL5_MYCTU"/>
        <s v="E2UM95_MYCTU"/>
        <s v="E2UZJ5_MYCTU"/>
        <s v="E2V9R0_MYCTU"/>
        <s v="E2VJ25_MYCTU"/>
        <s v="E2VVD6_MYCTU"/>
        <s v="E2W6L1_MYCTU"/>
        <s v="E2WIJ4_MYCTU"/>
        <s v="E3DTL6_BACA1"/>
        <s v="E3E4C2_PAEPS"/>
        <s v="E3EBJ0_PAEPS"/>
        <s v="E3EE99_PAEPS"/>
        <s v="E3FM43_STIAD"/>
        <s v="E3FVG4_STIAD"/>
        <s v="E4KZI0_9FIRM"/>
        <s v="E4N7Z6_KITSK"/>
        <s v="E4NRP3_HALBP"/>
        <s v="E4RQI7_LEAB4"/>
        <s v="E4TSR5_MARTH"/>
        <s v="E5R3U1_ARTGP"/>
        <s v="E5WLG5_9BACI"/>
        <s v="E5WMU7_9BACI"/>
        <s v="E5WQ67_9BACI"/>
        <s v="E5YT02_9BACL"/>
        <s v="E5YYM0_9BACL"/>
        <s v="E6J7A9_9ACTO"/>
        <s v="E6PQV6_9ZZZZ"/>
        <s v="E6PT63_9ZZZZ"/>
        <s v="E6STZ7_BACT6"/>
        <s v="E6TE53_MYCSR"/>
        <s v="E6TWD3_BACCJ"/>
        <s v="E8SC90_MICSL"/>
        <s v="E8TNI2_MESCW"/>
        <s v="E8UA41_DEIML"/>
        <s v="E8VJF8_BACST"/>
        <s v="E9CZW7_COCPS"/>
        <s v="E9EDT2_METAQ"/>
        <s v="E9EST4_METAR"/>
        <s v="E9ZKD1_MYCTU"/>
        <s v="EREA_ECOLX"/>
        <s v="EREB_ECOLX"/>
        <s v="F0H1H9_9FIRM"/>
        <s v="F0M5G2_ARTPP"/>
        <s v="F0PN99_BACT0"/>
        <s v="F0RJ41_DEIPM"/>
        <s v="F0SVR5_SYNGF"/>
        <s v="F0U966_AJECA"/>
        <s v="F0YN06_9STRA"/>
        <s v="F2A7S8_RHIET"/>
        <s v="F2F5T1_9BACL"/>
        <s v="F2GG58_MYCTU"/>
        <s v="F2H7M9_BACTU"/>
        <s v="F2JPV1_9FIRM"/>
        <s v="F2KHR6_PSEBR"/>
        <s v="F2MZ93_PSEST"/>
        <s v="F2PKH5_TRIEQ"/>
        <s v="F2R5M7_9ACTO"/>
        <s v="F2RE44_9ACTO"/>
        <s v="F2S2S7_TRITO"/>
        <s v="F2SBN0_TRIRU"/>
        <s v="F2TA48_AJEDE"/>
        <s v="F2VBT3_MYCTU"/>
        <s v="O32505_DEIRA"/>
        <s v="Q027C9_SOLUE"/>
        <s v="Q04794_SACER"/>
        <s v="Q08NT7_STIAD"/>
        <s v="Q09AJ6_STIAD"/>
        <s v="Q0CTD9_ASPTN"/>
        <s v="Q0K0Y6_CUPNH"/>
        <s v="Q0S7M0_RHOSR"/>
        <s v="Q0X0B1_STRLS"/>
        <s v="Q11CH6_MESSB"/>
        <s v="Q12AY0_POLSJ"/>
        <s v="Q13FJ9_BURXL"/>
        <s v="Q1BD39_MYCSS"/>
        <s v="Q1DE34_MYXXD"/>
        <s v="Q1QM11_NITHX"/>
        <s v="Q1VPJ2_9FLAO"/>
        <s v="Q2BAJ8_9BACI"/>
        <s v="Q2CEM1_9RHOB"/>
        <s v="Q2GWY0_CHAGB"/>
        <s v="Q2K1W7_RHIEC"/>
        <s v="Q2T0W9_BURTA"/>
        <s v="Q2UUD9_ASPOR"/>
        <s v="Q2V0Y9_ECOLX"/>
        <s v="Q2Y9V4_NITMU"/>
        <s v="Q31GQ9_THICR"/>
        <s v="Q3JVQ3_BURP1"/>
        <s v="Q3JVQ4_BURP1"/>
        <s v="Q3S670_ECOLX"/>
        <s v="Q46QP2_CUPPJ"/>
        <s v="Q46RG9_CUPPJ"/>
        <s v="Q4F6R8_ALCDE"/>
        <s v="Q4MTU2_BACCE"/>
        <s v="Q4MXI1_BACCE"/>
        <s v="Q4W867_ECOLX"/>
        <s v="Q4WJI5_ASPFU"/>
        <s v="Q50822_MYCTU"/>
        <s v="Q5B5S5_EMENI"/>
        <s v="Q5BLX3_9PSED"/>
        <s v="Q5EGS6_9PSED"/>
        <s v="Q5EGS7_9PSED"/>
        <s v="Q5L8H3_BACFN"/>
        <s v="Q5LJ90_BACFN"/>
        <s v="Q5LJ91_BACFN"/>
        <s v="Q5NYQ1_AROAE"/>
        <s v="Q5PSP1_SALET"/>
        <s v="Q5WC43_BACSK"/>
        <s v="Q5WJH5_BACSK"/>
        <s v="Q5YNE2_NOCFA"/>
        <s v="Q63BS3_BACCZ"/>
        <s v="Q64NR6_BACFR"/>
        <s v="Q650R7_BACFR"/>
        <s v="Q650R8_BACFR"/>
        <s v="Q650R9_BACFR"/>
        <s v="Q6HJ93_BACHK"/>
        <s v="Q6MCX2_PARUW"/>
        <s v="Q6MCX3_PARUW"/>
        <s v="Q6MCX4_PARUW"/>
        <s v="Q6MM92_BDEBA"/>
        <s v="Q6W168_RHISN"/>
        <s v="Q734W5_BACC1"/>
        <s v="Q7B6B2_VIBCH"/>
        <s v="Q7RUH3_NEUCR"/>
        <s v="Q7TZ41_MYCBO"/>
        <s v="Q7TZ42_MYCBO"/>
        <s v="Q81BF7_BACCR"/>
        <s v="Q81BN2_BACCR"/>
        <s v="Q81DB1_BACCR"/>
        <s v="Q81QZ2_BACAN"/>
        <s v="Q825M4_STRAW"/>
        <s v="Q82RQ9_STRAW"/>
        <s v="Q84FW5_PROST"/>
        <s v="Q88HX2_PSEPK"/>
        <s v="Q89L97_BRAJA"/>
        <s v="Q89ZU8_BACTN"/>
        <s v="Q8RTE6_ECOLX"/>
        <s v="Q92X74_RHIME"/>
        <s v="Q93F78_ENTAE"/>
        <s v="Q9A9U4_CAUCR"/>
        <s v="Q9HP44_HALSA"/>
        <s v="Q9KAP7_BACHD"/>
        <s v="Q9P6X8_NEUCR"/>
        <s v="Q9RS70_DEIRA"/>
        <s v="Q9X941_STRCO"/>
        <s v="Q9ZFJ8_PROST"/>
        <s v="Y2030_MYCTU"/>
        <s v="YBFO_BACSU"/>
      </sharedItems>
    </cacheField>
    <cacheField name="Pfam_AC">
      <sharedItems containsMixedTypes="0" count="12">
        <s v="PF05139"/>
        <s v="PF00156"/>
        <s v="PF01135"/>
        <s v="PB063662"/>
        <s v="PB028132"/>
        <s v="PF13715"/>
        <s v="PB021552"/>
        <s v="PF00582"/>
        <s v="PF12695"/>
        <s v="PB002738"/>
        <s v="PB125831"/>
        <s v="PF1362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R1:AE527" firstHeaderRow="1" firstDataRow="2" firstDataCol="1"/>
  <pivotFields count="2">
    <pivotField axis="axisRow" compact="0" outline="0" subtotalTop="0" showAll="0">
      <items count="52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t="default"/>
      </items>
    </pivotField>
    <pivotField axis="axisCol" dataField="1" compact="0" outline="0" subtotalTop="0" showAll="0">
      <items count="13">
        <item x="9"/>
        <item x="6"/>
        <item x="4"/>
        <item x="3"/>
        <item x="10"/>
        <item x="1"/>
        <item x="7"/>
        <item x="2"/>
        <item x="0"/>
        <item x="8"/>
        <item x="11"/>
        <item x="5"/>
        <item t="default"/>
      </items>
    </pivotField>
  </pivotFields>
  <rowFields count="1">
    <field x="0"/>
  </rowFields>
  <rowItems count="5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>
      <x v="387"/>
    </i>
    <i>
      <x v="388"/>
    </i>
    <i>
      <x v="389"/>
    </i>
    <i>
      <x v="390"/>
    </i>
    <i>
      <x v="391"/>
    </i>
    <i>
      <x v="392"/>
    </i>
    <i>
      <x v="393"/>
    </i>
    <i>
      <x v="394"/>
    </i>
    <i>
      <x v="395"/>
    </i>
    <i>
      <x v="396"/>
    </i>
    <i>
      <x v="397"/>
    </i>
    <i>
      <x v="398"/>
    </i>
    <i>
      <x v="399"/>
    </i>
    <i>
      <x v="400"/>
    </i>
    <i>
      <x v="401"/>
    </i>
    <i>
      <x v="402"/>
    </i>
    <i>
      <x v="403"/>
    </i>
    <i>
      <x v="404"/>
    </i>
    <i>
      <x v="405"/>
    </i>
    <i>
      <x v="406"/>
    </i>
    <i>
      <x v="407"/>
    </i>
    <i>
      <x v="408"/>
    </i>
    <i>
      <x v="409"/>
    </i>
    <i>
      <x v="410"/>
    </i>
    <i>
      <x v="411"/>
    </i>
    <i>
      <x v="412"/>
    </i>
    <i>
      <x v="413"/>
    </i>
    <i>
      <x v="414"/>
    </i>
    <i>
      <x v="415"/>
    </i>
    <i>
      <x v="416"/>
    </i>
    <i>
      <x v="417"/>
    </i>
    <i>
      <x v="418"/>
    </i>
    <i>
      <x v="419"/>
    </i>
    <i>
      <x v="420"/>
    </i>
    <i>
      <x v="421"/>
    </i>
    <i>
      <x v="422"/>
    </i>
    <i>
      <x v="423"/>
    </i>
    <i>
      <x v="424"/>
    </i>
    <i>
      <x v="425"/>
    </i>
    <i>
      <x v="426"/>
    </i>
    <i>
      <x v="427"/>
    </i>
    <i>
      <x v="428"/>
    </i>
    <i>
      <x v="429"/>
    </i>
    <i>
      <x v="430"/>
    </i>
    <i>
      <x v="431"/>
    </i>
    <i>
      <x v="432"/>
    </i>
    <i>
      <x v="433"/>
    </i>
    <i>
      <x v="434"/>
    </i>
    <i>
      <x v="435"/>
    </i>
    <i>
      <x v="436"/>
    </i>
    <i>
      <x v="437"/>
    </i>
    <i>
      <x v="438"/>
    </i>
    <i>
      <x v="439"/>
    </i>
    <i>
      <x v="440"/>
    </i>
    <i>
      <x v="441"/>
    </i>
    <i>
      <x v="442"/>
    </i>
    <i>
      <x v="443"/>
    </i>
    <i>
      <x v="444"/>
    </i>
    <i>
      <x v="445"/>
    </i>
    <i>
      <x v="446"/>
    </i>
    <i>
      <x v="447"/>
    </i>
    <i>
      <x v="448"/>
    </i>
    <i>
      <x v="449"/>
    </i>
    <i>
      <x v="450"/>
    </i>
    <i>
      <x v="451"/>
    </i>
    <i>
      <x v="452"/>
    </i>
    <i>
      <x v="453"/>
    </i>
    <i>
      <x v="454"/>
    </i>
    <i>
      <x v="455"/>
    </i>
    <i>
      <x v="456"/>
    </i>
    <i>
      <x v="457"/>
    </i>
    <i>
      <x v="458"/>
    </i>
    <i>
      <x v="459"/>
    </i>
    <i>
      <x v="460"/>
    </i>
    <i>
      <x v="461"/>
    </i>
    <i>
      <x v="462"/>
    </i>
    <i>
      <x v="463"/>
    </i>
    <i>
      <x v="464"/>
    </i>
    <i>
      <x v="465"/>
    </i>
    <i>
      <x v="466"/>
    </i>
    <i>
      <x v="467"/>
    </i>
    <i>
      <x v="468"/>
    </i>
    <i>
      <x v="469"/>
    </i>
    <i>
      <x v="470"/>
    </i>
    <i>
      <x v="471"/>
    </i>
    <i>
      <x v="472"/>
    </i>
    <i>
      <x v="473"/>
    </i>
    <i>
      <x v="474"/>
    </i>
    <i>
      <x v="475"/>
    </i>
    <i>
      <x v="476"/>
    </i>
    <i>
      <x v="477"/>
    </i>
    <i>
      <x v="478"/>
    </i>
    <i>
      <x v="479"/>
    </i>
    <i>
      <x v="480"/>
    </i>
    <i>
      <x v="481"/>
    </i>
    <i>
      <x v="482"/>
    </i>
    <i>
      <x v="483"/>
    </i>
    <i>
      <x v="484"/>
    </i>
    <i>
      <x v="485"/>
    </i>
    <i>
      <x v="486"/>
    </i>
    <i>
      <x v="487"/>
    </i>
    <i>
      <x v="488"/>
    </i>
    <i>
      <x v="489"/>
    </i>
    <i>
      <x v="490"/>
    </i>
    <i>
      <x v="491"/>
    </i>
    <i>
      <x v="492"/>
    </i>
    <i>
      <x v="493"/>
    </i>
    <i>
      <x v="494"/>
    </i>
    <i>
      <x v="495"/>
    </i>
    <i>
      <x v="496"/>
    </i>
    <i>
      <x v="497"/>
    </i>
    <i>
      <x v="498"/>
    </i>
    <i>
      <x v="499"/>
    </i>
    <i>
      <x v="500"/>
    </i>
    <i>
      <x v="501"/>
    </i>
    <i>
      <x v="502"/>
    </i>
    <i>
      <x v="503"/>
    </i>
    <i>
      <x v="504"/>
    </i>
    <i>
      <x v="505"/>
    </i>
    <i>
      <x v="506"/>
    </i>
    <i>
      <x v="507"/>
    </i>
    <i>
      <x v="508"/>
    </i>
    <i>
      <x v="509"/>
    </i>
    <i>
      <x v="510"/>
    </i>
    <i>
      <x v="511"/>
    </i>
    <i>
      <x v="512"/>
    </i>
    <i>
      <x v="513"/>
    </i>
    <i>
      <x v="514"/>
    </i>
    <i>
      <x v="515"/>
    </i>
    <i>
      <x v="516"/>
    </i>
    <i>
      <x v="517"/>
    </i>
    <i>
      <x v="518"/>
    </i>
    <i>
      <x v="519"/>
    </i>
    <i>
      <x v="520"/>
    </i>
    <i>
      <x v="521"/>
    </i>
    <i>
      <x v="522"/>
    </i>
    <i>
      <x v="523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Количество по полю Pfam_AC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3"/>
  <sheetViews>
    <sheetView workbookViewId="0" topLeftCell="A620">
      <selection activeCell="B648" sqref="B64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28125" style="0" customWidth="1"/>
    <col min="4" max="4" width="10.7109375" style="0" customWidth="1"/>
    <col min="5" max="6" width="5.7109375" style="0" customWidth="1"/>
    <col min="7" max="7" width="14.140625" style="0" customWidth="1"/>
    <col min="8" max="8" width="56.140625" style="0" customWidth="1"/>
  </cols>
  <sheetData>
    <row r="1" spans="1:8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2.75">
      <c r="A2" t="s">
        <v>8</v>
      </c>
      <c r="B2" t="s">
        <v>9</v>
      </c>
      <c r="C2">
        <v>443</v>
      </c>
      <c r="D2" t="s">
        <v>10</v>
      </c>
      <c r="E2">
        <v>72</v>
      </c>
      <c r="F2">
        <v>419</v>
      </c>
      <c r="G2">
        <v>534</v>
      </c>
      <c r="H2" t="s">
        <v>11</v>
      </c>
    </row>
    <row r="3" spans="1:8" ht="12.75">
      <c r="A3" t="s">
        <v>12</v>
      </c>
      <c r="B3" t="s">
        <v>13</v>
      </c>
      <c r="C3">
        <v>427</v>
      </c>
      <c r="D3" t="s">
        <v>10</v>
      </c>
      <c r="E3">
        <v>91</v>
      </c>
      <c r="F3">
        <v>419</v>
      </c>
      <c r="G3">
        <v>534</v>
      </c>
      <c r="H3" t="s">
        <v>11</v>
      </c>
    </row>
    <row r="4" spans="1:8" ht="12.75">
      <c r="A4" t="s">
        <v>14</v>
      </c>
      <c r="B4" t="s">
        <v>15</v>
      </c>
      <c r="C4">
        <v>330</v>
      </c>
      <c r="D4" t="s">
        <v>10</v>
      </c>
      <c r="E4">
        <v>1</v>
      </c>
      <c r="F4">
        <v>308</v>
      </c>
      <c r="G4">
        <v>534</v>
      </c>
      <c r="H4" t="s">
        <v>11</v>
      </c>
    </row>
    <row r="5" spans="1:8" ht="12.75">
      <c r="A5" t="s">
        <v>16</v>
      </c>
      <c r="B5" t="s">
        <v>17</v>
      </c>
      <c r="C5">
        <v>443</v>
      </c>
      <c r="D5" t="s">
        <v>10</v>
      </c>
      <c r="E5">
        <v>109</v>
      </c>
      <c r="F5">
        <v>436</v>
      </c>
      <c r="G5">
        <v>534</v>
      </c>
      <c r="H5" t="s">
        <v>11</v>
      </c>
    </row>
    <row r="6" spans="1:8" ht="12.75">
      <c r="A6" t="s">
        <v>18</v>
      </c>
      <c r="B6" t="s">
        <v>19</v>
      </c>
      <c r="C6">
        <v>448</v>
      </c>
      <c r="D6" t="s">
        <v>10</v>
      </c>
      <c r="E6">
        <v>71</v>
      </c>
      <c r="F6">
        <v>423</v>
      </c>
      <c r="G6">
        <v>534</v>
      </c>
      <c r="H6" t="s">
        <v>11</v>
      </c>
    </row>
    <row r="7" spans="1:8" ht="12.75">
      <c r="A7" t="s">
        <v>20</v>
      </c>
      <c r="B7" t="s">
        <v>21</v>
      </c>
      <c r="C7">
        <v>449</v>
      </c>
      <c r="D7" t="s">
        <v>10</v>
      </c>
      <c r="E7">
        <v>67</v>
      </c>
      <c r="F7">
        <v>424</v>
      </c>
      <c r="G7">
        <v>534</v>
      </c>
      <c r="H7" t="s">
        <v>11</v>
      </c>
    </row>
    <row r="8" spans="1:8" ht="12.75">
      <c r="A8" t="s">
        <v>22</v>
      </c>
      <c r="B8" t="s">
        <v>23</v>
      </c>
      <c r="C8">
        <v>449</v>
      </c>
      <c r="D8" t="s">
        <v>10</v>
      </c>
      <c r="E8">
        <v>67</v>
      </c>
      <c r="F8">
        <v>424</v>
      </c>
      <c r="G8">
        <v>534</v>
      </c>
      <c r="H8" t="s">
        <v>11</v>
      </c>
    </row>
    <row r="9" spans="1:8" ht="12.75">
      <c r="A9" t="s">
        <v>24</v>
      </c>
      <c r="B9" t="s">
        <v>25</v>
      </c>
      <c r="C9">
        <v>681</v>
      </c>
      <c r="D9" t="s">
        <v>26</v>
      </c>
      <c r="E9">
        <v>14</v>
      </c>
      <c r="F9">
        <v>175</v>
      </c>
      <c r="G9">
        <v>26992</v>
      </c>
      <c r="H9" t="s">
        <v>27</v>
      </c>
    </row>
    <row r="10" spans="1:8" ht="12.75">
      <c r="A10" t="s">
        <v>24</v>
      </c>
      <c r="B10" t="s">
        <v>25</v>
      </c>
      <c r="C10">
        <v>681</v>
      </c>
      <c r="D10" t="s">
        <v>10</v>
      </c>
      <c r="E10">
        <v>301</v>
      </c>
      <c r="F10">
        <v>656</v>
      </c>
      <c r="G10">
        <v>534</v>
      </c>
      <c r="H10" t="s">
        <v>11</v>
      </c>
    </row>
    <row r="11" spans="1:8" ht="12.75">
      <c r="A11" t="s">
        <v>28</v>
      </c>
      <c r="B11" t="s">
        <v>29</v>
      </c>
      <c r="C11">
        <v>681</v>
      </c>
      <c r="D11" t="s">
        <v>26</v>
      </c>
      <c r="E11">
        <v>13</v>
      </c>
      <c r="F11">
        <v>173</v>
      </c>
      <c r="G11">
        <v>26992</v>
      </c>
      <c r="H11" t="s">
        <v>27</v>
      </c>
    </row>
    <row r="12" spans="1:8" ht="12.75">
      <c r="A12" t="s">
        <v>28</v>
      </c>
      <c r="B12" t="s">
        <v>29</v>
      </c>
      <c r="C12">
        <v>681</v>
      </c>
      <c r="D12" t="s">
        <v>10</v>
      </c>
      <c r="E12">
        <v>300</v>
      </c>
      <c r="F12">
        <v>656</v>
      </c>
      <c r="G12">
        <v>534</v>
      </c>
      <c r="H12" t="s">
        <v>11</v>
      </c>
    </row>
    <row r="13" spans="1:8" ht="12.75">
      <c r="A13" t="s">
        <v>30</v>
      </c>
      <c r="B13" t="s">
        <v>31</v>
      </c>
      <c r="C13">
        <v>413</v>
      </c>
      <c r="D13" t="s">
        <v>10</v>
      </c>
      <c r="E13">
        <v>60</v>
      </c>
      <c r="F13">
        <v>405</v>
      </c>
      <c r="G13">
        <v>534</v>
      </c>
      <c r="H13" t="s">
        <v>11</v>
      </c>
    </row>
    <row r="14" spans="1:8" ht="12.75">
      <c r="A14" t="s">
        <v>32</v>
      </c>
      <c r="B14" t="s">
        <v>33</v>
      </c>
      <c r="C14">
        <v>679</v>
      </c>
      <c r="D14" t="s">
        <v>26</v>
      </c>
      <c r="E14">
        <v>11</v>
      </c>
      <c r="F14">
        <v>171</v>
      </c>
      <c r="G14">
        <v>26992</v>
      </c>
      <c r="H14" t="s">
        <v>27</v>
      </c>
    </row>
    <row r="15" spans="1:8" ht="12.75">
      <c r="A15" t="s">
        <v>32</v>
      </c>
      <c r="B15" t="s">
        <v>33</v>
      </c>
      <c r="C15">
        <v>679</v>
      </c>
      <c r="D15" t="s">
        <v>10</v>
      </c>
      <c r="E15">
        <v>298</v>
      </c>
      <c r="F15">
        <v>654</v>
      </c>
      <c r="G15">
        <v>534</v>
      </c>
      <c r="H15" t="s">
        <v>11</v>
      </c>
    </row>
    <row r="16" spans="1:8" ht="12.75">
      <c r="A16" t="s">
        <v>34</v>
      </c>
      <c r="B16" t="s">
        <v>35</v>
      </c>
      <c r="C16">
        <v>682</v>
      </c>
      <c r="D16" t="s">
        <v>26</v>
      </c>
      <c r="E16">
        <v>2</v>
      </c>
      <c r="F16">
        <v>163</v>
      </c>
      <c r="G16">
        <v>26992</v>
      </c>
      <c r="H16" t="s">
        <v>27</v>
      </c>
    </row>
    <row r="17" spans="1:8" ht="12.75">
      <c r="A17" t="s">
        <v>34</v>
      </c>
      <c r="B17" t="s">
        <v>35</v>
      </c>
      <c r="C17">
        <v>682</v>
      </c>
      <c r="D17" t="s">
        <v>10</v>
      </c>
      <c r="E17">
        <v>307</v>
      </c>
      <c r="F17">
        <v>657</v>
      </c>
      <c r="G17">
        <v>534</v>
      </c>
      <c r="H17" t="s">
        <v>11</v>
      </c>
    </row>
    <row r="18" spans="1:8" ht="12.75">
      <c r="A18" t="s">
        <v>36</v>
      </c>
      <c r="B18" t="s">
        <v>37</v>
      </c>
      <c r="C18">
        <v>469</v>
      </c>
      <c r="D18" t="s">
        <v>10</v>
      </c>
      <c r="E18">
        <v>89</v>
      </c>
      <c r="F18">
        <v>444</v>
      </c>
      <c r="G18">
        <v>534</v>
      </c>
      <c r="H18" t="s">
        <v>11</v>
      </c>
    </row>
    <row r="19" spans="1:8" ht="12.75">
      <c r="A19" t="s">
        <v>38</v>
      </c>
      <c r="B19" t="s">
        <v>39</v>
      </c>
      <c r="C19">
        <v>382</v>
      </c>
      <c r="D19" t="s">
        <v>10</v>
      </c>
      <c r="E19">
        <v>161</v>
      </c>
      <c r="F19">
        <v>374</v>
      </c>
      <c r="G19">
        <v>534</v>
      </c>
      <c r="H19" t="s">
        <v>11</v>
      </c>
    </row>
    <row r="20" spans="1:8" ht="12.75">
      <c r="A20" t="s">
        <v>40</v>
      </c>
      <c r="B20" t="s">
        <v>41</v>
      </c>
      <c r="C20">
        <v>681</v>
      </c>
      <c r="D20" t="s">
        <v>26</v>
      </c>
      <c r="E20">
        <v>14</v>
      </c>
      <c r="F20">
        <v>175</v>
      </c>
      <c r="G20">
        <v>26992</v>
      </c>
      <c r="H20" t="s">
        <v>27</v>
      </c>
    </row>
    <row r="21" spans="1:8" ht="12.75">
      <c r="A21" t="s">
        <v>40</v>
      </c>
      <c r="B21" t="s">
        <v>41</v>
      </c>
      <c r="C21">
        <v>681</v>
      </c>
      <c r="D21" t="s">
        <v>10</v>
      </c>
      <c r="E21">
        <v>301</v>
      </c>
      <c r="F21">
        <v>656</v>
      </c>
      <c r="G21">
        <v>534</v>
      </c>
      <c r="H21" t="s">
        <v>11</v>
      </c>
    </row>
    <row r="22" spans="1:8" ht="12.75">
      <c r="A22" t="s">
        <v>42</v>
      </c>
      <c r="B22" t="s">
        <v>43</v>
      </c>
      <c r="C22">
        <v>676</v>
      </c>
      <c r="D22" t="s">
        <v>10</v>
      </c>
      <c r="E22">
        <v>312</v>
      </c>
      <c r="F22">
        <v>654</v>
      </c>
      <c r="G22">
        <v>534</v>
      </c>
      <c r="H22" t="s">
        <v>11</v>
      </c>
    </row>
    <row r="23" spans="1:8" ht="12.75">
      <c r="A23" t="s">
        <v>42</v>
      </c>
      <c r="B23" t="s">
        <v>43</v>
      </c>
      <c r="C23">
        <v>676</v>
      </c>
      <c r="D23" t="s">
        <v>44</v>
      </c>
      <c r="E23">
        <v>6</v>
      </c>
      <c r="F23">
        <v>213</v>
      </c>
      <c r="G23">
        <v>2420</v>
      </c>
      <c r="H23" t="s">
        <v>45</v>
      </c>
    </row>
    <row r="24" spans="1:8" ht="12.75">
      <c r="A24" t="s">
        <v>46</v>
      </c>
      <c r="B24" t="s">
        <v>47</v>
      </c>
      <c r="C24">
        <v>430</v>
      </c>
      <c r="D24" t="s">
        <v>10</v>
      </c>
      <c r="E24">
        <v>86</v>
      </c>
      <c r="F24">
        <v>417</v>
      </c>
      <c r="G24">
        <v>534</v>
      </c>
      <c r="H24" t="s">
        <v>11</v>
      </c>
    </row>
    <row r="25" spans="1:8" ht="12.75">
      <c r="A25" t="s">
        <v>48</v>
      </c>
      <c r="B25" t="s">
        <v>49</v>
      </c>
      <c r="C25">
        <v>406</v>
      </c>
      <c r="D25" t="s">
        <v>10</v>
      </c>
      <c r="E25">
        <v>64</v>
      </c>
      <c r="F25">
        <v>398</v>
      </c>
      <c r="G25">
        <v>534</v>
      </c>
      <c r="H25" t="s">
        <v>11</v>
      </c>
    </row>
    <row r="26" spans="1:8" ht="12.75">
      <c r="A26" t="s">
        <v>50</v>
      </c>
      <c r="B26" t="s">
        <v>51</v>
      </c>
      <c r="C26">
        <v>419</v>
      </c>
      <c r="D26" t="s">
        <v>10</v>
      </c>
      <c r="E26">
        <v>81</v>
      </c>
      <c r="F26">
        <v>412</v>
      </c>
      <c r="G26">
        <v>534</v>
      </c>
      <c r="H26" t="s">
        <v>11</v>
      </c>
    </row>
    <row r="27" spans="1:8" ht="12.75">
      <c r="A27" t="s">
        <v>52</v>
      </c>
      <c r="B27" t="s">
        <v>53</v>
      </c>
      <c r="C27">
        <v>469</v>
      </c>
      <c r="D27" t="s">
        <v>10</v>
      </c>
      <c r="E27">
        <v>132</v>
      </c>
      <c r="F27">
        <v>462</v>
      </c>
      <c r="G27">
        <v>534</v>
      </c>
      <c r="H27" t="s">
        <v>11</v>
      </c>
    </row>
    <row r="28" spans="1:7" ht="12.75">
      <c r="A28" t="s">
        <v>54</v>
      </c>
      <c r="B28" t="s">
        <v>55</v>
      </c>
      <c r="C28">
        <v>462</v>
      </c>
      <c r="D28" t="s">
        <v>56</v>
      </c>
      <c r="E28">
        <v>319</v>
      </c>
      <c r="F28">
        <v>460</v>
      </c>
      <c r="G28">
        <v>10</v>
      </c>
    </row>
    <row r="29" spans="1:8" ht="12.75">
      <c r="A29" t="s">
        <v>54</v>
      </c>
      <c r="B29" t="s">
        <v>55</v>
      </c>
      <c r="C29">
        <v>462</v>
      </c>
      <c r="D29" t="s">
        <v>10</v>
      </c>
      <c r="E29">
        <v>69</v>
      </c>
      <c r="F29">
        <v>318</v>
      </c>
      <c r="G29">
        <v>534</v>
      </c>
      <c r="H29" t="s">
        <v>11</v>
      </c>
    </row>
    <row r="30" spans="1:7" ht="12.75">
      <c r="A30" t="s">
        <v>57</v>
      </c>
      <c r="B30" t="s">
        <v>58</v>
      </c>
      <c r="C30">
        <v>462</v>
      </c>
      <c r="D30" t="s">
        <v>56</v>
      </c>
      <c r="E30">
        <v>319</v>
      </c>
      <c r="F30">
        <v>460</v>
      </c>
      <c r="G30">
        <v>10</v>
      </c>
    </row>
    <row r="31" spans="1:8" ht="12.75">
      <c r="A31" t="s">
        <v>57</v>
      </c>
      <c r="B31" t="s">
        <v>58</v>
      </c>
      <c r="C31">
        <v>462</v>
      </c>
      <c r="D31" t="s">
        <v>10</v>
      </c>
      <c r="E31">
        <v>69</v>
      </c>
      <c r="F31">
        <v>318</v>
      </c>
      <c r="G31">
        <v>534</v>
      </c>
      <c r="H31" t="s">
        <v>11</v>
      </c>
    </row>
    <row r="32" spans="1:8" ht="12.75">
      <c r="A32" t="s">
        <v>59</v>
      </c>
      <c r="B32" t="s">
        <v>60</v>
      </c>
      <c r="C32">
        <v>679</v>
      </c>
      <c r="D32" t="s">
        <v>26</v>
      </c>
      <c r="E32">
        <v>11</v>
      </c>
      <c r="F32">
        <v>171</v>
      </c>
      <c r="G32">
        <v>26992</v>
      </c>
      <c r="H32" t="s">
        <v>27</v>
      </c>
    </row>
    <row r="33" spans="1:8" ht="12.75">
      <c r="A33" t="s">
        <v>59</v>
      </c>
      <c r="B33" t="s">
        <v>60</v>
      </c>
      <c r="C33">
        <v>679</v>
      </c>
      <c r="D33" t="s">
        <v>10</v>
      </c>
      <c r="E33">
        <v>298</v>
      </c>
      <c r="F33">
        <v>654</v>
      </c>
      <c r="G33">
        <v>534</v>
      </c>
      <c r="H33" t="s">
        <v>11</v>
      </c>
    </row>
    <row r="34" spans="1:8" ht="12.75">
      <c r="A34" t="s">
        <v>61</v>
      </c>
      <c r="B34" t="s">
        <v>62</v>
      </c>
      <c r="C34">
        <v>678</v>
      </c>
      <c r="D34" t="s">
        <v>44</v>
      </c>
      <c r="E34">
        <v>19</v>
      </c>
      <c r="F34">
        <v>226</v>
      </c>
      <c r="G34">
        <v>2420</v>
      </c>
      <c r="H34" t="s">
        <v>45</v>
      </c>
    </row>
    <row r="35" spans="1:8" ht="12.75">
      <c r="A35" t="s">
        <v>61</v>
      </c>
      <c r="B35" t="s">
        <v>62</v>
      </c>
      <c r="C35">
        <v>678</v>
      </c>
      <c r="D35" t="s">
        <v>10</v>
      </c>
      <c r="E35">
        <v>313</v>
      </c>
      <c r="F35">
        <v>656</v>
      </c>
      <c r="G35">
        <v>534</v>
      </c>
      <c r="H35" t="s">
        <v>11</v>
      </c>
    </row>
    <row r="36" spans="1:8" ht="12.75">
      <c r="A36" t="s">
        <v>63</v>
      </c>
      <c r="B36" t="s">
        <v>64</v>
      </c>
      <c r="C36">
        <v>618</v>
      </c>
      <c r="D36" t="s">
        <v>10</v>
      </c>
      <c r="E36">
        <v>93</v>
      </c>
      <c r="F36">
        <v>429</v>
      </c>
      <c r="G36">
        <v>534</v>
      </c>
      <c r="H36" t="s">
        <v>11</v>
      </c>
    </row>
    <row r="37" spans="1:8" ht="12.75">
      <c r="A37" t="s">
        <v>65</v>
      </c>
      <c r="B37" t="s">
        <v>66</v>
      </c>
      <c r="C37">
        <v>126</v>
      </c>
      <c r="D37" t="s">
        <v>10</v>
      </c>
      <c r="E37">
        <v>2</v>
      </c>
      <c r="F37">
        <v>120</v>
      </c>
      <c r="G37">
        <v>534</v>
      </c>
      <c r="H37" t="s">
        <v>11</v>
      </c>
    </row>
    <row r="38" spans="1:8" ht="12.75">
      <c r="A38" t="s">
        <v>67</v>
      </c>
      <c r="B38" t="s">
        <v>68</v>
      </c>
      <c r="C38">
        <v>397</v>
      </c>
      <c r="D38" t="s">
        <v>10</v>
      </c>
      <c r="E38">
        <v>70</v>
      </c>
      <c r="F38">
        <v>381</v>
      </c>
      <c r="G38">
        <v>534</v>
      </c>
      <c r="H38" t="s">
        <v>11</v>
      </c>
    </row>
    <row r="39" spans="1:8" ht="12.75">
      <c r="A39" t="s">
        <v>69</v>
      </c>
      <c r="B39" t="s">
        <v>70</v>
      </c>
      <c r="C39">
        <v>448</v>
      </c>
      <c r="D39" t="s">
        <v>10</v>
      </c>
      <c r="E39">
        <v>105</v>
      </c>
      <c r="F39">
        <v>415</v>
      </c>
      <c r="G39">
        <v>534</v>
      </c>
      <c r="H39" t="s">
        <v>11</v>
      </c>
    </row>
    <row r="40" spans="1:8" ht="12.75">
      <c r="A40" t="s">
        <v>71</v>
      </c>
      <c r="B40" t="s">
        <v>72</v>
      </c>
      <c r="C40">
        <v>443</v>
      </c>
      <c r="D40" t="s">
        <v>10</v>
      </c>
      <c r="E40">
        <v>65</v>
      </c>
      <c r="F40">
        <v>418</v>
      </c>
      <c r="G40">
        <v>534</v>
      </c>
      <c r="H40" t="s">
        <v>11</v>
      </c>
    </row>
    <row r="41" spans="1:8" ht="12.75">
      <c r="A41" t="s">
        <v>73</v>
      </c>
      <c r="B41" t="s">
        <v>74</v>
      </c>
      <c r="C41">
        <v>390</v>
      </c>
      <c r="D41" t="s">
        <v>10</v>
      </c>
      <c r="E41">
        <v>68</v>
      </c>
      <c r="F41">
        <v>376</v>
      </c>
      <c r="G41">
        <v>534</v>
      </c>
      <c r="H41" t="s">
        <v>11</v>
      </c>
    </row>
    <row r="42" spans="1:8" ht="12.75">
      <c r="A42" t="s">
        <v>75</v>
      </c>
      <c r="B42" t="s">
        <v>76</v>
      </c>
      <c r="C42">
        <v>681</v>
      </c>
      <c r="D42" t="s">
        <v>26</v>
      </c>
      <c r="E42">
        <v>14</v>
      </c>
      <c r="F42">
        <v>175</v>
      </c>
      <c r="G42">
        <v>26992</v>
      </c>
      <c r="H42" t="s">
        <v>27</v>
      </c>
    </row>
    <row r="43" spans="1:8" ht="12.75">
      <c r="A43" t="s">
        <v>75</v>
      </c>
      <c r="B43" t="s">
        <v>76</v>
      </c>
      <c r="C43">
        <v>681</v>
      </c>
      <c r="D43" t="s">
        <v>10</v>
      </c>
      <c r="E43">
        <v>301</v>
      </c>
      <c r="F43">
        <v>656</v>
      </c>
      <c r="G43">
        <v>534</v>
      </c>
      <c r="H43" t="s">
        <v>11</v>
      </c>
    </row>
    <row r="44" spans="1:8" ht="12.75">
      <c r="A44" t="s">
        <v>77</v>
      </c>
      <c r="B44" t="s">
        <v>78</v>
      </c>
      <c r="C44">
        <v>681</v>
      </c>
      <c r="D44" t="s">
        <v>26</v>
      </c>
      <c r="E44">
        <v>13</v>
      </c>
      <c r="F44">
        <v>173</v>
      </c>
      <c r="G44">
        <v>26992</v>
      </c>
      <c r="H44" t="s">
        <v>27</v>
      </c>
    </row>
    <row r="45" spans="1:8" ht="12.75">
      <c r="A45" t="s">
        <v>77</v>
      </c>
      <c r="B45" t="s">
        <v>78</v>
      </c>
      <c r="C45">
        <v>681</v>
      </c>
      <c r="D45" t="s">
        <v>10</v>
      </c>
      <c r="E45">
        <v>300</v>
      </c>
      <c r="F45">
        <v>656</v>
      </c>
      <c r="G45">
        <v>534</v>
      </c>
      <c r="H45" t="s">
        <v>11</v>
      </c>
    </row>
    <row r="46" spans="1:8" ht="12.75">
      <c r="A46" t="s">
        <v>79</v>
      </c>
      <c r="B46" t="s">
        <v>80</v>
      </c>
      <c r="C46">
        <v>444</v>
      </c>
      <c r="D46" t="s">
        <v>10</v>
      </c>
      <c r="E46">
        <v>79</v>
      </c>
      <c r="F46">
        <v>420</v>
      </c>
      <c r="G46">
        <v>534</v>
      </c>
      <c r="H46" t="s">
        <v>11</v>
      </c>
    </row>
    <row r="47" spans="1:7" ht="12.75">
      <c r="A47" t="s">
        <v>81</v>
      </c>
      <c r="B47" t="s">
        <v>82</v>
      </c>
      <c r="C47">
        <v>526</v>
      </c>
      <c r="D47" t="s">
        <v>83</v>
      </c>
      <c r="E47">
        <v>384</v>
      </c>
      <c r="F47">
        <v>524</v>
      </c>
      <c r="G47">
        <v>20</v>
      </c>
    </row>
    <row r="48" spans="1:8" ht="12.75">
      <c r="A48" t="s">
        <v>81</v>
      </c>
      <c r="B48" t="s">
        <v>82</v>
      </c>
      <c r="C48">
        <v>526</v>
      </c>
      <c r="D48" t="s">
        <v>10</v>
      </c>
      <c r="E48">
        <v>49</v>
      </c>
      <c r="F48">
        <v>338</v>
      </c>
      <c r="G48">
        <v>534</v>
      </c>
      <c r="H48" t="s">
        <v>11</v>
      </c>
    </row>
    <row r="49" spans="1:8" ht="12.75">
      <c r="A49" t="s">
        <v>84</v>
      </c>
      <c r="B49" t="s">
        <v>85</v>
      </c>
      <c r="C49">
        <v>418</v>
      </c>
      <c r="D49" t="s">
        <v>10</v>
      </c>
      <c r="E49">
        <v>56</v>
      </c>
      <c r="F49">
        <v>396</v>
      </c>
      <c r="G49">
        <v>534</v>
      </c>
      <c r="H49" t="s">
        <v>11</v>
      </c>
    </row>
    <row r="50" spans="1:8" ht="12.75">
      <c r="A50" t="s">
        <v>86</v>
      </c>
      <c r="B50" t="s">
        <v>87</v>
      </c>
      <c r="C50">
        <v>467</v>
      </c>
      <c r="D50" t="s">
        <v>10</v>
      </c>
      <c r="E50">
        <v>87</v>
      </c>
      <c r="F50">
        <v>442</v>
      </c>
      <c r="G50">
        <v>534</v>
      </c>
      <c r="H50" t="s">
        <v>11</v>
      </c>
    </row>
    <row r="51" spans="1:8" ht="12.75">
      <c r="A51" t="s">
        <v>88</v>
      </c>
      <c r="B51" t="s">
        <v>89</v>
      </c>
      <c r="C51">
        <v>655</v>
      </c>
      <c r="D51" t="s">
        <v>10</v>
      </c>
      <c r="E51">
        <v>296</v>
      </c>
      <c r="F51">
        <v>632</v>
      </c>
      <c r="G51">
        <v>534</v>
      </c>
      <c r="H51" t="s">
        <v>11</v>
      </c>
    </row>
    <row r="52" spans="1:8" ht="12.75">
      <c r="A52" t="s">
        <v>88</v>
      </c>
      <c r="B52" t="s">
        <v>89</v>
      </c>
      <c r="C52">
        <v>655</v>
      </c>
      <c r="D52" t="s">
        <v>44</v>
      </c>
      <c r="E52">
        <v>8</v>
      </c>
      <c r="F52">
        <v>214</v>
      </c>
      <c r="G52">
        <v>2420</v>
      </c>
      <c r="H52" t="s">
        <v>45</v>
      </c>
    </row>
    <row r="53" spans="1:8" ht="12.75">
      <c r="A53" t="s">
        <v>90</v>
      </c>
      <c r="B53" t="s">
        <v>91</v>
      </c>
      <c r="C53">
        <v>681</v>
      </c>
      <c r="D53" t="s">
        <v>26</v>
      </c>
      <c r="E53">
        <v>14</v>
      </c>
      <c r="F53">
        <v>175</v>
      </c>
      <c r="G53">
        <v>26992</v>
      </c>
      <c r="H53" t="s">
        <v>27</v>
      </c>
    </row>
    <row r="54" spans="1:8" ht="12.75">
      <c r="A54" t="s">
        <v>90</v>
      </c>
      <c r="B54" t="s">
        <v>91</v>
      </c>
      <c r="C54">
        <v>681</v>
      </c>
      <c r="D54" t="s">
        <v>10</v>
      </c>
      <c r="E54">
        <v>301</v>
      </c>
      <c r="F54">
        <v>656</v>
      </c>
      <c r="G54">
        <v>534</v>
      </c>
      <c r="H54" t="s">
        <v>11</v>
      </c>
    </row>
    <row r="55" spans="1:8" ht="12.75">
      <c r="A55" t="s">
        <v>92</v>
      </c>
      <c r="B55" t="s">
        <v>93</v>
      </c>
      <c r="C55">
        <v>440</v>
      </c>
      <c r="D55" t="s">
        <v>10</v>
      </c>
      <c r="E55">
        <v>90</v>
      </c>
      <c r="F55">
        <v>431</v>
      </c>
      <c r="G55">
        <v>534</v>
      </c>
      <c r="H55" t="s">
        <v>11</v>
      </c>
    </row>
    <row r="56" spans="1:8" ht="12.75">
      <c r="A56" t="s">
        <v>94</v>
      </c>
      <c r="B56" t="s">
        <v>95</v>
      </c>
      <c r="C56">
        <v>455</v>
      </c>
      <c r="D56" t="s">
        <v>10</v>
      </c>
      <c r="E56">
        <v>87</v>
      </c>
      <c r="F56">
        <v>430</v>
      </c>
      <c r="G56">
        <v>534</v>
      </c>
      <c r="H56" t="s">
        <v>11</v>
      </c>
    </row>
    <row r="57" spans="1:8" ht="12.75">
      <c r="A57" t="s">
        <v>96</v>
      </c>
      <c r="B57" t="s">
        <v>97</v>
      </c>
      <c r="C57">
        <v>681</v>
      </c>
      <c r="D57" t="s">
        <v>26</v>
      </c>
      <c r="E57">
        <v>14</v>
      </c>
      <c r="F57">
        <v>175</v>
      </c>
      <c r="G57">
        <v>26992</v>
      </c>
      <c r="H57" t="s">
        <v>27</v>
      </c>
    </row>
    <row r="58" spans="1:8" ht="12.75">
      <c r="A58" t="s">
        <v>96</v>
      </c>
      <c r="B58" t="s">
        <v>97</v>
      </c>
      <c r="C58">
        <v>681</v>
      </c>
      <c r="D58" t="s">
        <v>10</v>
      </c>
      <c r="E58">
        <v>301</v>
      </c>
      <c r="F58">
        <v>656</v>
      </c>
      <c r="G58">
        <v>534</v>
      </c>
      <c r="H58" t="s">
        <v>11</v>
      </c>
    </row>
    <row r="59" spans="1:8" ht="12.75">
      <c r="A59" t="s">
        <v>98</v>
      </c>
      <c r="B59" t="s">
        <v>99</v>
      </c>
      <c r="C59">
        <v>420</v>
      </c>
      <c r="D59" t="s">
        <v>10</v>
      </c>
      <c r="E59">
        <v>66</v>
      </c>
      <c r="F59">
        <v>407</v>
      </c>
      <c r="G59">
        <v>534</v>
      </c>
      <c r="H59" t="s">
        <v>11</v>
      </c>
    </row>
    <row r="60" spans="1:8" ht="12.75">
      <c r="A60" t="s">
        <v>100</v>
      </c>
      <c r="B60" t="s">
        <v>101</v>
      </c>
      <c r="C60">
        <v>326</v>
      </c>
      <c r="D60" t="s">
        <v>10</v>
      </c>
      <c r="E60">
        <v>170</v>
      </c>
      <c r="F60">
        <v>319</v>
      </c>
      <c r="G60">
        <v>534</v>
      </c>
      <c r="H60" t="s">
        <v>11</v>
      </c>
    </row>
    <row r="61" spans="1:8" ht="12.75">
      <c r="A61" t="s">
        <v>102</v>
      </c>
      <c r="B61" t="s">
        <v>103</v>
      </c>
      <c r="C61">
        <v>461</v>
      </c>
      <c r="D61" t="s">
        <v>10</v>
      </c>
      <c r="E61">
        <v>141</v>
      </c>
      <c r="F61">
        <v>411</v>
      </c>
      <c r="G61">
        <v>534</v>
      </c>
      <c r="H61" t="s">
        <v>11</v>
      </c>
    </row>
    <row r="62" spans="1:8" ht="12.75">
      <c r="A62" t="s">
        <v>104</v>
      </c>
      <c r="B62" t="s">
        <v>105</v>
      </c>
      <c r="C62">
        <v>828</v>
      </c>
      <c r="D62" t="s">
        <v>106</v>
      </c>
      <c r="E62">
        <v>442</v>
      </c>
      <c r="F62">
        <v>535</v>
      </c>
      <c r="G62">
        <v>8253</v>
      </c>
      <c r="H62" t="s">
        <v>107</v>
      </c>
    </row>
    <row r="63" spans="1:8" ht="12.75">
      <c r="A63" t="s">
        <v>104</v>
      </c>
      <c r="B63" t="s">
        <v>105</v>
      </c>
      <c r="C63">
        <v>828</v>
      </c>
      <c r="D63" t="s">
        <v>10</v>
      </c>
      <c r="E63">
        <v>78</v>
      </c>
      <c r="F63">
        <v>419</v>
      </c>
      <c r="G63">
        <v>534</v>
      </c>
      <c r="H63" t="s">
        <v>11</v>
      </c>
    </row>
    <row r="64" spans="1:7" ht="12.75">
      <c r="A64" t="s">
        <v>108</v>
      </c>
      <c r="B64" t="s">
        <v>109</v>
      </c>
      <c r="C64">
        <v>388</v>
      </c>
      <c r="D64" t="s">
        <v>110</v>
      </c>
      <c r="E64">
        <v>35</v>
      </c>
      <c r="F64">
        <v>84</v>
      </c>
      <c r="G64">
        <v>25</v>
      </c>
    </row>
    <row r="65" spans="1:8" ht="12.75">
      <c r="A65" t="s">
        <v>108</v>
      </c>
      <c r="B65" t="s">
        <v>109</v>
      </c>
      <c r="C65">
        <v>388</v>
      </c>
      <c r="D65" t="s">
        <v>10</v>
      </c>
      <c r="E65">
        <v>86</v>
      </c>
      <c r="F65">
        <v>363</v>
      </c>
      <c r="G65">
        <v>534</v>
      </c>
      <c r="H65" t="s">
        <v>11</v>
      </c>
    </row>
    <row r="66" spans="1:8" ht="12.75">
      <c r="A66" t="s">
        <v>111</v>
      </c>
      <c r="B66" t="s">
        <v>112</v>
      </c>
      <c r="C66">
        <v>660</v>
      </c>
      <c r="D66" t="s">
        <v>10</v>
      </c>
      <c r="E66">
        <v>295</v>
      </c>
      <c r="F66">
        <v>637</v>
      </c>
      <c r="G66">
        <v>534</v>
      </c>
      <c r="H66" t="s">
        <v>11</v>
      </c>
    </row>
    <row r="67" spans="1:8" ht="12.75">
      <c r="A67" t="s">
        <v>111</v>
      </c>
      <c r="B67" t="s">
        <v>112</v>
      </c>
      <c r="C67">
        <v>660</v>
      </c>
      <c r="D67" t="s">
        <v>44</v>
      </c>
      <c r="E67">
        <v>6</v>
      </c>
      <c r="F67">
        <v>212</v>
      </c>
      <c r="G67">
        <v>2420</v>
      </c>
      <c r="H67" t="s">
        <v>45</v>
      </c>
    </row>
    <row r="68" spans="1:8" ht="12.75">
      <c r="A68" t="s">
        <v>113</v>
      </c>
      <c r="B68" t="s">
        <v>114</v>
      </c>
      <c r="C68">
        <v>447</v>
      </c>
      <c r="D68" t="s">
        <v>10</v>
      </c>
      <c r="E68">
        <v>79</v>
      </c>
      <c r="F68">
        <v>423</v>
      </c>
      <c r="G68">
        <v>534</v>
      </c>
      <c r="H68" t="s">
        <v>11</v>
      </c>
    </row>
    <row r="69" spans="1:8" ht="12.75">
      <c r="A69" t="s">
        <v>115</v>
      </c>
      <c r="B69" t="s">
        <v>116</v>
      </c>
      <c r="C69">
        <v>408</v>
      </c>
      <c r="D69" t="s">
        <v>10</v>
      </c>
      <c r="E69">
        <v>64</v>
      </c>
      <c r="F69">
        <v>400</v>
      </c>
      <c r="G69">
        <v>534</v>
      </c>
      <c r="H69" t="s">
        <v>11</v>
      </c>
    </row>
    <row r="70" spans="1:7" ht="12.75">
      <c r="A70" t="s">
        <v>117</v>
      </c>
      <c r="B70" t="s">
        <v>118</v>
      </c>
      <c r="C70">
        <v>491</v>
      </c>
      <c r="D70" t="s">
        <v>56</v>
      </c>
      <c r="E70">
        <v>348</v>
      </c>
      <c r="F70">
        <v>489</v>
      </c>
      <c r="G70">
        <v>10</v>
      </c>
    </row>
    <row r="71" spans="1:8" ht="12.75">
      <c r="A71" t="s">
        <v>117</v>
      </c>
      <c r="B71" t="s">
        <v>118</v>
      </c>
      <c r="C71">
        <v>491</v>
      </c>
      <c r="D71" t="s">
        <v>10</v>
      </c>
      <c r="E71">
        <v>98</v>
      </c>
      <c r="F71">
        <v>346</v>
      </c>
      <c r="G71">
        <v>534</v>
      </c>
      <c r="H71" t="s">
        <v>11</v>
      </c>
    </row>
    <row r="72" spans="1:8" ht="12.75">
      <c r="A72" t="s">
        <v>119</v>
      </c>
      <c r="B72" t="s">
        <v>120</v>
      </c>
      <c r="C72">
        <v>560</v>
      </c>
      <c r="D72" t="s">
        <v>10</v>
      </c>
      <c r="E72">
        <v>203</v>
      </c>
      <c r="F72">
        <v>375</v>
      </c>
      <c r="G72">
        <v>534</v>
      </c>
      <c r="H72" t="s">
        <v>11</v>
      </c>
    </row>
    <row r="73" spans="1:8" ht="12.75">
      <c r="A73" t="s">
        <v>119</v>
      </c>
      <c r="B73" t="s">
        <v>120</v>
      </c>
      <c r="C73">
        <v>560</v>
      </c>
      <c r="D73" t="s">
        <v>10</v>
      </c>
      <c r="E73">
        <v>368</v>
      </c>
      <c r="F73">
        <v>443</v>
      </c>
      <c r="G73">
        <v>534</v>
      </c>
      <c r="H73" t="s">
        <v>11</v>
      </c>
    </row>
    <row r="74" spans="1:8" ht="12.75">
      <c r="A74" t="s">
        <v>119</v>
      </c>
      <c r="B74" t="s">
        <v>120</v>
      </c>
      <c r="C74">
        <v>560</v>
      </c>
      <c r="D74" t="s">
        <v>121</v>
      </c>
      <c r="E74">
        <v>43</v>
      </c>
      <c r="F74">
        <v>171</v>
      </c>
      <c r="G74">
        <v>15546</v>
      </c>
      <c r="H74" t="s">
        <v>122</v>
      </c>
    </row>
    <row r="75" spans="1:8" ht="12.75">
      <c r="A75" t="s">
        <v>119</v>
      </c>
      <c r="B75" t="s">
        <v>120</v>
      </c>
      <c r="C75">
        <v>560</v>
      </c>
      <c r="D75" t="s">
        <v>10</v>
      </c>
      <c r="E75">
        <v>441</v>
      </c>
      <c r="F75">
        <v>481</v>
      </c>
      <c r="G75">
        <v>534</v>
      </c>
      <c r="H75" t="s">
        <v>11</v>
      </c>
    </row>
    <row r="76" spans="1:8" ht="12.75">
      <c r="A76" t="s">
        <v>123</v>
      </c>
      <c r="B76" t="s">
        <v>124</v>
      </c>
      <c r="C76">
        <v>418</v>
      </c>
      <c r="D76" t="s">
        <v>10</v>
      </c>
      <c r="E76">
        <v>56</v>
      </c>
      <c r="F76">
        <v>396</v>
      </c>
      <c r="G76">
        <v>534</v>
      </c>
      <c r="H76" t="s">
        <v>11</v>
      </c>
    </row>
    <row r="77" spans="1:7" ht="12.75">
      <c r="A77" t="s">
        <v>125</v>
      </c>
      <c r="B77" t="s">
        <v>126</v>
      </c>
      <c r="C77">
        <v>537</v>
      </c>
      <c r="D77" t="s">
        <v>83</v>
      </c>
      <c r="E77">
        <v>391</v>
      </c>
      <c r="F77">
        <v>536</v>
      </c>
      <c r="G77">
        <v>20</v>
      </c>
    </row>
    <row r="78" spans="1:8" ht="12.75">
      <c r="A78" t="s">
        <v>125</v>
      </c>
      <c r="B78" t="s">
        <v>126</v>
      </c>
      <c r="C78">
        <v>537</v>
      </c>
      <c r="D78" t="s">
        <v>10</v>
      </c>
      <c r="E78">
        <v>57</v>
      </c>
      <c r="F78">
        <v>344</v>
      </c>
      <c r="G78">
        <v>534</v>
      </c>
      <c r="H78" t="s">
        <v>11</v>
      </c>
    </row>
    <row r="79" spans="1:8" ht="12.75">
      <c r="A79" t="s">
        <v>127</v>
      </c>
      <c r="B79" t="s">
        <v>128</v>
      </c>
      <c r="C79">
        <v>495</v>
      </c>
      <c r="D79" t="s">
        <v>10</v>
      </c>
      <c r="E79">
        <v>116</v>
      </c>
      <c r="F79">
        <v>442</v>
      </c>
      <c r="G79">
        <v>534</v>
      </c>
      <c r="H79" t="s">
        <v>11</v>
      </c>
    </row>
    <row r="80" spans="1:8" ht="12.75">
      <c r="A80" t="s">
        <v>129</v>
      </c>
      <c r="B80" t="s">
        <v>130</v>
      </c>
      <c r="C80">
        <v>665</v>
      </c>
      <c r="D80" t="s">
        <v>44</v>
      </c>
      <c r="E80">
        <v>1</v>
      </c>
      <c r="F80">
        <v>203</v>
      </c>
      <c r="G80">
        <v>2420</v>
      </c>
      <c r="H80" t="s">
        <v>45</v>
      </c>
    </row>
    <row r="81" spans="1:8" ht="12.75">
      <c r="A81" t="s">
        <v>129</v>
      </c>
      <c r="B81" t="s">
        <v>130</v>
      </c>
      <c r="C81">
        <v>665</v>
      </c>
      <c r="D81" t="s">
        <v>10</v>
      </c>
      <c r="E81">
        <v>301</v>
      </c>
      <c r="F81">
        <v>643</v>
      </c>
      <c r="G81">
        <v>534</v>
      </c>
      <c r="H81" t="s">
        <v>11</v>
      </c>
    </row>
    <row r="82" spans="1:8" ht="12.75">
      <c r="A82" t="s">
        <v>131</v>
      </c>
      <c r="B82" t="s">
        <v>132</v>
      </c>
      <c r="C82">
        <v>447</v>
      </c>
      <c r="D82" t="s">
        <v>10</v>
      </c>
      <c r="E82">
        <v>79</v>
      </c>
      <c r="F82">
        <v>423</v>
      </c>
      <c r="G82">
        <v>534</v>
      </c>
      <c r="H82" t="s">
        <v>11</v>
      </c>
    </row>
    <row r="83" spans="1:8" ht="12.75">
      <c r="A83" t="s">
        <v>133</v>
      </c>
      <c r="B83" t="s">
        <v>134</v>
      </c>
      <c r="C83">
        <v>476</v>
      </c>
      <c r="D83" t="s">
        <v>10</v>
      </c>
      <c r="E83">
        <v>104</v>
      </c>
      <c r="F83">
        <v>454</v>
      </c>
      <c r="G83">
        <v>534</v>
      </c>
      <c r="H83" t="s">
        <v>11</v>
      </c>
    </row>
    <row r="84" spans="1:8" ht="12.75">
      <c r="A84" t="s">
        <v>135</v>
      </c>
      <c r="B84" t="s">
        <v>136</v>
      </c>
      <c r="C84">
        <v>405</v>
      </c>
      <c r="D84" t="s">
        <v>10</v>
      </c>
      <c r="E84">
        <v>45</v>
      </c>
      <c r="F84">
        <v>399</v>
      </c>
      <c r="G84">
        <v>534</v>
      </c>
      <c r="H84" t="s">
        <v>11</v>
      </c>
    </row>
    <row r="85" spans="1:8" ht="12.75">
      <c r="A85" t="s">
        <v>137</v>
      </c>
      <c r="B85" t="s">
        <v>138</v>
      </c>
      <c r="C85">
        <v>447</v>
      </c>
      <c r="D85" t="s">
        <v>10</v>
      </c>
      <c r="E85">
        <v>108</v>
      </c>
      <c r="F85">
        <v>441</v>
      </c>
      <c r="G85">
        <v>534</v>
      </c>
      <c r="H85" t="s">
        <v>11</v>
      </c>
    </row>
    <row r="86" spans="1:8" ht="12.75">
      <c r="A86" t="s">
        <v>139</v>
      </c>
      <c r="B86" t="s">
        <v>140</v>
      </c>
      <c r="C86">
        <v>434</v>
      </c>
      <c r="D86" t="s">
        <v>10</v>
      </c>
      <c r="E86">
        <v>82</v>
      </c>
      <c r="F86">
        <v>426</v>
      </c>
      <c r="G86">
        <v>534</v>
      </c>
      <c r="H86" t="s">
        <v>11</v>
      </c>
    </row>
    <row r="87" spans="1:8" ht="12.75">
      <c r="A87" t="s">
        <v>141</v>
      </c>
      <c r="B87" t="s">
        <v>142</v>
      </c>
      <c r="C87">
        <v>885</v>
      </c>
      <c r="D87" t="s">
        <v>143</v>
      </c>
      <c r="E87">
        <v>259</v>
      </c>
      <c r="F87">
        <v>418</v>
      </c>
      <c r="G87">
        <v>10861</v>
      </c>
      <c r="H87" t="s">
        <v>144</v>
      </c>
    </row>
    <row r="88" spans="1:8" ht="12.75">
      <c r="A88" t="s">
        <v>141</v>
      </c>
      <c r="B88" t="s">
        <v>142</v>
      </c>
      <c r="C88">
        <v>885</v>
      </c>
      <c r="D88" t="s">
        <v>10</v>
      </c>
      <c r="E88">
        <v>519</v>
      </c>
      <c r="F88">
        <v>863</v>
      </c>
      <c r="G88">
        <v>534</v>
      </c>
      <c r="H88" t="s">
        <v>11</v>
      </c>
    </row>
    <row r="89" spans="1:8" ht="12.75">
      <c r="A89" t="s">
        <v>141</v>
      </c>
      <c r="B89" t="s">
        <v>142</v>
      </c>
      <c r="C89">
        <v>885</v>
      </c>
      <c r="D89" t="s">
        <v>26</v>
      </c>
      <c r="E89">
        <v>7</v>
      </c>
      <c r="F89">
        <v>168</v>
      </c>
      <c r="G89">
        <v>26992</v>
      </c>
      <c r="H89" t="s">
        <v>27</v>
      </c>
    </row>
    <row r="90" spans="1:8" ht="12.75">
      <c r="A90" t="s">
        <v>145</v>
      </c>
      <c r="B90" t="s">
        <v>146</v>
      </c>
      <c r="C90">
        <v>668</v>
      </c>
      <c r="D90" t="s">
        <v>10</v>
      </c>
      <c r="E90">
        <v>291</v>
      </c>
      <c r="F90">
        <v>643</v>
      </c>
      <c r="G90">
        <v>534</v>
      </c>
      <c r="H90" t="s">
        <v>11</v>
      </c>
    </row>
    <row r="91" spans="1:8" ht="12.75">
      <c r="A91" t="s">
        <v>145</v>
      </c>
      <c r="B91" t="s">
        <v>146</v>
      </c>
      <c r="C91">
        <v>668</v>
      </c>
      <c r="D91" t="s">
        <v>26</v>
      </c>
      <c r="E91">
        <v>4</v>
      </c>
      <c r="F91">
        <v>163</v>
      </c>
      <c r="G91">
        <v>26992</v>
      </c>
      <c r="H91" t="s">
        <v>27</v>
      </c>
    </row>
    <row r="92" spans="1:8" ht="12.75">
      <c r="A92" t="s">
        <v>147</v>
      </c>
      <c r="B92" t="s">
        <v>148</v>
      </c>
      <c r="C92">
        <v>436</v>
      </c>
      <c r="D92" t="s">
        <v>10</v>
      </c>
      <c r="E92">
        <v>73</v>
      </c>
      <c r="F92">
        <v>413</v>
      </c>
      <c r="G92">
        <v>534</v>
      </c>
      <c r="H92" t="s">
        <v>11</v>
      </c>
    </row>
    <row r="93" spans="1:8" ht="12.75">
      <c r="A93" t="s">
        <v>149</v>
      </c>
      <c r="B93" t="s">
        <v>150</v>
      </c>
      <c r="C93">
        <v>463</v>
      </c>
      <c r="D93" t="s">
        <v>10</v>
      </c>
      <c r="E93">
        <v>81</v>
      </c>
      <c r="F93">
        <v>438</v>
      </c>
      <c r="G93">
        <v>534</v>
      </c>
      <c r="H93" t="s">
        <v>11</v>
      </c>
    </row>
    <row r="94" spans="1:8" ht="12.75">
      <c r="A94" t="s">
        <v>151</v>
      </c>
      <c r="B94" t="s">
        <v>152</v>
      </c>
      <c r="C94">
        <v>708</v>
      </c>
      <c r="D94" t="s">
        <v>44</v>
      </c>
      <c r="E94">
        <v>13</v>
      </c>
      <c r="F94">
        <v>220</v>
      </c>
      <c r="G94">
        <v>2420</v>
      </c>
      <c r="H94" t="s">
        <v>45</v>
      </c>
    </row>
    <row r="95" spans="1:8" ht="12.75">
      <c r="A95" t="s">
        <v>151</v>
      </c>
      <c r="B95" t="s">
        <v>152</v>
      </c>
      <c r="C95">
        <v>708</v>
      </c>
      <c r="D95" t="s">
        <v>10</v>
      </c>
      <c r="E95">
        <v>343</v>
      </c>
      <c r="F95">
        <v>686</v>
      </c>
      <c r="G95">
        <v>534</v>
      </c>
      <c r="H95" t="s">
        <v>11</v>
      </c>
    </row>
    <row r="96" spans="1:8" ht="12.75">
      <c r="A96" t="s">
        <v>153</v>
      </c>
      <c r="B96" t="s">
        <v>154</v>
      </c>
      <c r="C96">
        <v>419</v>
      </c>
      <c r="D96" t="s">
        <v>10</v>
      </c>
      <c r="E96">
        <v>81</v>
      </c>
      <c r="F96">
        <v>412</v>
      </c>
      <c r="G96">
        <v>534</v>
      </c>
      <c r="H96" t="s">
        <v>11</v>
      </c>
    </row>
    <row r="97" spans="1:8" ht="12.75">
      <c r="A97" t="s">
        <v>155</v>
      </c>
      <c r="B97" t="s">
        <v>156</v>
      </c>
      <c r="C97">
        <v>469</v>
      </c>
      <c r="D97" t="s">
        <v>10</v>
      </c>
      <c r="E97">
        <v>132</v>
      </c>
      <c r="F97">
        <v>462</v>
      </c>
      <c r="G97">
        <v>534</v>
      </c>
      <c r="H97" t="s">
        <v>11</v>
      </c>
    </row>
    <row r="98" spans="1:8" ht="12.75">
      <c r="A98" t="s">
        <v>157</v>
      </c>
      <c r="B98" t="s">
        <v>158</v>
      </c>
      <c r="C98">
        <v>407</v>
      </c>
      <c r="D98" t="s">
        <v>10</v>
      </c>
      <c r="E98">
        <v>59</v>
      </c>
      <c r="F98">
        <v>397</v>
      </c>
      <c r="G98">
        <v>534</v>
      </c>
      <c r="H98" t="s">
        <v>11</v>
      </c>
    </row>
    <row r="99" spans="1:8" ht="12.75">
      <c r="A99" t="s">
        <v>159</v>
      </c>
      <c r="B99" t="s">
        <v>160</v>
      </c>
      <c r="C99">
        <v>427</v>
      </c>
      <c r="D99" t="s">
        <v>10</v>
      </c>
      <c r="E99">
        <v>85</v>
      </c>
      <c r="F99">
        <v>420</v>
      </c>
      <c r="G99">
        <v>534</v>
      </c>
      <c r="H99" t="s">
        <v>11</v>
      </c>
    </row>
    <row r="100" spans="1:8" ht="12.75">
      <c r="A100" t="s">
        <v>161</v>
      </c>
      <c r="B100" t="s">
        <v>162</v>
      </c>
      <c r="C100">
        <v>517</v>
      </c>
      <c r="D100" t="s">
        <v>10</v>
      </c>
      <c r="E100">
        <v>120</v>
      </c>
      <c r="F100">
        <v>492</v>
      </c>
      <c r="G100">
        <v>534</v>
      </c>
      <c r="H100" t="s">
        <v>11</v>
      </c>
    </row>
    <row r="101" spans="1:7" ht="12.75">
      <c r="A101" t="s">
        <v>163</v>
      </c>
      <c r="B101" t="s">
        <v>164</v>
      </c>
      <c r="C101">
        <v>462</v>
      </c>
      <c r="D101" t="s">
        <v>56</v>
      </c>
      <c r="E101">
        <v>319</v>
      </c>
      <c r="F101">
        <v>460</v>
      </c>
      <c r="G101">
        <v>10</v>
      </c>
    </row>
    <row r="102" spans="1:8" ht="12.75">
      <c r="A102" t="s">
        <v>163</v>
      </c>
      <c r="B102" t="s">
        <v>164</v>
      </c>
      <c r="C102">
        <v>462</v>
      </c>
      <c r="D102" t="s">
        <v>10</v>
      </c>
      <c r="E102">
        <v>69</v>
      </c>
      <c r="F102">
        <v>318</v>
      </c>
      <c r="G102">
        <v>534</v>
      </c>
      <c r="H102" t="s">
        <v>11</v>
      </c>
    </row>
    <row r="103" spans="1:8" ht="12.75">
      <c r="A103" t="s">
        <v>165</v>
      </c>
      <c r="B103" t="s">
        <v>166</v>
      </c>
      <c r="C103">
        <v>680</v>
      </c>
      <c r="D103" t="s">
        <v>26</v>
      </c>
      <c r="E103">
        <v>13</v>
      </c>
      <c r="F103">
        <v>173</v>
      </c>
      <c r="G103">
        <v>26992</v>
      </c>
      <c r="H103" t="s">
        <v>27</v>
      </c>
    </row>
    <row r="104" spans="1:8" ht="12.75">
      <c r="A104" t="s">
        <v>165</v>
      </c>
      <c r="B104" t="s">
        <v>166</v>
      </c>
      <c r="C104">
        <v>680</v>
      </c>
      <c r="D104" t="s">
        <v>10</v>
      </c>
      <c r="E104">
        <v>299</v>
      </c>
      <c r="F104">
        <v>655</v>
      </c>
      <c r="G104">
        <v>534</v>
      </c>
      <c r="H104" t="s">
        <v>11</v>
      </c>
    </row>
    <row r="105" spans="1:8" ht="12.75">
      <c r="A105" t="s">
        <v>167</v>
      </c>
      <c r="B105" t="s">
        <v>168</v>
      </c>
      <c r="C105">
        <v>445</v>
      </c>
      <c r="D105" t="s">
        <v>10</v>
      </c>
      <c r="E105">
        <v>80</v>
      </c>
      <c r="F105">
        <v>423</v>
      </c>
      <c r="G105">
        <v>534</v>
      </c>
      <c r="H105" t="s">
        <v>11</v>
      </c>
    </row>
    <row r="106" spans="1:8" ht="12.75">
      <c r="A106" t="s">
        <v>169</v>
      </c>
      <c r="B106" t="s">
        <v>170</v>
      </c>
      <c r="C106">
        <v>440</v>
      </c>
      <c r="D106" t="s">
        <v>10</v>
      </c>
      <c r="E106">
        <v>69</v>
      </c>
      <c r="F106">
        <v>416</v>
      </c>
      <c r="G106">
        <v>534</v>
      </c>
      <c r="H106" t="s">
        <v>11</v>
      </c>
    </row>
    <row r="107" spans="1:8" ht="12.75">
      <c r="A107" t="s">
        <v>171</v>
      </c>
      <c r="B107" t="s">
        <v>172</v>
      </c>
      <c r="C107">
        <v>428</v>
      </c>
      <c r="D107" t="s">
        <v>10</v>
      </c>
      <c r="E107">
        <v>69</v>
      </c>
      <c r="F107">
        <v>416</v>
      </c>
      <c r="G107">
        <v>534</v>
      </c>
      <c r="H107" t="s">
        <v>11</v>
      </c>
    </row>
    <row r="108" spans="1:8" ht="12.75">
      <c r="A108" t="s">
        <v>173</v>
      </c>
      <c r="B108" t="s">
        <v>174</v>
      </c>
      <c r="C108">
        <v>675</v>
      </c>
      <c r="D108" t="s">
        <v>10</v>
      </c>
      <c r="E108">
        <v>311</v>
      </c>
      <c r="F108">
        <v>653</v>
      </c>
      <c r="G108">
        <v>534</v>
      </c>
      <c r="H108" t="s">
        <v>11</v>
      </c>
    </row>
    <row r="109" spans="1:8" ht="12.75">
      <c r="A109" t="s">
        <v>173</v>
      </c>
      <c r="B109" t="s">
        <v>174</v>
      </c>
      <c r="C109">
        <v>675</v>
      </c>
      <c r="D109" t="s">
        <v>44</v>
      </c>
      <c r="E109">
        <v>6</v>
      </c>
      <c r="F109">
        <v>213</v>
      </c>
      <c r="G109">
        <v>2420</v>
      </c>
      <c r="H109" t="s">
        <v>45</v>
      </c>
    </row>
    <row r="110" spans="1:8" ht="12.75">
      <c r="A110" t="s">
        <v>175</v>
      </c>
      <c r="B110" t="s">
        <v>176</v>
      </c>
      <c r="C110">
        <v>445</v>
      </c>
      <c r="D110" t="s">
        <v>10</v>
      </c>
      <c r="E110">
        <v>77</v>
      </c>
      <c r="F110">
        <v>422</v>
      </c>
      <c r="G110">
        <v>534</v>
      </c>
      <c r="H110" t="s">
        <v>11</v>
      </c>
    </row>
    <row r="111" spans="1:8" ht="12.75">
      <c r="A111" t="s">
        <v>177</v>
      </c>
      <c r="B111" t="s">
        <v>178</v>
      </c>
      <c r="C111">
        <v>632</v>
      </c>
      <c r="D111" t="s">
        <v>44</v>
      </c>
      <c r="E111">
        <v>1</v>
      </c>
      <c r="F111">
        <v>183</v>
      </c>
      <c r="G111">
        <v>2420</v>
      </c>
      <c r="H111" t="s">
        <v>45</v>
      </c>
    </row>
    <row r="112" spans="1:8" ht="12.75">
      <c r="A112" t="s">
        <v>177</v>
      </c>
      <c r="B112" t="s">
        <v>178</v>
      </c>
      <c r="C112">
        <v>632</v>
      </c>
      <c r="D112" t="s">
        <v>10</v>
      </c>
      <c r="E112">
        <v>267</v>
      </c>
      <c r="F112">
        <v>609</v>
      </c>
      <c r="G112">
        <v>534</v>
      </c>
      <c r="H112" t="s">
        <v>11</v>
      </c>
    </row>
    <row r="113" spans="1:8" ht="12.75">
      <c r="A113" t="s">
        <v>179</v>
      </c>
      <c r="B113" t="s">
        <v>180</v>
      </c>
      <c r="C113">
        <v>457</v>
      </c>
      <c r="D113" t="s">
        <v>10</v>
      </c>
      <c r="E113">
        <v>84</v>
      </c>
      <c r="F113">
        <v>435</v>
      </c>
      <c r="G113">
        <v>534</v>
      </c>
      <c r="H113" t="s">
        <v>11</v>
      </c>
    </row>
    <row r="114" spans="1:8" ht="12.75">
      <c r="A114" t="s">
        <v>181</v>
      </c>
      <c r="B114" t="s">
        <v>182</v>
      </c>
      <c r="C114">
        <v>443</v>
      </c>
      <c r="D114" t="s">
        <v>10</v>
      </c>
      <c r="E114">
        <v>109</v>
      </c>
      <c r="F114">
        <v>436</v>
      </c>
      <c r="G114">
        <v>534</v>
      </c>
      <c r="H114" t="s">
        <v>11</v>
      </c>
    </row>
    <row r="115" spans="1:8" ht="12.75">
      <c r="A115" t="s">
        <v>183</v>
      </c>
      <c r="B115" t="s">
        <v>184</v>
      </c>
      <c r="C115">
        <v>443</v>
      </c>
      <c r="D115" t="s">
        <v>10</v>
      </c>
      <c r="E115">
        <v>109</v>
      </c>
      <c r="F115">
        <v>436</v>
      </c>
      <c r="G115">
        <v>534</v>
      </c>
      <c r="H115" t="s">
        <v>11</v>
      </c>
    </row>
    <row r="116" spans="1:8" ht="12.75">
      <c r="A116" t="s">
        <v>185</v>
      </c>
      <c r="B116" t="s">
        <v>186</v>
      </c>
      <c r="C116">
        <v>443</v>
      </c>
      <c r="D116" t="s">
        <v>10</v>
      </c>
      <c r="E116">
        <v>109</v>
      </c>
      <c r="F116">
        <v>436</v>
      </c>
      <c r="G116">
        <v>534</v>
      </c>
      <c r="H116" t="s">
        <v>11</v>
      </c>
    </row>
    <row r="117" spans="1:8" ht="12.75">
      <c r="A117" t="s">
        <v>187</v>
      </c>
      <c r="B117" t="s">
        <v>188</v>
      </c>
      <c r="C117">
        <v>443</v>
      </c>
      <c r="D117" t="s">
        <v>10</v>
      </c>
      <c r="E117">
        <v>109</v>
      </c>
      <c r="F117">
        <v>436</v>
      </c>
      <c r="G117">
        <v>534</v>
      </c>
      <c r="H117" t="s">
        <v>11</v>
      </c>
    </row>
    <row r="118" spans="1:8" ht="12.75">
      <c r="A118" t="s">
        <v>189</v>
      </c>
      <c r="B118" t="s">
        <v>190</v>
      </c>
      <c r="C118">
        <v>390</v>
      </c>
      <c r="D118" t="s">
        <v>10</v>
      </c>
      <c r="E118">
        <v>68</v>
      </c>
      <c r="F118">
        <v>376</v>
      </c>
      <c r="G118">
        <v>534</v>
      </c>
      <c r="H118" t="s">
        <v>11</v>
      </c>
    </row>
    <row r="119" spans="1:8" ht="12.75">
      <c r="A119" t="s">
        <v>191</v>
      </c>
      <c r="B119" t="s">
        <v>192</v>
      </c>
      <c r="C119">
        <v>451</v>
      </c>
      <c r="D119" t="s">
        <v>10</v>
      </c>
      <c r="E119">
        <v>81</v>
      </c>
      <c r="F119">
        <v>425</v>
      </c>
      <c r="G119">
        <v>534</v>
      </c>
      <c r="H119" t="s">
        <v>11</v>
      </c>
    </row>
    <row r="120" spans="1:8" ht="12.75">
      <c r="A120" t="s">
        <v>193</v>
      </c>
      <c r="B120" t="s">
        <v>194</v>
      </c>
      <c r="C120">
        <v>420</v>
      </c>
      <c r="D120" t="s">
        <v>10</v>
      </c>
      <c r="E120">
        <v>79</v>
      </c>
      <c r="F120">
        <v>417</v>
      </c>
      <c r="G120">
        <v>534</v>
      </c>
      <c r="H120" t="s">
        <v>11</v>
      </c>
    </row>
    <row r="121" spans="1:8" ht="12.75">
      <c r="A121" t="s">
        <v>195</v>
      </c>
      <c r="B121" t="s">
        <v>196</v>
      </c>
      <c r="C121">
        <v>70</v>
      </c>
      <c r="D121" t="s">
        <v>10</v>
      </c>
      <c r="E121">
        <v>1</v>
      </c>
      <c r="F121">
        <v>45</v>
      </c>
      <c r="G121">
        <v>534</v>
      </c>
      <c r="H121" t="s">
        <v>11</v>
      </c>
    </row>
    <row r="122" spans="1:8" ht="12.75">
      <c r="A122" t="s">
        <v>197</v>
      </c>
      <c r="B122" t="s">
        <v>198</v>
      </c>
      <c r="C122">
        <v>417</v>
      </c>
      <c r="D122" t="s">
        <v>10</v>
      </c>
      <c r="E122">
        <v>40</v>
      </c>
      <c r="F122">
        <v>403</v>
      </c>
      <c r="G122">
        <v>534</v>
      </c>
      <c r="H122" t="s">
        <v>11</v>
      </c>
    </row>
    <row r="123" spans="1:8" ht="12.75">
      <c r="A123" t="s">
        <v>199</v>
      </c>
      <c r="B123" t="s">
        <v>200</v>
      </c>
      <c r="C123">
        <v>439</v>
      </c>
      <c r="D123" t="s">
        <v>10</v>
      </c>
      <c r="E123">
        <v>96</v>
      </c>
      <c r="F123">
        <v>433</v>
      </c>
      <c r="G123">
        <v>534</v>
      </c>
      <c r="H123" t="s">
        <v>11</v>
      </c>
    </row>
    <row r="124" spans="1:8" ht="12.75">
      <c r="A124" t="s">
        <v>201</v>
      </c>
      <c r="B124" t="s">
        <v>202</v>
      </c>
      <c r="C124">
        <v>418</v>
      </c>
      <c r="D124" t="s">
        <v>10</v>
      </c>
      <c r="E124">
        <v>77</v>
      </c>
      <c r="F124">
        <v>415</v>
      </c>
      <c r="G124">
        <v>534</v>
      </c>
      <c r="H124" t="s">
        <v>11</v>
      </c>
    </row>
    <row r="125" spans="1:8" ht="12.75">
      <c r="A125" t="s">
        <v>203</v>
      </c>
      <c r="B125" t="s">
        <v>204</v>
      </c>
      <c r="C125">
        <v>462</v>
      </c>
      <c r="D125" t="s">
        <v>10</v>
      </c>
      <c r="E125">
        <v>113</v>
      </c>
      <c r="F125">
        <v>451</v>
      </c>
      <c r="G125">
        <v>534</v>
      </c>
      <c r="H125" t="s">
        <v>11</v>
      </c>
    </row>
    <row r="126" spans="1:8" ht="12.75">
      <c r="A126" t="s">
        <v>205</v>
      </c>
      <c r="B126" t="s">
        <v>206</v>
      </c>
      <c r="C126">
        <v>445</v>
      </c>
      <c r="D126" t="s">
        <v>10</v>
      </c>
      <c r="E126">
        <v>108</v>
      </c>
      <c r="F126">
        <v>439</v>
      </c>
      <c r="G126">
        <v>534</v>
      </c>
      <c r="H126" t="s">
        <v>11</v>
      </c>
    </row>
    <row r="127" spans="1:8" ht="12.75">
      <c r="A127" t="s">
        <v>207</v>
      </c>
      <c r="B127" t="s">
        <v>208</v>
      </c>
      <c r="C127">
        <v>443</v>
      </c>
      <c r="D127" t="s">
        <v>10</v>
      </c>
      <c r="E127">
        <v>109</v>
      </c>
      <c r="F127">
        <v>436</v>
      </c>
      <c r="G127">
        <v>534</v>
      </c>
      <c r="H127" t="s">
        <v>11</v>
      </c>
    </row>
    <row r="128" spans="1:8" ht="12.75">
      <c r="A128" t="s">
        <v>209</v>
      </c>
      <c r="B128" t="s">
        <v>210</v>
      </c>
      <c r="C128">
        <v>194</v>
      </c>
      <c r="D128" t="s">
        <v>10</v>
      </c>
      <c r="E128">
        <v>1</v>
      </c>
      <c r="F128">
        <v>192</v>
      </c>
      <c r="G128">
        <v>534</v>
      </c>
      <c r="H128" t="s">
        <v>11</v>
      </c>
    </row>
    <row r="129" spans="1:8" ht="12.75">
      <c r="A129" t="s">
        <v>211</v>
      </c>
      <c r="B129" t="s">
        <v>212</v>
      </c>
      <c r="C129">
        <v>443</v>
      </c>
      <c r="D129" t="s">
        <v>10</v>
      </c>
      <c r="E129">
        <v>109</v>
      </c>
      <c r="F129">
        <v>436</v>
      </c>
      <c r="G129">
        <v>534</v>
      </c>
      <c r="H129" t="s">
        <v>11</v>
      </c>
    </row>
    <row r="130" spans="1:8" ht="12.75">
      <c r="A130" t="s">
        <v>213</v>
      </c>
      <c r="B130" t="s">
        <v>214</v>
      </c>
      <c r="C130">
        <v>663</v>
      </c>
      <c r="D130" t="s">
        <v>10</v>
      </c>
      <c r="E130">
        <v>296</v>
      </c>
      <c r="F130">
        <v>639</v>
      </c>
      <c r="G130">
        <v>534</v>
      </c>
      <c r="H130" t="s">
        <v>11</v>
      </c>
    </row>
    <row r="131" spans="1:8" ht="12.75">
      <c r="A131" t="s">
        <v>213</v>
      </c>
      <c r="B131" t="s">
        <v>214</v>
      </c>
      <c r="C131">
        <v>663</v>
      </c>
      <c r="D131" t="s">
        <v>44</v>
      </c>
      <c r="E131">
        <v>7</v>
      </c>
      <c r="F131">
        <v>213</v>
      </c>
      <c r="G131">
        <v>2420</v>
      </c>
      <c r="H131" t="s">
        <v>45</v>
      </c>
    </row>
    <row r="132" spans="1:8" ht="12.75">
      <c r="A132" t="s">
        <v>215</v>
      </c>
      <c r="B132" t="s">
        <v>216</v>
      </c>
      <c r="C132">
        <v>462</v>
      </c>
      <c r="D132" t="s">
        <v>10</v>
      </c>
      <c r="E132">
        <v>90</v>
      </c>
      <c r="F132">
        <v>440</v>
      </c>
      <c r="G132">
        <v>534</v>
      </c>
      <c r="H132" t="s">
        <v>11</v>
      </c>
    </row>
    <row r="133" spans="1:8" ht="12.75">
      <c r="A133" t="s">
        <v>217</v>
      </c>
      <c r="B133" t="s">
        <v>218</v>
      </c>
      <c r="C133">
        <v>409</v>
      </c>
      <c r="D133" t="s">
        <v>10</v>
      </c>
      <c r="E133">
        <v>95</v>
      </c>
      <c r="F133">
        <v>399</v>
      </c>
      <c r="G133">
        <v>534</v>
      </c>
      <c r="H133" t="s">
        <v>11</v>
      </c>
    </row>
    <row r="134" spans="1:8" ht="12.75">
      <c r="A134" t="s">
        <v>219</v>
      </c>
      <c r="B134" t="s">
        <v>220</v>
      </c>
      <c r="C134">
        <v>445</v>
      </c>
      <c r="D134" t="s">
        <v>10</v>
      </c>
      <c r="E134">
        <v>67</v>
      </c>
      <c r="F134">
        <v>420</v>
      </c>
      <c r="G134">
        <v>534</v>
      </c>
      <c r="H134" t="s">
        <v>11</v>
      </c>
    </row>
    <row r="135" spans="1:8" ht="12.75">
      <c r="A135" t="s">
        <v>221</v>
      </c>
      <c r="B135" t="s">
        <v>222</v>
      </c>
      <c r="C135">
        <v>446</v>
      </c>
      <c r="D135" t="s">
        <v>10</v>
      </c>
      <c r="E135">
        <v>68</v>
      </c>
      <c r="F135">
        <v>421</v>
      </c>
      <c r="G135">
        <v>534</v>
      </c>
      <c r="H135" t="s">
        <v>11</v>
      </c>
    </row>
    <row r="136" spans="1:8" ht="12.75">
      <c r="A136" t="s">
        <v>223</v>
      </c>
      <c r="B136" t="s">
        <v>224</v>
      </c>
      <c r="C136">
        <v>406</v>
      </c>
      <c r="D136" t="s">
        <v>10</v>
      </c>
      <c r="E136">
        <v>91</v>
      </c>
      <c r="F136">
        <v>398</v>
      </c>
      <c r="G136">
        <v>534</v>
      </c>
      <c r="H136" t="s">
        <v>11</v>
      </c>
    </row>
    <row r="137" spans="1:7" ht="12.75">
      <c r="A137" t="s">
        <v>225</v>
      </c>
      <c r="B137" t="s">
        <v>226</v>
      </c>
      <c r="C137">
        <v>462</v>
      </c>
      <c r="D137" t="s">
        <v>56</v>
      </c>
      <c r="E137">
        <v>319</v>
      </c>
      <c r="F137">
        <v>460</v>
      </c>
      <c r="G137">
        <v>10</v>
      </c>
    </row>
    <row r="138" spans="1:8" ht="12.75">
      <c r="A138" t="s">
        <v>225</v>
      </c>
      <c r="B138" t="s">
        <v>226</v>
      </c>
      <c r="C138">
        <v>462</v>
      </c>
      <c r="D138" t="s">
        <v>10</v>
      </c>
      <c r="E138">
        <v>69</v>
      </c>
      <c r="F138">
        <v>318</v>
      </c>
      <c r="G138">
        <v>534</v>
      </c>
      <c r="H138" t="s">
        <v>11</v>
      </c>
    </row>
    <row r="139" spans="1:8" ht="12.75">
      <c r="A139" t="s">
        <v>227</v>
      </c>
      <c r="B139" t="s">
        <v>228</v>
      </c>
      <c r="C139">
        <v>194</v>
      </c>
      <c r="D139" t="s">
        <v>10</v>
      </c>
      <c r="E139">
        <v>1</v>
      </c>
      <c r="F139">
        <v>192</v>
      </c>
      <c r="G139">
        <v>534</v>
      </c>
      <c r="H139" t="s">
        <v>11</v>
      </c>
    </row>
    <row r="140" spans="1:8" ht="12.75">
      <c r="A140" t="s">
        <v>229</v>
      </c>
      <c r="B140" t="s">
        <v>230</v>
      </c>
      <c r="C140">
        <v>443</v>
      </c>
      <c r="D140" t="s">
        <v>10</v>
      </c>
      <c r="E140">
        <v>109</v>
      </c>
      <c r="F140">
        <v>436</v>
      </c>
      <c r="G140">
        <v>534</v>
      </c>
      <c r="H140" t="s">
        <v>11</v>
      </c>
    </row>
    <row r="141" spans="1:8" ht="12.75">
      <c r="A141" t="s">
        <v>231</v>
      </c>
      <c r="B141" t="s">
        <v>232</v>
      </c>
      <c r="C141">
        <v>445</v>
      </c>
      <c r="D141" t="s">
        <v>10</v>
      </c>
      <c r="E141">
        <v>108</v>
      </c>
      <c r="F141">
        <v>439</v>
      </c>
      <c r="G141">
        <v>534</v>
      </c>
      <c r="H141" t="s">
        <v>11</v>
      </c>
    </row>
    <row r="142" spans="1:8" ht="12.75">
      <c r="A142" t="s">
        <v>233</v>
      </c>
      <c r="B142" t="s">
        <v>234</v>
      </c>
      <c r="C142">
        <v>443</v>
      </c>
      <c r="D142" t="s">
        <v>10</v>
      </c>
      <c r="E142">
        <v>109</v>
      </c>
      <c r="F142">
        <v>436</v>
      </c>
      <c r="G142">
        <v>534</v>
      </c>
      <c r="H142" t="s">
        <v>11</v>
      </c>
    </row>
    <row r="143" spans="1:8" ht="12.75">
      <c r="A143" t="s">
        <v>235</v>
      </c>
      <c r="B143" t="s">
        <v>236</v>
      </c>
      <c r="C143">
        <v>445</v>
      </c>
      <c r="D143" t="s">
        <v>10</v>
      </c>
      <c r="E143">
        <v>108</v>
      </c>
      <c r="F143">
        <v>439</v>
      </c>
      <c r="G143">
        <v>534</v>
      </c>
      <c r="H143" t="s">
        <v>11</v>
      </c>
    </row>
    <row r="144" spans="1:8" ht="12.75">
      <c r="A144" t="s">
        <v>237</v>
      </c>
      <c r="B144" t="s">
        <v>238</v>
      </c>
      <c r="C144">
        <v>443</v>
      </c>
      <c r="D144" t="s">
        <v>10</v>
      </c>
      <c r="E144">
        <v>109</v>
      </c>
      <c r="F144">
        <v>436</v>
      </c>
      <c r="G144">
        <v>534</v>
      </c>
      <c r="H144" t="s">
        <v>11</v>
      </c>
    </row>
    <row r="145" spans="1:8" ht="12.75">
      <c r="A145" t="s">
        <v>239</v>
      </c>
      <c r="B145" t="s">
        <v>240</v>
      </c>
      <c r="C145">
        <v>885</v>
      </c>
      <c r="D145" t="s">
        <v>26</v>
      </c>
      <c r="E145">
        <v>2</v>
      </c>
      <c r="F145">
        <v>166</v>
      </c>
      <c r="G145">
        <v>26992</v>
      </c>
      <c r="H145" t="s">
        <v>27</v>
      </c>
    </row>
    <row r="146" spans="1:8" ht="12.75">
      <c r="A146" t="s">
        <v>239</v>
      </c>
      <c r="B146" t="s">
        <v>240</v>
      </c>
      <c r="C146">
        <v>885</v>
      </c>
      <c r="D146" t="s">
        <v>143</v>
      </c>
      <c r="E146">
        <v>256</v>
      </c>
      <c r="F146">
        <v>415</v>
      </c>
      <c r="G146">
        <v>10861</v>
      </c>
      <c r="H146" t="s">
        <v>144</v>
      </c>
    </row>
    <row r="147" spans="1:8" ht="12.75">
      <c r="A147" t="s">
        <v>239</v>
      </c>
      <c r="B147" t="s">
        <v>240</v>
      </c>
      <c r="C147">
        <v>885</v>
      </c>
      <c r="D147" t="s">
        <v>10</v>
      </c>
      <c r="E147">
        <v>519</v>
      </c>
      <c r="F147">
        <v>863</v>
      </c>
      <c r="G147">
        <v>534</v>
      </c>
      <c r="H147" t="s">
        <v>11</v>
      </c>
    </row>
    <row r="148" spans="1:8" ht="12.75">
      <c r="A148" t="s">
        <v>241</v>
      </c>
      <c r="B148" t="s">
        <v>242</v>
      </c>
      <c r="C148">
        <v>401</v>
      </c>
      <c r="D148" t="s">
        <v>10</v>
      </c>
      <c r="E148">
        <v>52</v>
      </c>
      <c r="F148">
        <v>381</v>
      </c>
      <c r="G148">
        <v>534</v>
      </c>
      <c r="H148" t="s">
        <v>11</v>
      </c>
    </row>
    <row r="149" spans="1:8" ht="12.75">
      <c r="A149" t="s">
        <v>243</v>
      </c>
      <c r="B149" t="s">
        <v>244</v>
      </c>
      <c r="C149">
        <v>884</v>
      </c>
      <c r="D149" t="s">
        <v>143</v>
      </c>
      <c r="E149">
        <v>252</v>
      </c>
      <c r="F149">
        <v>411</v>
      </c>
      <c r="G149">
        <v>10861</v>
      </c>
      <c r="H149" t="s">
        <v>144</v>
      </c>
    </row>
    <row r="150" spans="1:8" ht="12.75">
      <c r="A150" t="s">
        <v>243</v>
      </c>
      <c r="B150" t="s">
        <v>244</v>
      </c>
      <c r="C150">
        <v>884</v>
      </c>
      <c r="D150" t="s">
        <v>10</v>
      </c>
      <c r="E150">
        <v>518</v>
      </c>
      <c r="F150">
        <v>862</v>
      </c>
      <c r="G150">
        <v>534</v>
      </c>
      <c r="H150" t="s">
        <v>11</v>
      </c>
    </row>
    <row r="151" spans="1:8" ht="12.75">
      <c r="A151" t="s">
        <v>243</v>
      </c>
      <c r="B151" t="s">
        <v>244</v>
      </c>
      <c r="C151">
        <v>884</v>
      </c>
      <c r="D151" t="s">
        <v>26</v>
      </c>
      <c r="E151">
        <v>6</v>
      </c>
      <c r="F151">
        <v>166</v>
      </c>
      <c r="G151">
        <v>26992</v>
      </c>
      <c r="H151" t="s">
        <v>27</v>
      </c>
    </row>
    <row r="152" spans="1:8" ht="12.75">
      <c r="A152" t="s">
        <v>245</v>
      </c>
      <c r="B152" t="s">
        <v>246</v>
      </c>
      <c r="C152">
        <v>445</v>
      </c>
      <c r="D152" t="s">
        <v>10</v>
      </c>
      <c r="E152">
        <v>80</v>
      </c>
      <c r="F152">
        <v>426</v>
      </c>
      <c r="G152">
        <v>534</v>
      </c>
      <c r="H152" t="s">
        <v>11</v>
      </c>
    </row>
    <row r="153" spans="1:8" ht="12.75">
      <c r="A153" t="s">
        <v>247</v>
      </c>
      <c r="B153" t="s">
        <v>248</v>
      </c>
      <c r="C153">
        <v>396</v>
      </c>
      <c r="D153" t="s">
        <v>10</v>
      </c>
      <c r="E153">
        <v>79</v>
      </c>
      <c r="F153">
        <v>390</v>
      </c>
      <c r="G153">
        <v>534</v>
      </c>
      <c r="H153" t="s">
        <v>11</v>
      </c>
    </row>
    <row r="154" spans="1:8" ht="12.75">
      <c r="A154" t="s">
        <v>249</v>
      </c>
      <c r="B154" t="s">
        <v>250</v>
      </c>
      <c r="C154">
        <v>448</v>
      </c>
      <c r="D154" t="s">
        <v>10</v>
      </c>
      <c r="E154">
        <v>71</v>
      </c>
      <c r="F154">
        <v>423</v>
      </c>
      <c r="G154">
        <v>534</v>
      </c>
      <c r="H154" t="s">
        <v>11</v>
      </c>
    </row>
    <row r="155" spans="1:8" ht="12.75">
      <c r="A155" t="s">
        <v>251</v>
      </c>
      <c r="B155" t="s">
        <v>252</v>
      </c>
      <c r="C155">
        <v>669</v>
      </c>
      <c r="D155" t="s">
        <v>10</v>
      </c>
      <c r="E155">
        <v>292</v>
      </c>
      <c r="F155">
        <v>644</v>
      </c>
      <c r="G155">
        <v>534</v>
      </c>
      <c r="H155" t="s">
        <v>11</v>
      </c>
    </row>
    <row r="156" spans="1:8" ht="12.75">
      <c r="A156" t="s">
        <v>251</v>
      </c>
      <c r="B156" t="s">
        <v>252</v>
      </c>
      <c r="C156">
        <v>669</v>
      </c>
      <c r="D156" t="s">
        <v>26</v>
      </c>
      <c r="E156">
        <v>4</v>
      </c>
      <c r="F156">
        <v>163</v>
      </c>
      <c r="G156">
        <v>26992</v>
      </c>
      <c r="H156" t="s">
        <v>27</v>
      </c>
    </row>
    <row r="157" spans="1:8" ht="12.75">
      <c r="A157" t="s">
        <v>253</v>
      </c>
      <c r="B157" t="s">
        <v>254</v>
      </c>
      <c r="C157">
        <v>666</v>
      </c>
      <c r="D157" t="s">
        <v>10</v>
      </c>
      <c r="E157">
        <v>298</v>
      </c>
      <c r="F157">
        <v>643</v>
      </c>
      <c r="G157">
        <v>534</v>
      </c>
      <c r="H157" t="s">
        <v>11</v>
      </c>
    </row>
    <row r="158" spans="1:8" ht="12.75">
      <c r="A158" t="s">
        <v>253</v>
      </c>
      <c r="B158" t="s">
        <v>254</v>
      </c>
      <c r="C158">
        <v>666</v>
      </c>
      <c r="D158" t="s">
        <v>44</v>
      </c>
      <c r="E158">
        <v>6</v>
      </c>
      <c r="F158">
        <v>213</v>
      </c>
      <c r="G158">
        <v>2420</v>
      </c>
      <c r="H158" t="s">
        <v>45</v>
      </c>
    </row>
    <row r="159" spans="1:7" ht="12.75">
      <c r="A159" t="s">
        <v>255</v>
      </c>
      <c r="B159" t="s">
        <v>256</v>
      </c>
      <c r="C159">
        <v>1106</v>
      </c>
      <c r="D159" t="s">
        <v>257</v>
      </c>
      <c r="E159">
        <v>420</v>
      </c>
      <c r="F159">
        <v>1104</v>
      </c>
      <c r="G159">
        <v>91</v>
      </c>
    </row>
    <row r="160" spans="1:8" ht="12.75">
      <c r="A160" t="s">
        <v>255</v>
      </c>
      <c r="B160" t="s">
        <v>256</v>
      </c>
      <c r="C160">
        <v>1106</v>
      </c>
      <c r="D160" t="s">
        <v>10</v>
      </c>
      <c r="E160">
        <v>68</v>
      </c>
      <c r="F160">
        <v>419</v>
      </c>
      <c r="G160">
        <v>534</v>
      </c>
      <c r="H160" t="s">
        <v>11</v>
      </c>
    </row>
    <row r="161" spans="1:8" ht="12.75">
      <c r="A161" t="s">
        <v>258</v>
      </c>
      <c r="B161" t="s">
        <v>259</v>
      </c>
      <c r="C161">
        <v>448</v>
      </c>
      <c r="D161" t="s">
        <v>10</v>
      </c>
      <c r="E161">
        <v>67</v>
      </c>
      <c r="F161">
        <v>423</v>
      </c>
      <c r="G161">
        <v>534</v>
      </c>
      <c r="H161" t="s">
        <v>11</v>
      </c>
    </row>
    <row r="162" spans="1:8" ht="12.75">
      <c r="A162" t="s">
        <v>260</v>
      </c>
      <c r="B162" t="s">
        <v>261</v>
      </c>
      <c r="C162">
        <v>488</v>
      </c>
      <c r="D162" t="s">
        <v>10</v>
      </c>
      <c r="E162">
        <v>70</v>
      </c>
      <c r="F162">
        <v>460</v>
      </c>
      <c r="G162">
        <v>534</v>
      </c>
      <c r="H162" t="s">
        <v>11</v>
      </c>
    </row>
    <row r="163" spans="1:8" ht="12.75">
      <c r="A163" t="s">
        <v>262</v>
      </c>
      <c r="B163" t="s">
        <v>263</v>
      </c>
      <c r="C163">
        <v>705</v>
      </c>
      <c r="D163" t="s">
        <v>10</v>
      </c>
      <c r="E163">
        <v>341</v>
      </c>
      <c r="F163">
        <v>683</v>
      </c>
      <c r="G163">
        <v>534</v>
      </c>
      <c r="H163" t="s">
        <v>11</v>
      </c>
    </row>
    <row r="164" spans="1:8" ht="12.75">
      <c r="A164" t="s">
        <v>262</v>
      </c>
      <c r="B164" t="s">
        <v>263</v>
      </c>
      <c r="C164">
        <v>705</v>
      </c>
      <c r="D164" t="s">
        <v>44</v>
      </c>
      <c r="E164">
        <v>36</v>
      </c>
      <c r="F164">
        <v>243</v>
      </c>
      <c r="G164">
        <v>2420</v>
      </c>
      <c r="H164" t="s">
        <v>45</v>
      </c>
    </row>
    <row r="165" spans="1:8" ht="12.75">
      <c r="A165" t="s">
        <v>264</v>
      </c>
      <c r="B165" t="s">
        <v>265</v>
      </c>
      <c r="C165">
        <v>675</v>
      </c>
      <c r="D165" t="s">
        <v>10</v>
      </c>
      <c r="E165">
        <v>311</v>
      </c>
      <c r="F165">
        <v>653</v>
      </c>
      <c r="G165">
        <v>534</v>
      </c>
      <c r="H165" t="s">
        <v>11</v>
      </c>
    </row>
    <row r="166" spans="1:8" ht="12.75">
      <c r="A166" t="s">
        <v>264</v>
      </c>
      <c r="B166" t="s">
        <v>265</v>
      </c>
      <c r="C166">
        <v>675</v>
      </c>
      <c r="D166" t="s">
        <v>44</v>
      </c>
      <c r="E166">
        <v>6</v>
      </c>
      <c r="F166">
        <v>213</v>
      </c>
      <c r="G166">
        <v>2420</v>
      </c>
      <c r="H166" t="s">
        <v>45</v>
      </c>
    </row>
    <row r="167" spans="1:8" ht="12.75">
      <c r="A167" t="s">
        <v>266</v>
      </c>
      <c r="B167" t="s">
        <v>267</v>
      </c>
      <c r="C167">
        <v>675</v>
      </c>
      <c r="D167" t="s">
        <v>10</v>
      </c>
      <c r="E167">
        <v>311</v>
      </c>
      <c r="F167">
        <v>653</v>
      </c>
      <c r="G167">
        <v>534</v>
      </c>
      <c r="H167" t="s">
        <v>11</v>
      </c>
    </row>
    <row r="168" spans="1:8" ht="12.75">
      <c r="A168" t="s">
        <v>266</v>
      </c>
      <c r="B168" t="s">
        <v>267</v>
      </c>
      <c r="C168">
        <v>675</v>
      </c>
      <c r="D168" t="s">
        <v>44</v>
      </c>
      <c r="E168">
        <v>6</v>
      </c>
      <c r="F168">
        <v>213</v>
      </c>
      <c r="G168">
        <v>2420</v>
      </c>
      <c r="H168" t="s">
        <v>45</v>
      </c>
    </row>
    <row r="169" spans="1:8" ht="12.75">
      <c r="A169" t="s">
        <v>268</v>
      </c>
      <c r="B169" t="s">
        <v>269</v>
      </c>
      <c r="C169">
        <v>443</v>
      </c>
      <c r="D169" t="s">
        <v>10</v>
      </c>
      <c r="E169">
        <v>109</v>
      </c>
      <c r="F169">
        <v>436</v>
      </c>
      <c r="G169">
        <v>534</v>
      </c>
      <c r="H169" t="s">
        <v>11</v>
      </c>
    </row>
    <row r="170" spans="1:8" ht="12.75">
      <c r="A170" t="s">
        <v>270</v>
      </c>
      <c r="B170" t="s">
        <v>271</v>
      </c>
      <c r="C170">
        <v>450</v>
      </c>
      <c r="D170" t="s">
        <v>10</v>
      </c>
      <c r="E170">
        <v>73</v>
      </c>
      <c r="F170">
        <v>425</v>
      </c>
      <c r="G170">
        <v>534</v>
      </c>
      <c r="H170" t="s">
        <v>11</v>
      </c>
    </row>
    <row r="171" spans="1:8" ht="12.75">
      <c r="A171" t="s">
        <v>272</v>
      </c>
      <c r="B171" t="s">
        <v>273</v>
      </c>
      <c r="C171">
        <v>450</v>
      </c>
      <c r="D171" t="s">
        <v>10</v>
      </c>
      <c r="E171">
        <v>71</v>
      </c>
      <c r="F171">
        <v>425</v>
      </c>
      <c r="G171">
        <v>534</v>
      </c>
      <c r="H171" t="s">
        <v>11</v>
      </c>
    </row>
    <row r="172" spans="1:7" ht="12.75">
      <c r="A172" t="s">
        <v>274</v>
      </c>
      <c r="B172" t="s">
        <v>275</v>
      </c>
      <c r="C172">
        <v>491</v>
      </c>
      <c r="D172" t="s">
        <v>56</v>
      </c>
      <c r="E172">
        <v>348</v>
      </c>
      <c r="F172">
        <v>489</v>
      </c>
      <c r="G172">
        <v>10</v>
      </c>
    </row>
    <row r="173" spans="1:8" ht="12.75">
      <c r="A173" t="s">
        <v>274</v>
      </c>
      <c r="B173" t="s">
        <v>275</v>
      </c>
      <c r="C173">
        <v>491</v>
      </c>
      <c r="D173" t="s">
        <v>10</v>
      </c>
      <c r="E173">
        <v>98</v>
      </c>
      <c r="F173">
        <v>346</v>
      </c>
      <c r="G173">
        <v>534</v>
      </c>
      <c r="H173" t="s">
        <v>11</v>
      </c>
    </row>
    <row r="174" spans="1:8" ht="12.75">
      <c r="A174" t="s">
        <v>276</v>
      </c>
      <c r="B174" t="s">
        <v>277</v>
      </c>
      <c r="C174">
        <v>425</v>
      </c>
      <c r="D174" t="s">
        <v>10</v>
      </c>
      <c r="E174">
        <v>82</v>
      </c>
      <c r="F174">
        <v>417</v>
      </c>
      <c r="G174">
        <v>534</v>
      </c>
      <c r="H174" t="s">
        <v>11</v>
      </c>
    </row>
    <row r="175" spans="1:8" ht="12.75">
      <c r="A175" t="s">
        <v>278</v>
      </c>
      <c r="B175" t="s">
        <v>279</v>
      </c>
      <c r="C175">
        <v>407</v>
      </c>
      <c r="D175" t="s">
        <v>10</v>
      </c>
      <c r="E175">
        <v>70</v>
      </c>
      <c r="F175">
        <v>396</v>
      </c>
      <c r="G175">
        <v>534</v>
      </c>
      <c r="H175" t="s">
        <v>11</v>
      </c>
    </row>
    <row r="176" spans="1:8" ht="12.75">
      <c r="A176" t="s">
        <v>280</v>
      </c>
      <c r="B176" t="s">
        <v>281</v>
      </c>
      <c r="C176">
        <v>681</v>
      </c>
      <c r="D176" t="s">
        <v>26</v>
      </c>
      <c r="E176">
        <v>14</v>
      </c>
      <c r="F176">
        <v>175</v>
      </c>
      <c r="G176">
        <v>26992</v>
      </c>
      <c r="H176" t="s">
        <v>27</v>
      </c>
    </row>
    <row r="177" spans="1:8" ht="12.75">
      <c r="A177" t="s">
        <v>280</v>
      </c>
      <c r="B177" t="s">
        <v>281</v>
      </c>
      <c r="C177">
        <v>681</v>
      </c>
      <c r="D177" t="s">
        <v>10</v>
      </c>
      <c r="E177">
        <v>301</v>
      </c>
      <c r="F177">
        <v>656</v>
      </c>
      <c r="G177">
        <v>534</v>
      </c>
      <c r="H177" t="s">
        <v>11</v>
      </c>
    </row>
    <row r="178" spans="1:8" ht="12.75">
      <c r="A178" t="s">
        <v>282</v>
      </c>
      <c r="B178" t="s">
        <v>283</v>
      </c>
      <c r="C178">
        <v>444</v>
      </c>
      <c r="D178" t="s">
        <v>10</v>
      </c>
      <c r="E178">
        <v>69</v>
      </c>
      <c r="F178">
        <v>419</v>
      </c>
      <c r="G178">
        <v>534</v>
      </c>
      <c r="H178" t="s">
        <v>11</v>
      </c>
    </row>
    <row r="179" spans="1:8" ht="12.75">
      <c r="A179" t="s">
        <v>284</v>
      </c>
      <c r="B179" t="s">
        <v>285</v>
      </c>
      <c r="C179">
        <v>428</v>
      </c>
      <c r="D179" t="s">
        <v>10</v>
      </c>
      <c r="E179">
        <v>63</v>
      </c>
      <c r="F179">
        <v>405</v>
      </c>
      <c r="G179">
        <v>534</v>
      </c>
      <c r="H179" t="s">
        <v>11</v>
      </c>
    </row>
    <row r="180" spans="1:8" ht="12.75">
      <c r="A180" t="s">
        <v>286</v>
      </c>
      <c r="B180" t="s">
        <v>287</v>
      </c>
      <c r="C180">
        <v>443</v>
      </c>
      <c r="D180" t="s">
        <v>10</v>
      </c>
      <c r="E180">
        <v>109</v>
      </c>
      <c r="F180">
        <v>436</v>
      </c>
      <c r="G180">
        <v>534</v>
      </c>
      <c r="H180" t="s">
        <v>11</v>
      </c>
    </row>
    <row r="181" spans="1:8" ht="12.75">
      <c r="A181" t="s">
        <v>288</v>
      </c>
      <c r="B181" t="s">
        <v>289</v>
      </c>
      <c r="C181">
        <v>419</v>
      </c>
      <c r="D181" t="s">
        <v>10</v>
      </c>
      <c r="E181">
        <v>92</v>
      </c>
      <c r="F181">
        <v>411</v>
      </c>
      <c r="G181">
        <v>534</v>
      </c>
      <c r="H181" t="s">
        <v>11</v>
      </c>
    </row>
    <row r="182" spans="1:8" ht="12.75">
      <c r="A182" t="s">
        <v>290</v>
      </c>
      <c r="B182" t="s">
        <v>291</v>
      </c>
      <c r="C182">
        <v>448</v>
      </c>
      <c r="D182" t="s">
        <v>10</v>
      </c>
      <c r="E182">
        <v>97</v>
      </c>
      <c r="F182">
        <v>438</v>
      </c>
      <c r="G182">
        <v>534</v>
      </c>
      <c r="H182" t="s">
        <v>11</v>
      </c>
    </row>
    <row r="183" spans="1:8" ht="12.75">
      <c r="A183" t="s">
        <v>292</v>
      </c>
      <c r="B183" t="s">
        <v>293</v>
      </c>
      <c r="C183">
        <v>443</v>
      </c>
      <c r="D183" t="s">
        <v>10</v>
      </c>
      <c r="E183">
        <v>109</v>
      </c>
      <c r="F183">
        <v>436</v>
      </c>
      <c r="G183">
        <v>534</v>
      </c>
      <c r="H183" t="s">
        <v>11</v>
      </c>
    </row>
    <row r="184" spans="1:8" ht="12.75">
      <c r="A184" t="s">
        <v>294</v>
      </c>
      <c r="B184" t="s">
        <v>295</v>
      </c>
      <c r="C184">
        <v>194</v>
      </c>
      <c r="D184" t="s">
        <v>10</v>
      </c>
      <c r="E184">
        <v>1</v>
      </c>
      <c r="F184">
        <v>192</v>
      </c>
      <c r="G184">
        <v>534</v>
      </c>
      <c r="H184" t="s">
        <v>11</v>
      </c>
    </row>
    <row r="185" spans="1:8" ht="12.75">
      <c r="A185" t="s">
        <v>296</v>
      </c>
      <c r="B185" t="s">
        <v>297</v>
      </c>
      <c r="C185">
        <v>443</v>
      </c>
      <c r="D185" t="s">
        <v>10</v>
      </c>
      <c r="E185">
        <v>109</v>
      </c>
      <c r="F185">
        <v>436</v>
      </c>
      <c r="G185">
        <v>534</v>
      </c>
      <c r="H185" t="s">
        <v>11</v>
      </c>
    </row>
    <row r="186" spans="1:8" ht="12.75">
      <c r="A186" t="s">
        <v>298</v>
      </c>
      <c r="B186" t="s">
        <v>299</v>
      </c>
      <c r="C186">
        <v>443</v>
      </c>
      <c r="D186" t="s">
        <v>10</v>
      </c>
      <c r="E186">
        <v>109</v>
      </c>
      <c r="F186">
        <v>436</v>
      </c>
      <c r="G186">
        <v>534</v>
      </c>
      <c r="H186" t="s">
        <v>11</v>
      </c>
    </row>
    <row r="187" spans="1:8" ht="12.75">
      <c r="A187" t="s">
        <v>300</v>
      </c>
      <c r="B187" t="s">
        <v>301</v>
      </c>
      <c r="C187">
        <v>194</v>
      </c>
      <c r="D187" t="s">
        <v>10</v>
      </c>
      <c r="E187">
        <v>1</v>
      </c>
      <c r="F187">
        <v>192</v>
      </c>
      <c r="G187">
        <v>534</v>
      </c>
      <c r="H187" t="s">
        <v>11</v>
      </c>
    </row>
    <row r="188" spans="1:8" ht="12.75">
      <c r="A188" t="s">
        <v>302</v>
      </c>
      <c r="B188" t="s">
        <v>303</v>
      </c>
      <c r="C188">
        <v>443</v>
      </c>
      <c r="D188" t="s">
        <v>10</v>
      </c>
      <c r="E188">
        <v>109</v>
      </c>
      <c r="F188">
        <v>436</v>
      </c>
      <c r="G188">
        <v>534</v>
      </c>
      <c r="H188" t="s">
        <v>11</v>
      </c>
    </row>
    <row r="189" spans="1:8" ht="12.75">
      <c r="A189" t="s">
        <v>304</v>
      </c>
      <c r="B189" t="s">
        <v>305</v>
      </c>
      <c r="C189">
        <v>448</v>
      </c>
      <c r="D189" t="s">
        <v>10</v>
      </c>
      <c r="E189">
        <v>111</v>
      </c>
      <c r="F189">
        <v>442</v>
      </c>
      <c r="G189">
        <v>534</v>
      </c>
      <c r="H189" t="s">
        <v>11</v>
      </c>
    </row>
    <row r="190" spans="1:8" ht="12.75">
      <c r="A190" t="s">
        <v>306</v>
      </c>
      <c r="B190" t="s">
        <v>307</v>
      </c>
      <c r="C190">
        <v>449</v>
      </c>
      <c r="D190" t="s">
        <v>10</v>
      </c>
      <c r="E190">
        <v>92</v>
      </c>
      <c r="F190">
        <v>443</v>
      </c>
      <c r="G190">
        <v>534</v>
      </c>
      <c r="H190" t="s">
        <v>11</v>
      </c>
    </row>
    <row r="191" spans="1:8" ht="12.75">
      <c r="A191" t="s">
        <v>308</v>
      </c>
      <c r="B191" t="s">
        <v>309</v>
      </c>
      <c r="C191">
        <v>443</v>
      </c>
      <c r="D191" t="s">
        <v>10</v>
      </c>
      <c r="E191">
        <v>109</v>
      </c>
      <c r="F191">
        <v>436</v>
      </c>
      <c r="G191">
        <v>534</v>
      </c>
      <c r="H191" t="s">
        <v>11</v>
      </c>
    </row>
    <row r="192" spans="1:8" ht="12.75">
      <c r="A192" t="s">
        <v>310</v>
      </c>
      <c r="B192" t="s">
        <v>311</v>
      </c>
      <c r="C192">
        <v>465</v>
      </c>
      <c r="D192" t="s">
        <v>10</v>
      </c>
      <c r="E192">
        <v>108</v>
      </c>
      <c r="F192">
        <v>459</v>
      </c>
      <c r="G192">
        <v>534</v>
      </c>
      <c r="H192" t="s">
        <v>11</v>
      </c>
    </row>
    <row r="193" spans="1:8" ht="12.75">
      <c r="A193" t="s">
        <v>312</v>
      </c>
      <c r="B193" t="s">
        <v>313</v>
      </c>
      <c r="C193">
        <v>448</v>
      </c>
      <c r="D193" t="s">
        <v>10</v>
      </c>
      <c r="E193">
        <v>111</v>
      </c>
      <c r="F193">
        <v>442</v>
      </c>
      <c r="G193">
        <v>534</v>
      </c>
      <c r="H193" t="s">
        <v>11</v>
      </c>
    </row>
    <row r="194" spans="1:8" ht="12.75">
      <c r="A194" t="s">
        <v>314</v>
      </c>
      <c r="B194" t="s">
        <v>315</v>
      </c>
      <c r="C194">
        <v>443</v>
      </c>
      <c r="D194" t="s">
        <v>10</v>
      </c>
      <c r="E194">
        <v>109</v>
      </c>
      <c r="F194">
        <v>436</v>
      </c>
      <c r="G194">
        <v>534</v>
      </c>
      <c r="H194" t="s">
        <v>11</v>
      </c>
    </row>
    <row r="195" spans="1:8" ht="12.75">
      <c r="A195" t="s">
        <v>316</v>
      </c>
      <c r="B195" t="s">
        <v>317</v>
      </c>
      <c r="C195">
        <v>444</v>
      </c>
      <c r="D195" t="s">
        <v>10</v>
      </c>
      <c r="E195">
        <v>111</v>
      </c>
      <c r="F195">
        <v>438</v>
      </c>
      <c r="G195">
        <v>534</v>
      </c>
      <c r="H195" t="s">
        <v>11</v>
      </c>
    </row>
    <row r="196" spans="1:8" ht="12.75">
      <c r="A196" t="s">
        <v>318</v>
      </c>
      <c r="B196" t="s">
        <v>319</v>
      </c>
      <c r="C196">
        <v>443</v>
      </c>
      <c r="D196" t="s">
        <v>10</v>
      </c>
      <c r="E196">
        <v>109</v>
      </c>
      <c r="F196">
        <v>436</v>
      </c>
      <c r="G196">
        <v>534</v>
      </c>
      <c r="H196" t="s">
        <v>11</v>
      </c>
    </row>
    <row r="197" spans="1:8" ht="12.75">
      <c r="A197" t="s">
        <v>320</v>
      </c>
      <c r="B197" t="s">
        <v>321</v>
      </c>
      <c r="C197">
        <v>196</v>
      </c>
      <c r="D197" t="s">
        <v>10</v>
      </c>
      <c r="E197">
        <v>1</v>
      </c>
      <c r="F197">
        <v>193</v>
      </c>
      <c r="G197">
        <v>534</v>
      </c>
      <c r="H197" t="s">
        <v>11</v>
      </c>
    </row>
    <row r="198" spans="1:8" ht="12.75">
      <c r="A198" t="s">
        <v>322</v>
      </c>
      <c r="B198" t="s">
        <v>323</v>
      </c>
      <c r="C198">
        <v>443</v>
      </c>
      <c r="D198" t="s">
        <v>10</v>
      </c>
      <c r="E198">
        <v>109</v>
      </c>
      <c r="F198">
        <v>436</v>
      </c>
      <c r="G198">
        <v>534</v>
      </c>
      <c r="H198" t="s">
        <v>11</v>
      </c>
    </row>
    <row r="199" spans="1:8" ht="12.75">
      <c r="A199" t="s">
        <v>324</v>
      </c>
      <c r="B199" t="s">
        <v>325</v>
      </c>
      <c r="C199">
        <v>445</v>
      </c>
      <c r="D199" t="s">
        <v>10</v>
      </c>
      <c r="E199">
        <v>108</v>
      </c>
      <c r="F199">
        <v>439</v>
      </c>
      <c r="G199">
        <v>534</v>
      </c>
      <c r="H199" t="s">
        <v>11</v>
      </c>
    </row>
    <row r="200" spans="1:8" ht="12.75">
      <c r="A200" t="s">
        <v>326</v>
      </c>
      <c r="B200" t="s">
        <v>327</v>
      </c>
      <c r="C200">
        <v>397</v>
      </c>
      <c r="D200" t="s">
        <v>10</v>
      </c>
      <c r="E200">
        <v>109</v>
      </c>
      <c r="F200">
        <v>396</v>
      </c>
      <c r="G200">
        <v>534</v>
      </c>
      <c r="H200" t="s">
        <v>11</v>
      </c>
    </row>
    <row r="201" spans="1:8" ht="12.75">
      <c r="A201" t="s">
        <v>328</v>
      </c>
      <c r="B201" t="s">
        <v>329</v>
      </c>
      <c r="C201">
        <v>309</v>
      </c>
      <c r="D201" t="s">
        <v>10</v>
      </c>
      <c r="E201">
        <v>9</v>
      </c>
      <c r="F201">
        <v>309</v>
      </c>
      <c r="G201">
        <v>534</v>
      </c>
      <c r="H201" t="s">
        <v>11</v>
      </c>
    </row>
    <row r="202" spans="1:8" ht="12.75">
      <c r="A202" t="s">
        <v>330</v>
      </c>
      <c r="B202" t="s">
        <v>331</v>
      </c>
      <c r="C202">
        <v>196</v>
      </c>
      <c r="D202" t="s">
        <v>10</v>
      </c>
      <c r="E202">
        <v>1</v>
      </c>
      <c r="F202">
        <v>193</v>
      </c>
      <c r="G202">
        <v>534</v>
      </c>
      <c r="H202" t="s">
        <v>11</v>
      </c>
    </row>
    <row r="203" spans="1:8" ht="12.75">
      <c r="A203" t="s">
        <v>332</v>
      </c>
      <c r="B203" t="s">
        <v>333</v>
      </c>
      <c r="C203">
        <v>445</v>
      </c>
      <c r="D203" t="s">
        <v>10</v>
      </c>
      <c r="E203">
        <v>108</v>
      </c>
      <c r="F203">
        <v>439</v>
      </c>
      <c r="G203">
        <v>534</v>
      </c>
      <c r="H203" t="s">
        <v>11</v>
      </c>
    </row>
    <row r="204" spans="1:8" ht="12.75">
      <c r="A204" t="s">
        <v>334</v>
      </c>
      <c r="B204" t="s">
        <v>335</v>
      </c>
      <c r="C204">
        <v>443</v>
      </c>
      <c r="D204" t="s">
        <v>10</v>
      </c>
      <c r="E204">
        <v>109</v>
      </c>
      <c r="F204">
        <v>436</v>
      </c>
      <c r="G204">
        <v>534</v>
      </c>
      <c r="H204" t="s">
        <v>11</v>
      </c>
    </row>
    <row r="205" spans="1:8" ht="12.75">
      <c r="A205" t="s">
        <v>336</v>
      </c>
      <c r="B205" t="s">
        <v>337</v>
      </c>
      <c r="C205">
        <v>443</v>
      </c>
      <c r="D205" t="s">
        <v>10</v>
      </c>
      <c r="E205">
        <v>109</v>
      </c>
      <c r="F205">
        <v>436</v>
      </c>
      <c r="G205">
        <v>534</v>
      </c>
      <c r="H205" t="s">
        <v>11</v>
      </c>
    </row>
    <row r="206" spans="1:8" ht="12.75">
      <c r="A206" t="s">
        <v>338</v>
      </c>
      <c r="B206" t="s">
        <v>339</v>
      </c>
      <c r="C206">
        <v>452</v>
      </c>
      <c r="D206" t="s">
        <v>10</v>
      </c>
      <c r="E206">
        <v>115</v>
      </c>
      <c r="F206">
        <v>446</v>
      </c>
      <c r="G206">
        <v>534</v>
      </c>
      <c r="H206" t="s">
        <v>11</v>
      </c>
    </row>
    <row r="207" spans="1:8" ht="12.75">
      <c r="A207" t="s">
        <v>340</v>
      </c>
      <c r="B207" t="s">
        <v>341</v>
      </c>
      <c r="C207">
        <v>443</v>
      </c>
      <c r="D207" t="s">
        <v>10</v>
      </c>
      <c r="E207">
        <v>109</v>
      </c>
      <c r="F207">
        <v>436</v>
      </c>
      <c r="G207">
        <v>534</v>
      </c>
      <c r="H207" t="s">
        <v>11</v>
      </c>
    </row>
    <row r="208" spans="1:8" ht="12.75">
      <c r="A208" t="s">
        <v>342</v>
      </c>
      <c r="B208" t="s">
        <v>343</v>
      </c>
      <c r="C208">
        <v>443</v>
      </c>
      <c r="D208" t="s">
        <v>10</v>
      </c>
      <c r="E208">
        <v>109</v>
      </c>
      <c r="F208">
        <v>436</v>
      </c>
      <c r="G208">
        <v>534</v>
      </c>
      <c r="H208" t="s">
        <v>11</v>
      </c>
    </row>
    <row r="209" spans="1:8" ht="12.75">
      <c r="A209" t="s">
        <v>344</v>
      </c>
      <c r="B209" t="s">
        <v>345</v>
      </c>
      <c r="C209">
        <v>464</v>
      </c>
      <c r="D209" t="s">
        <v>10</v>
      </c>
      <c r="E209">
        <v>127</v>
      </c>
      <c r="F209">
        <v>458</v>
      </c>
      <c r="G209">
        <v>534</v>
      </c>
      <c r="H209" t="s">
        <v>11</v>
      </c>
    </row>
    <row r="210" spans="1:8" ht="12.75">
      <c r="A210" t="s">
        <v>346</v>
      </c>
      <c r="B210" t="s">
        <v>347</v>
      </c>
      <c r="C210">
        <v>196</v>
      </c>
      <c r="D210" t="s">
        <v>10</v>
      </c>
      <c r="E210">
        <v>1</v>
      </c>
      <c r="F210">
        <v>193</v>
      </c>
      <c r="G210">
        <v>534</v>
      </c>
      <c r="H210" t="s">
        <v>11</v>
      </c>
    </row>
    <row r="211" spans="1:8" ht="12.75">
      <c r="A211" t="s">
        <v>348</v>
      </c>
      <c r="B211" t="s">
        <v>349</v>
      </c>
      <c r="C211">
        <v>440</v>
      </c>
      <c r="D211" t="s">
        <v>10</v>
      </c>
      <c r="E211">
        <v>103</v>
      </c>
      <c r="F211">
        <v>434</v>
      </c>
      <c r="G211">
        <v>534</v>
      </c>
      <c r="H211" t="s">
        <v>11</v>
      </c>
    </row>
    <row r="212" spans="1:8" ht="12.75">
      <c r="A212" t="s">
        <v>350</v>
      </c>
      <c r="B212" t="s">
        <v>351</v>
      </c>
      <c r="C212">
        <v>443</v>
      </c>
      <c r="D212" t="s">
        <v>10</v>
      </c>
      <c r="E212">
        <v>109</v>
      </c>
      <c r="F212">
        <v>436</v>
      </c>
      <c r="G212">
        <v>534</v>
      </c>
      <c r="H212" t="s">
        <v>11</v>
      </c>
    </row>
    <row r="213" spans="1:8" ht="12.75">
      <c r="A213" t="s">
        <v>352</v>
      </c>
      <c r="B213" t="s">
        <v>353</v>
      </c>
      <c r="C213">
        <v>440</v>
      </c>
      <c r="D213" t="s">
        <v>10</v>
      </c>
      <c r="E213">
        <v>103</v>
      </c>
      <c r="F213">
        <v>434</v>
      </c>
      <c r="G213">
        <v>534</v>
      </c>
      <c r="H213" t="s">
        <v>11</v>
      </c>
    </row>
    <row r="214" spans="1:8" ht="12.75">
      <c r="A214" t="s">
        <v>354</v>
      </c>
      <c r="B214" t="s">
        <v>355</v>
      </c>
      <c r="C214">
        <v>443</v>
      </c>
      <c r="D214" t="s">
        <v>10</v>
      </c>
      <c r="E214">
        <v>109</v>
      </c>
      <c r="F214">
        <v>436</v>
      </c>
      <c r="G214">
        <v>534</v>
      </c>
      <c r="H214" t="s">
        <v>11</v>
      </c>
    </row>
    <row r="215" spans="1:8" ht="12.75">
      <c r="A215" t="s">
        <v>356</v>
      </c>
      <c r="B215" t="s">
        <v>357</v>
      </c>
      <c r="C215">
        <v>466</v>
      </c>
      <c r="D215" t="s">
        <v>10</v>
      </c>
      <c r="E215">
        <v>108</v>
      </c>
      <c r="F215">
        <v>460</v>
      </c>
      <c r="G215">
        <v>534</v>
      </c>
      <c r="H215" t="s">
        <v>11</v>
      </c>
    </row>
    <row r="216" spans="1:8" ht="12.75">
      <c r="A216" t="s">
        <v>358</v>
      </c>
      <c r="B216" t="s">
        <v>359</v>
      </c>
      <c r="C216">
        <v>443</v>
      </c>
      <c r="D216" t="s">
        <v>10</v>
      </c>
      <c r="E216">
        <v>109</v>
      </c>
      <c r="F216">
        <v>436</v>
      </c>
      <c r="G216">
        <v>534</v>
      </c>
      <c r="H216" t="s">
        <v>11</v>
      </c>
    </row>
    <row r="217" spans="1:8" ht="12.75">
      <c r="A217" t="s">
        <v>360</v>
      </c>
      <c r="B217" t="s">
        <v>361</v>
      </c>
      <c r="C217">
        <v>444</v>
      </c>
      <c r="D217" t="s">
        <v>10</v>
      </c>
      <c r="E217">
        <v>111</v>
      </c>
      <c r="F217">
        <v>438</v>
      </c>
      <c r="G217">
        <v>534</v>
      </c>
      <c r="H217" t="s">
        <v>11</v>
      </c>
    </row>
    <row r="218" spans="1:8" ht="12.75">
      <c r="A218" t="s">
        <v>362</v>
      </c>
      <c r="B218" t="s">
        <v>363</v>
      </c>
      <c r="C218">
        <v>443</v>
      </c>
      <c r="D218" t="s">
        <v>10</v>
      </c>
      <c r="E218">
        <v>111</v>
      </c>
      <c r="F218">
        <v>437</v>
      </c>
      <c r="G218">
        <v>534</v>
      </c>
      <c r="H218" t="s">
        <v>11</v>
      </c>
    </row>
    <row r="219" spans="1:8" ht="12.75">
      <c r="A219" t="s">
        <v>364</v>
      </c>
      <c r="B219" t="s">
        <v>365</v>
      </c>
      <c r="C219">
        <v>443</v>
      </c>
      <c r="D219" t="s">
        <v>10</v>
      </c>
      <c r="E219">
        <v>109</v>
      </c>
      <c r="F219">
        <v>436</v>
      </c>
      <c r="G219">
        <v>534</v>
      </c>
      <c r="H219" t="s">
        <v>11</v>
      </c>
    </row>
    <row r="220" spans="1:8" ht="12.75">
      <c r="A220" t="s">
        <v>366</v>
      </c>
      <c r="B220" t="s">
        <v>367</v>
      </c>
      <c r="C220">
        <v>194</v>
      </c>
      <c r="D220" t="s">
        <v>10</v>
      </c>
      <c r="E220">
        <v>1</v>
      </c>
      <c r="F220">
        <v>192</v>
      </c>
      <c r="G220">
        <v>534</v>
      </c>
      <c r="H220" t="s">
        <v>11</v>
      </c>
    </row>
    <row r="221" spans="1:8" ht="12.75">
      <c r="A221" t="s">
        <v>368</v>
      </c>
      <c r="B221" t="s">
        <v>369</v>
      </c>
      <c r="C221">
        <v>454</v>
      </c>
      <c r="D221" t="s">
        <v>10</v>
      </c>
      <c r="E221">
        <v>93</v>
      </c>
      <c r="F221">
        <v>448</v>
      </c>
      <c r="G221">
        <v>534</v>
      </c>
      <c r="H221" t="s">
        <v>11</v>
      </c>
    </row>
    <row r="222" spans="1:8" ht="12.75">
      <c r="A222" t="s">
        <v>370</v>
      </c>
      <c r="B222" t="s">
        <v>371</v>
      </c>
      <c r="C222">
        <v>445</v>
      </c>
      <c r="D222" t="s">
        <v>10</v>
      </c>
      <c r="E222">
        <v>108</v>
      </c>
      <c r="F222">
        <v>439</v>
      </c>
      <c r="G222">
        <v>534</v>
      </c>
      <c r="H222" t="s">
        <v>11</v>
      </c>
    </row>
    <row r="223" spans="1:8" ht="12.75">
      <c r="A223" t="s">
        <v>372</v>
      </c>
      <c r="B223" t="s">
        <v>373</v>
      </c>
      <c r="C223">
        <v>196</v>
      </c>
      <c r="D223" t="s">
        <v>10</v>
      </c>
      <c r="E223">
        <v>1</v>
      </c>
      <c r="F223">
        <v>193</v>
      </c>
      <c r="G223">
        <v>534</v>
      </c>
      <c r="H223" t="s">
        <v>11</v>
      </c>
    </row>
    <row r="224" spans="1:8" ht="12.75">
      <c r="A224" t="s">
        <v>374</v>
      </c>
      <c r="B224" t="s">
        <v>375</v>
      </c>
      <c r="C224">
        <v>443</v>
      </c>
      <c r="D224" t="s">
        <v>10</v>
      </c>
      <c r="E224">
        <v>109</v>
      </c>
      <c r="F224">
        <v>436</v>
      </c>
      <c r="G224">
        <v>534</v>
      </c>
      <c r="H224" t="s">
        <v>11</v>
      </c>
    </row>
    <row r="225" spans="1:8" ht="12.75">
      <c r="A225" t="s">
        <v>376</v>
      </c>
      <c r="B225" t="s">
        <v>377</v>
      </c>
      <c r="C225">
        <v>444</v>
      </c>
      <c r="D225" t="s">
        <v>10</v>
      </c>
      <c r="E225">
        <v>108</v>
      </c>
      <c r="F225">
        <v>438</v>
      </c>
      <c r="G225">
        <v>534</v>
      </c>
      <c r="H225" t="s">
        <v>11</v>
      </c>
    </row>
    <row r="226" spans="1:8" ht="12.75">
      <c r="A226" t="s">
        <v>378</v>
      </c>
      <c r="B226" t="s">
        <v>379</v>
      </c>
      <c r="C226">
        <v>444</v>
      </c>
      <c r="D226" t="s">
        <v>10</v>
      </c>
      <c r="E226">
        <v>111</v>
      </c>
      <c r="F226">
        <v>438</v>
      </c>
      <c r="G226">
        <v>534</v>
      </c>
      <c r="H226" t="s">
        <v>11</v>
      </c>
    </row>
    <row r="227" spans="1:8" ht="12.75">
      <c r="A227" t="s">
        <v>380</v>
      </c>
      <c r="B227" t="s">
        <v>381</v>
      </c>
      <c r="C227">
        <v>444</v>
      </c>
      <c r="D227" t="s">
        <v>10</v>
      </c>
      <c r="E227">
        <v>111</v>
      </c>
      <c r="F227">
        <v>438</v>
      </c>
      <c r="G227">
        <v>534</v>
      </c>
      <c r="H227" t="s">
        <v>11</v>
      </c>
    </row>
    <row r="228" spans="1:8" ht="12.75">
      <c r="A228" t="s">
        <v>382</v>
      </c>
      <c r="B228" t="s">
        <v>383</v>
      </c>
      <c r="C228">
        <v>464</v>
      </c>
      <c r="D228" t="s">
        <v>10</v>
      </c>
      <c r="E228">
        <v>127</v>
      </c>
      <c r="F228">
        <v>458</v>
      </c>
      <c r="G228">
        <v>534</v>
      </c>
      <c r="H228" t="s">
        <v>11</v>
      </c>
    </row>
    <row r="229" spans="1:8" ht="12.75">
      <c r="A229" t="s">
        <v>384</v>
      </c>
      <c r="B229" t="s">
        <v>385</v>
      </c>
      <c r="C229">
        <v>465</v>
      </c>
      <c r="D229" t="s">
        <v>10</v>
      </c>
      <c r="E229">
        <v>112</v>
      </c>
      <c r="F229">
        <v>459</v>
      </c>
      <c r="G229">
        <v>534</v>
      </c>
      <c r="H229" t="s">
        <v>11</v>
      </c>
    </row>
    <row r="230" spans="1:8" ht="12.75">
      <c r="A230" t="s">
        <v>386</v>
      </c>
      <c r="B230" t="s">
        <v>387</v>
      </c>
      <c r="C230">
        <v>353</v>
      </c>
      <c r="D230" t="s">
        <v>10</v>
      </c>
      <c r="E230">
        <v>6</v>
      </c>
      <c r="F230">
        <v>347</v>
      </c>
      <c r="G230">
        <v>534</v>
      </c>
      <c r="H230" t="s">
        <v>11</v>
      </c>
    </row>
    <row r="231" spans="1:8" ht="12.75">
      <c r="A231" t="s">
        <v>388</v>
      </c>
      <c r="B231" t="s">
        <v>389</v>
      </c>
      <c r="C231">
        <v>353</v>
      </c>
      <c r="D231" t="s">
        <v>10</v>
      </c>
      <c r="E231">
        <v>6</v>
      </c>
      <c r="F231">
        <v>347</v>
      </c>
      <c r="G231">
        <v>534</v>
      </c>
      <c r="H231" t="s">
        <v>11</v>
      </c>
    </row>
    <row r="232" spans="1:8" ht="12.75">
      <c r="A232" t="s">
        <v>390</v>
      </c>
      <c r="B232" t="s">
        <v>391</v>
      </c>
      <c r="C232">
        <v>131</v>
      </c>
      <c r="D232" t="s">
        <v>10</v>
      </c>
      <c r="E232">
        <v>3</v>
      </c>
      <c r="F232">
        <v>124</v>
      </c>
      <c r="G232">
        <v>534</v>
      </c>
      <c r="H232" t="s">
        <v>11</v>
      </c>
    </row>
    <row r="233" spans="1:8" ht="12.75">
      <c r="A233" t="s">
        <v>392</v>
      </c>
      <c r="B233" t="s">
        <v>393</v>
      </c>
      <c r="C233">
        <v>147</v>
      </c>
      <c r="D233" t="s">
        <v>10</v>
      </c>
      <c r="E233">
        <v>1</v>
      </c>
      <c r="F233">
        <v>136</v>
      </c>
      <c r="G233">
        <v>534</v>
      </c>
      <c r="H233" t="s">
        <v>11</v>
      </c>
    </row>
    <row r="234" spans="1:8" ht="12.75">
      <c r="A234" t="s">
        <v>394</v>
      </c>
      <c r="B234" t="s">
        <v>395</v>
      </c>
      <c r="C234">
        <v>110</v>
      </c>
      <c r="D234" t="s">
        <v>10</v>
      </c>
      <c r="E234">
        <v>13</v>
      </c>
      <c r="F234">
        <v>110</v>
      </c>
      <c r="G234">
        <v>534</v>
      </c>
      <c r="H234" t="s">
        <v>11</v>
      </c>
    </row>
    <row r="235" spans="1:8" ht="12.75">
      <c r="A235" t="s">
        <v>396</v>
      </c>
      <c r="B235" t="s">
        <v>397</v>
      </c>
      <c r="C235">
        <v>393</v>
      </c>
      <c r="D235" t="s">
        <v>10</v>
      </c>
      <c r="E235">
        <v>109</v>
      </c>
      <c r="F235">
        <v>392</v>
      </c>
      <c r="G235">
        <v>534</v>
      </c>
      <c r="H235" t="s">
        <v>11</v>
      </c>
    </row>
    <row r="236" spans="1:8" ht="12.75">
      <c r="A236" t="s">
        <v>398</v>
      </c>
      <c r="B236" t="s">
        <v>399</v>
      </c>
      <c r="C236">
        <v>442</v>
      </c>
      <c r="D236" t="s">
        <v>10</v>
      </c>
      <c r="E236">
        <v>109</v>
      </c>
      <c r="F236">
        <v>436</v>
      </c>
      <c r="G236">
        <v>534</v>
      </c>
      <c r="H236" t="s">
        <v>11</v>
      </c>
    </row>
    <row r="237" spans="1:8" ht="12.75">
      <c r="A237" t="s">
        <v>400</v>
      </c>
      <c r="B237" t="s">
        <v>401</v>
      </c>
      <c r="C237">
        <v>464</v>
      </c>
      <c r="D237" t="s">
        <v>10</v>
      </c>
      <c r="E237">
        <v>127</v>
      </c>
      <c r="F237">
        <v>458</v>
      </c>
      <c r="G237">
        <v>534</v>
      </c>
      <c r="H237" t="s">
        <v>11</v>
      </c>
    </row>
    <row r="238" spans="1:8" ht="12.75">
      <c r="A238" t="s">
        <v>402</v>
      </c>
      <c r="B238" t="s">
        <v>403</v>
      </c>
      <c r="C238">
        <v>442</v>
      </c>
      <c r="D238" t="s">
        <v>10</v>
      </c>
      <c r="E238">
        <v>109</v>
      </c>
      <c r="F238">
        <v>436</v>
      </c>
      <c r="G238">
        <v>534</v>
      </c>
      <c r="H238" t="s">
        <v>11</v>
      </c>
    </row>
    <row r="239" spans="1:8" ht="12.75">
      <c r="A239" t="s">
        <v>404</v>
      </c>
      <c r="B239" t="s">
        <v>405</v>
      </c>
      <c r="C239">
        <v>445</v>
      </c>
      <c r="D239" t="s">
        <v>10</v>
      </c>
      <c r="E239">
        <v>108</v>
      </c>
      <c r="F239">
        <v>439</v>
      </c>
      <c r="G239">
        <v>534</v>
      </c>
      <c r="H239" t="s">
        <v>11</v>
      </c>
    </row>
    <row r="240" spans="1:8" ht="12.75">
      <c r="A240" t="s">
        <v>406</v>
      </c>
      <c r="B240" t="s">
        <v>407</v>
      </c>
      <c r="C240">
        <v>78</v>
      </c>
      <c r="D240" t="s">
        <v>10</v>
      </c>
      <c r="E240">
        <v>5</v>
      </c>
      <c r="F240">
        <v>71</v>
      </c>
      <c r="G240">
        <v>534</v>
      </c>
      <c r="H240" t="s">
        <v>11</v>
      </c>
    </row>
    <row r="241" spans="1:8" ht="12.75">
      <c r="A241" t="s">
        <v>408</v>
      </c>
      <c r="B241" t="s">
        <v>409</v>
      </c>
      <c r="C241">
        <v>466</v>
      </c>
      <c r="D241" t="s">
        <v>10</v>
      </c>
      <c r="E241">
        <v>129</v>
      </c>
      <c r="F241">
        <v>460</v>
      </c>
      <c r="G241">
        <v>534</v>
      </c>
      <c r="H241" t="s">
        <v>11</v>
      </c>
    </row>
    <row r="242" spans="1:8" ht="12.75">
      <c r="A242" t="s">
        <v>410</v>
      </c>
      <c r="B242" t="s">
        <v>411</v>
      </c>
      <c r="C242">
        <v>196</v>
      </c>
      <c r="D242" t="s">
        <v>10</v>
      </c>
      <c r="E242">
        <v>1</v>
      </c>
      <c r="F242">
        <v>193</v>
      </c>
      <c r="G242">
        <v>534</v>
      </c>
      <c r="H242" t="s">
        <v>11</v>
      </c>
    </row>
    <row r="243" spans="1:8" ht="12.75">
      <c r="A243" t="s">
        <v>412</v>
      </c>
      <c r="B243" t="s">
        <v>413</v>
      </c>
      <c r="C243">
        <v>444</v>
      </c>
      <c r="D243" t="s">
        <v>10</v>
      </c>
      <c r="E243">
        <v>111</v>
      </c>
      <c r="F243">
        <v>438</v>
      </c>
      <c r="G243">
        <v>534</v>
      </c>
      <c r="H243" t="s">
        <v>11</v>
      </c>
    </row>
    <row r="244" spans="1:8" ht="12.75">
      <c r="A244" t="s">
        <v>414</v>
      </c>
      <c r="B244" t="s">
        <v>415</v>
      </c>
      <c r="C244">
        <v>443</v>
      </c>
      <c r="D244" t="s">
        <v>10</v>
      </c>
      <c r="E244">
        <v>109</v>
      </c>
      <c r="F244">
        <v>436</v>
      </c>
      <c r="G244">
        <v>534</v>
      </c>
      <c r="H244" t="s">
        <v>11</v>
      </c>
    </row>
    <row r="245" spans="1:8" ht="12.75">
      <c r="A245" t="s">
        <v>416</v>
      </c>
      <c r="B245" t="s">
        <v>417</v>
      </c>
      <c r="C245">
        <v>442</v>
      </c>
      <c r="D245" t="s">
        <v>10</v>
      </c>
      <c r="E245">
        <v>109</v>
      </c>
      <c r="F245">
        <v>436</v>
      </c>
      <c r="G245">
        <v>534</v>
      </c>
      <c r="H245" t="s">
        <v>11</v>
      </c>
    </row>
    <row r="246" spans="1:8" ht="12.75">
      <c r="A246" t="s">
        <v>418</v>
      </c>
      <c r="B246" t="s">
        <v>419</v>
      </c>
      <c r="C246">
        <v>445</v>
      </c>
      <c r="D246" t="s">
        <v>10</v>
      </c>
      <c r="E246">
        <v>108</v>
      </c>
      <c r="F246">
        <v>439</v>
      </c>
      <c r="G246">
        <v>534</v>
      </c>
      <c r="H246" t="s">
        <v>11</v>
      </c>
    </row>
    <row r="247" spans="1:8" ht="12.75">
      <c r="A247" t="s">
        <v>420</v>
      </c>
      <c r="B247" t="s">
        <v>421</v>
      </c>
      <c r="C247">
        <v>443</v>
      </c>
      <c r="D247" t="s">
        <v>10</v>
      </c>
      <c r="E247">
        <v>109</v>
      </c>
      <c r="F247">
        <v>436</v>
      </c>
      <c r="G247">
        <v>534</v>
      </c>
      <c r="H247" t="s">
        <v>11</v>
      </c>
    </row>
    <row r="248" spans="1:8" ht="12.75">
      <c r="A248" t="s">
        <v>422</v>
      </c>
      <c r="B248" t="s">
        <v>423</v>
      </c>
      <c r="C248">
        <v>443</v>
      </c>
      <c r="D248" t="s">
        <v>10</v>
      </c>
      <c r="E248">
        <v>109</v>
      </c>
      <c r="F248">
        <v>436</v>
      </c>
      <c r="G248">
        <v>534</v>
      </c>
      <c r="H248" t="s">
        <v>11</v>
      </c>
    </row>
    <row r="249" spans="1:8" ht="12.75">
      <c r="A249" t="s">
        <v>424</v>
      </c>
      <c r="B249" t="s">
        <v>425</v>
      </c>
      <c r="C249">
        <v>445</v>
      </c>
      <c r="D249" t="s">
        <v>10</v>
      </c>
      <c r="E249">
        <v>108</v>
      </c>
      <c r="F249">
        <v>439</v>
      </c>
      <c r="G249">
        <v>534</v>
      </c>
      <c r="H249" t="s">
        <v>11</v>
      </c>
    </row>
    <row r="250" spans="1:8" ht="12.75">
      <c r="A250" t="s">
        <v>426</v>
      </c>
      <c r="B250" t="s">
        <v>427</v>
      </c>
      <c r="C250">
        <v>443</v>
      </c>
      <c r="D250" t="s">
        <v>10</v>
      </c>
      <c r="E250">
        <v>109</v>
      </c>
      <c r="F250">
        <v>436</v>
      </c>
      <c r="G250">
        <v>534</v>
      </c>
      <c r="H250" t="s">
        <v>11</v>
      </c>
    </row>
    <row r="251" spans="1:8" ht="12.75">
      <c r="A251" t="s">
        <v>428</v>
      </c>
      <c r="B251" t="s">
        <v>429</v>
      </c>
      <c r="C251">
        <v>461</v>
      </c>
      <c r="D251" t="s">
        <v>10</v>
      </c>
      <c r="E251">
        <v>129</v>
      </c>
      <c r="F251">
        <v>455</v>
      </c>
      <c r="G251">
        <v>534</v>
      </c>
      <c r="H251" t="s">
        <v>11</v>
      </c>
    </row>
    <row r="252" spans="1:8" ht="12.75">
      <c r="A252" t="s">
        <v>430</v>
      </c>
      <c r="B252" t="s">
        <v>431</v>
      </c>
      <c r="C252">
        <v>79</v>
      </c>
      <c r="D252" t="s">
        <v>10</v>
      </c>
      <c r="E252">
        <v>1</v>
      </c>
      <c r="F252">
        <v>72</v>
      </c>
      <c r="G252">
        <v>534</v>
      </c>
      <c r="H252" t="s">
        <v>11</v>
      </c>
    </row>
    <row r="253" spans="1:8" ht="12.75">
      <c r="A253" t="s">
        <v>432</v>
      </c>
      <c r="B253" t="s">
        <v>433</v>
      </c>
      <c r="C253">
        <v>466</v>
      </c>
      <c r="D253" t="s">
        <v>10</v>
      </c>
      <c r="E253">
        <v>129</v>
      </c>
      <c r="F253">
        <v>460</v>
      </c>
      <c r="G253">
        <v>534</v>
      </c>
      <c r="H253" t="s">
        <v>11</v>
      </c>
    </row>
    <row r="254" spans="1:8" ht="12.75">
      <c r="A254" t="s">
        <v>434</v>
      </c>
      <c r="B254" t="s">
        <v>435</v>
      </c>
      <c r="C254">
        <v>407</v>
      </c>
      <c r="D254" t="s">
        <v>10</v>
      </c>
      <c r="E254">
        <v>70</v>
      </c>
      <c r="F254">
        <v>399</v>
      </c>
      <c r="G254">
        <v>534</v>
      </c>
      <c r="H254" t="s">
        <v>11</v>
      </c>
    </row>
    <row r="255" spans="1:8" ht="12.75">
      <c r="A255" t="s">
        <v>436</v>
      </c>
      <c r="B255" t="s">
        <v>437</v>
      </c>
      <c r="C255">
        <v>345</v>
      </c>
      <c r="D255" t="s">
        <v>10</v>
      </c>
      <c r="E255">
        <v>109</v>
      </c>
      <c r="F255">
        <v>345</v>
      </c>
      <c r="G255">
        <v>534</v>
      </c>
      <c r="H255" t="s">
        <v>11</v>
      </c>
    </row>
    <row r="256" spans="1:8" ht="12.75">
      <c r="A256" t="s">
        <v>438</v>
      </c>
      <c r="B256" t="s">
        <v>439</v>
      </c>
      <c r="C256">
        <v>424</v>
      </c>
      <c r="D256" t="s">
        <v>10</v>
      </c>
      <c r="E256">
        <v>94</v>
      </c>
      <c r="F256">
        <v>417</v>
      </c>
      <c r="G256">
        <v>534</v>
      </c>
      <c r="H256" t="s">
        <v>11</v>
      </c>
    </row>
    <row r="257" spans="1:7" ht="12.75">
      <c r="A257" t="s">
        <v>440</v>
      </c>
      <c r="B257" t="s">
        <v>441</v>
      </c>
      <c r="C257">
        <v>1071</v>
      </c>
      <c r="D257" t="s">
        <v>257</v>
      </c>
      <c r="E257">
        <v>469</v>
      </c>
      <c r="F257">
        <v>1050</v>
      </c>
      <c r="G257">
        <v>91</v>
      </c>
    </row>
    <row r="258" spans="1:8" ht="12.75">
      <c r="A258" t="s">
        <v>440</v>
      </c>
      <c r="B258" t="s">
        <v>441</v>
      </c>
      <c r="C258">
        <v>1071</v>
      </c>
      <c r="D258" t="s">
        <v>10</v>
      </c>
      <c r="E258">
        <v>68</v>
      </c>
      <c r="F258">
        <v>423</v>
      </c>
      <c r="G258">
        <v>534</v>
      </c>
      <c r="H258" t="s">
        <v>11</v>
      </c>
    </row>
    <row r="259" spans="1:7" ht="12.75">
      <c r="A259" t="s">
        <v>442</v>
      </c>
      <c r="B259" t="s">
        <v>443</v>
      </c>
      <c r="C259">
        <v>491</v>
      </c>
      <c r="D259" t="s">
        <v>56</v>
      </c>
      <c r="E259">
        <v>348</v>
      </c>
      <c r="F259">
        <v>489</v>
      </c>
      <c r="G259">
        <v>10</v>
      </c>
    </row>
    <row r="260" spans="1:8" ht="12.75">
      <c r="A260" t="s">
        <v>442</v>
      </c>
      <c r="B260" t="s">
        <v>443</v>
      </c>
      <c r="C260">
        <v>491</v>
      </c>
      <c r="D260" t="s">
        <v>10</v>
      </c>
      <c r="E260">
        <v>98</v>
      </c>
      <c r="F260">
        <v>346</v>
      </c>
      <c r="G260">
        <v>534</v>
      </c>
      <c r="H260" t="s">
        <v>11</v>
      </c>
    </row>
    <row r="261" spans="1:8" ht="12.75">
      <c r="A261" t="s">
        <v>444</v>
      </c>
      <c r="B261" t="s">
        <v>445</v>
      </c>
      <c r="C261">
        <v>399</v>
      </c>
      <c r="D261" t="s">
        <v>10</v>
      </c>
      <c r="E261">
        <v>59</v>
      </c>
      <c r="F261">
        <v>396</v>
      </c>
      <c r="G261">
        <v>534</v>
      </c>
      <c r="H261" t="s">
        <v>11</v>
      </c>
    </row>
    <row r="262" spans="1:8" ht="12.75">
      <c r="A262" t="s">
        <v>446</v>
      </c>
      <c r="B262" t="s">
        <v>447</v>
      </c>
      <c r="C262">
        <v>418</v>
      </c>
      <c r="D262" t="s">
        <v>10</v>
      </c>
      <c r="E262">
        <v>56</v>
      </c>
      <c r="F262">
        <v>396</v>
      </c>
      <c r="G262">
        <v>534</v>
      </c>
      <c r="H262" t="s">
        <v>11</v>
      </c>
    </row>
    <row r="263" spans="1:8" ht="12.75">
      <c r="A263" t="s">
        <v>448</v>
      </c>
      <c r="B263" t="s">
        <v>449</v>
      </c>
      <c r="C263">
        <v>448</v>
      </c>
      <c r="D263" t="s">
        <v>10</v>
      </c>
      <c r="E263">
        <v>71</v>
      </c>
      <c r="F263">
        <v>423</v>
      </c>
      <c r="G263">
        <v>534</v>
      </c>
      <c r="H263" t="s">
        <v>11</v>
      </c>
    </row>
    <row r="264" spans="1:8" ht="12.75">
      <c r="A264" t="s">
        <v>450</v>
      </c>
      <c r="B264" t="s">
        <v>451</v>
      </c>
      <c r="C264">
        <v>407</v>
      </c>
      <c r="D264" t="s">
        <v>10</v>
      </c>
      <c r="E264">
        <v>77</v>
      </c>
      <c r="F264">
        <v>398</v>
      </c>
      <c r="G264">
        <v>534</v>
      </c>
      <c r="H264" t="s">
        <v>11</v>
      </c>
    </row>
    <row r="265" spans="1:8" ht="12.75">
      <c r="A265" t="s">
        <v>452</v>
      </c>
      <c r="B265" t="s">
        <v>453</v>
      </c>
      <c r="C265">
        <v>470</v>
      </c>
      <c r="D265" t="s">
        <v>10</v>
      </c>
      <c r="E265">
        <v>68</v>
      </c>
      <c r="F265">
        <v>424</v>
      </c>
      <c r="G265">
        <v>534</v>
      </c>
      <c r="H265" t="s">
        <v>11</v>
      </c>
    </row>
    <row r="266" spans="1:8" ht="12.75">
      <c r="A266" t="s">
        <v>454</v>
      </c>
      <c r="B266" t="s">
        <v>455</v>
      </c>
      <c r="C266">
        <v>450</v>
      </c>
      <c r="D266" t="s">
        <v>10</v>
      </c>
      <c r="E266">
        <v>71</v>
      </c>
      <c r="F266">
        <v>425</v>
      </c>
      <c r="G266">
        <v>534</v>
      </c>
      <c r="H266" t="s">
        <v>11</v>
      </c>
    </row>
    <row r="267" spans="1:8" ht="12.75">
      <c r="A267" t="s">
        <v>456</v>
      </c>
      <c r="B267" t="s">
        <v>457</v>
      </c>
      <c r="C267">
        <v>450</v>
      </c>
      <c r="D267" t="s">
        <v>10</v>
      </c>
      <c r="E267">
        <v>71</v>
      </c>
      <c r="F267">
        <v>425</v>
      </c>
      <c r="G267">
        <v>534</v>
      </c>
      <c r="H267" t="s">
        <v>11</v>
      </c>
    </row>
    <row r="268" spans="1:8" ht="12.75">
      <c r="A268" t="s">
        <v>458</v>
      </c>
      <c r="B268" t="s">
        <v>459</v>
      </c>
      <c r="C268">
        <v>449</v>
      </c>
      <c r="D268" t="s">
        <v>10</v>
      </c>
      <c r="E268">
        <v>68</v>
      </c>
      <c r="F268">
        <v>424</v>
      </c>
      <c r="G268">
        <v>534</v>
      </c>
      <c r="H268" t="s">
        <v>11</v>
      </c>
    </row>
    <row r="269" spans="1:7" ht="12.75">
      <c r="A269" t="s">
        <v>460</v>
      </c>
      <c r="B269" t="s">
        <v>461</v>
      </c>
      <c r="C269">
        <v>462</v>
      </c>
      <c r="D269" t="s">
        <v>56</v>
      </c>
      <c r="E269">
        <v>319</v>
      </c>
      <c r="F269">
        <v>460</v>
      </c>
      <c r="G269">
        <v>10</v>
      </c>
    </row>
    <row r="270" spans="1:8" ht="12.75">
      <c r="A270" t="s">
        <v>460</v>
      </c>
      <c r="B270" t="s">
        <v>461</v>
      </c>
      <c r="C270">
        <v>462</v>
      </c>
      <c r="D270" t="s">
        <v>10</v>
      </c>
      <c r="E270">
        <v>69</v>
      </c>
      <c r="F270">
        <v>318</v>
      </c>
      <c r="G270">
        <v>534</v>
      </c>
      <c r="H270" t="s">
        <v>11</v>
      </c>
    </row>
    <row r="271" spans="1:8" ht="12.75">
      <c r="A271" t="s">
        <v>462</v>
      </c>
      <c r="B271" t="s">
        <v>463</v>
      </c>
      <c r="C271">
        <v>657</v>
      </c>
      <c r="D271" t="s">
        <v>10</v>
      </c>
      <c r="E271">
        <v>293</v>
      </c>
      <c r="F271">
        <v>633</v>
      </c>
      <c r="G271">
        <v>534</v>
      </c>
      <c r="H271" t="s">
        <v>11</v>
      </c>
    </row>
    <row r="272" spans="1:8" ht="12.75">
      <c r="A272" t="s">
        <v>462</v>
      </c>
      <c r="B272" t="s">
        <v>463</v>
      </c>
      <c r="C272">
        <v>657</v>
      </c>
      <c r="D272" t="s">
        <v>44</v>
      </c>
      <c r="E272">
        <v>7</v>
      </c>
      <c r="F272">
        <v>213</v>
      </c>
      <c r="G272">
        <v>2420</v>
      </c>
      <c r="H272" t="s">
        <v>45</v>
      </c>
    </row>
    <row r="273" spans="1:8" ht="12.75">
      <c r="A273" t="s">
        <v>464</v>
      </c>
      <c r="B273" t="s">
        <v>465</v>
      </c>
      <c r="C273">
        <v>428</v>
      </c>
      <c r="D273" t="s">
        <v>10</v>
      </c>
      <c r="E273">
        <v>69</v>
      </c>
      <c r="F273">
        <v>416</v>
      </c>
      <c r="G273">
        <v>534</v>
      </c>
      <c r="H273" t="s">
        <v>11</v>
      </c>
    </row>
    <row r="274" spans="1:8" ht="12.75">
      <c r="A274" t="s">
        <v>466</v>
      </c>
      <c r="B274" t="s">
        <v>467</v>
      </c>
      <c r="C274">
        <v>263</v>
      </c>
      <c r="D274" t="s">
        <v>10</v>
      </c>
      <c r="E274">
        <v>61</v>
      </c>
      <c r="F274">
        <v>240</v>
      </c>
      <c r="G274">
        <v>534</v>
      </c>
      <c r="H274" t="s">
        <v>11</v>
      </c>
    </row>
    <row r="275" spans="1:8" ht="12.75">
      <c r="A275" t="s">
        <v>468</v>
      </c>
      <c r="B275" t="s">
        <v>469</v>
      </c>
      <c r="C275">
        <v>681</v>
      </c>
      <c r="D275" t="s">
        <v>26</v>
      </c>
      <c r="E275">
        <v>14</v>
      </c>
      <c r="F275">
        <v>175</v>
      </c>
      <c r="G275">
        <v>26992</v>
      </c>
      <c r="H275" t="s">
        <v>27</v>
      </c>
    </row>
    <row r="276" spans="1:8" ht="12.75">
      <c r="A276" t="s">
        <v>468</v>
      </c>
      <c r="B276" t="s">
        <v>469</v>
      </c>
      <c r="C276">
        <v>681</v>
      </c>
      <c r="D276" t="s">
        <v>10</v>
      </c>
      <c r="E276">
        <v>301</v>
      </c>
      <c r="F276">
        <v>656</v>
      </c>
      <c r="G276">
        <v>534</v>
      </c>
      <c r="H276" t="s">
        <v>11</v>
      </c>
    </row>
    <row r="277" spans="1:8" ht="12.75">
      <c r="A277" t="s">
        <v>470</v>
      </c>
      <c r="B277" t="s">
        <v>471</v>
      </c>
      <c r="C277">
        <v>370</v>
      </c>
      <c r="D277" t="s">
        <v>10</v>
      </c>
      <c r="E277">
        <v>56</v>
      </c>
      <c r="F277">
        <v>370</v>
      </c>
      <c r="G277">
        <v>534</v>
      </c>
      <c r="H277" t="s">
        <v>11</v>
      </c>
    </row>
    <row r="278" spans="1:8" ht="12.75">
      <c r="A278" t="s">
        <v>472</v>
      </c>
      <c r="B278" t="s">
        <v>473</v>
      </c>
      <c r="C278">
        <v>603</v>
      </c>
      <c r="D278" t="s">
        <v>10</v>
      </c>
      <c r="E278">
        <v>348</v>
      </c>
      <c r="F278">
        <v>563</v>
      </c>
      <c r="G278">
        <v>534</v>
      </c>
      <c r="H278" t="s">
        <v>11</v>
      </c>
    </row>
    <row r="279" spans="1:8" ht="12.75">
      <c r="A279" t="s">
        <v>474</v>
      </c>
      <c r="B279" t="s">
        <v>475</v>
      </c>
      <c r="C279">
        <v>601</v>
      </c>
      <c r="D279" t="s">
        <v>10</v>
      </c>
      <c r="E279">
        <v>385</v>
      </c>
      <c r="F279">
        <v>548</v>
      </c>
      <c r="G279">
        <v>534</v>
      </c>
      <c r="H279" t="s">
        <v>11</v>
      </c>
    </row>
    <row r="280" spans="1:8" ht="12.75">
      <c r="A280" t="s">
        <v>476</v>
      </c>
      <c r="B280" t="s">
        <v>477</v>
      </c>
      <c r="C280">
        <v>442</v>
      </c>
      <c r="D280" t="s">
        <v>10</v>
      </c>
      <c r="E280">
        <v>115</v>
      </c>
      <c r="F280">
        <v>433</v>
      </c>
      <c r="G280">
        <v>534</v>
      </c>
      <c r="H280" t="s">
        <v>11</v>
      </c>
    </row>
    <row r="281" spans="1:7" ht="12.75">
      <c r="A281" t="s">
        <v>476</v>
      </c>
      <c r="B281" t="s">
        <v>477</v>
      </c>
      <c r="C281">
        <v>442</v>
      </c>
      <c r="D281" t="s">
        <v>478</v>
      </c>
      <c r="E281">
        <v>1</v>
      </c>
      <c r="F281">
        <v>49</v>
      </c>
      <c r="G281">
        <v>5</v>
      </c>
    </row>
    <row r="282" spans="1:8" ht="12.75">
      <c r="A282" t="s">
        <v>479</v>
      </c>
      <c r="B282" t="s">
        <v>480</v>
      </c>
      <c r="C282">
        <v>519</v>
      </c>
      <c r="D282" t="s">
        <v>10</v>
      </c>
      <c r="E282">
        <v>179</v>
      </c>
      <c r="F282">
        <v>270</v>
      </c>
      <c r="G282">
        <v>534</v>
      </c>
      <c r="H282" t="s">
        <v>11</v>
      </c>
    </row>
    <row r="283" spans="1:8" ht="12.75">
      <c r="A283" t="s">
        <v>479</v>
      </c>
      <c r="B283" t="s">
        <v>480</v>
      </c>
      <c r="C283">
        <v>519</v>
      </c>
      <c r="D283" t="s">
        <v>10</v>
      </c>
      <c r="E283">
        <v>320</v>
      </c>
      <c r="F283">
        <v>480</v>
      </c>
      <c r="G283">
        <v>534</v>
      </c>
      <c r="H283" t="s">
        <v>11</v>
      </c>
    </row>
    <row r="284" spans="1:8" ht="12.75">
      <c r="A284" t="s">
        <v>481</v>
      </c>
      <c r="B284" t="s">
        <v>482</v>
      </c>
      <c r="C284">
        <v>433</v>
      </c>
      <c r="D284" t="s">
        <v>10</v>
      </c>
      <c r="E284">
        <v>70</v>
      </c>
      <c r="F284">
        <v>421</v>
      </c>
      <c r="G284">
        <v>534</v>
      </c>
      <c r="H284" t="s">
        <v>11</v>
      </c>
    </row>
    <row r="285" spans="1:8" ht="12.75">
      <c r="A285" t="s">
        <v>483</v>
      </c>
      <c r="B285" t="s">
        <v>484</v>
      </c>
      <c r="C285">
        <v>442</v>
      </c>
      <c r="D285" t="s">
        <v>10</v>
      </c>
      <c r="E285">
        <v>103</v>
      </c>
      <c r="F285">
        <v>435</v>
      </c>
      <c r="G285">
        <v>534</v>
      </c>
      <c r="H285" t="s">
        <v>11</v>
      </c>
    </row>
    <row r="286" spans="1:8" ht="12.75">
      <c r="A286" t="s">
        <v>485</v>
      </c>
      <c r="B286" t="s">
        <v>486</v>
      </c>
      <c r="C286">
        <v>442</v>
      </c>
      <c r="D286" t="s">
        <v>10</v>
      </c>
      <c r="E286">
        <v>100</v>
      </c>
      <c r="F286">
        <v>431</v>
      </c>
      <c r="G286">
        <v>534</v>
      </c>
      <c r="H286" t="s">
        <v>11</v>
      </c>
    </row>
    <row r="287" spans="1:8" ht="12.75">
      <c r="A287" t="s">
        <v>487</v>
      </c>
      <c r="B287" t="s">
        <v>488</v>
      </c>
      <c r="C287">
        <v>490</v>
      </c>
      <c r="D287" t="s">
        <v>10</v>
      </c>
      <c r="E287">
        <v>102</v>
      </c>
      <c r="F287">
        <v>439</v>
      </c>
      <c r="G287">
        <v>534</v>
      </c>
      <c r="H287" t="s">
        <v>11</v>
      </c>
    </row>
    <row r="288" spans="1:7" ht="12.75">
      <c r="A288" t="s">
        <v>489</v>
      </c>
      <c r="B288" t="s">
        <v>490</v>
      </c>
      <c r="C288">
        <v>462</v>
      </c>
      <c r="D288" t="s">
        <v>56</v>
      </c>
      <c r="E288">
        <v>319</v>
      </c>
      <c r="F288">
        <v>460</v>
      </c>
      <c r="G288">
        <v>10</v>
      </c>
    </row>
    <row r="289" spans="1:8" ht="12.75">
      <c r="A289" t="s">
        <v>489</v>
      </c>
      <c r="B289" t="s">
        <v>490</v>
      </c>
      <c r="C289">
        <v>462</v>
      </c>
      <c r="D289" t="s">
        <v>10</v>
      </c>
      <c r="E289">
        <v>69</v>
      </c>
      <c r="F289">
        <v>318</v>
      </c>
      <c r="G289">
        <v>534</v>
      </c>
      <c r="H289" t="s">
        <v>11</v>
      </c>
    </row>
    <row r="290" spans="1:8" ht="12.75">
      <c r="A290" t="s">
        <v>491</v>
      </c>
      <c r="B290" t="s">
        <v>492</v>
      </c>
      <c r="C290">
        <v>392</v>
      </c>
      <c r="D290" t="s">
        <v>10</v>
      </c>
      <c r="E290">
        <v>68</v>
      </c>
      <c r="F290">
        <v>382</v>
      </c>
      <c r="G290">
        <v>534</v>
      </c>
      <c r="H290" t="s">
        <v>11</v>
      </c>
    </row>
    <row r="291" spans="1:8" ht="12.75">
      <c r="A291" t="s">
        <v>493</v>
      </c>
      <c r="B291" t="s">
        <v>494</v>
      </c>
      <c r="C291">
        <v>374</v>
      </c>
      <c r="D291" t="s">
        <v>10</v>
      </c>
      <c r="E291">
        <v>49</v>
      </c>
      <c r="F291">
        <v>371</v>
      </c>
      <c r="G291">
        <v>534</v>
      </c>
      <c r="H291" t="s">
        <v>11</v>
      </c>
    </row>
    <row r="292" spans="1:8" ht="12.75">
      <c r="A292" t="s">
        <v>495</v>
      </c>
      <c r="B292" t="s">
        <v>496</v>
      </c>
      <c r="C292">
        <v>418</v>
      </c>
      <c r="D292" t="s">
        <v>10</v>
      </c>
      <c r="E292">
        <v>74</v>
      </c>
      <c r="F292">
        <v>410</v>
      </c>
      <c r="G292">
        <v>534</v>
      </c>
      <c r="H292" t="s">
        <v>11</v>
      </c>
    </row>
    <row r="293" spans="1:8" ht="12.75">
      <c r="A293" t="s">
        <v>497</v>
      </c>
      <c r="B293" t="s">
        <v>498</v>
      </c>
      <c r="C293">
        <v>456</v>
      </c>
      <c r="D293" t="s">
        <v>10</v>
      </c>
      <c r="E293">
        <v>123</v>
      </c>
      <c r="F293">
        <v>444</v>
      </c>
      <c r="G293">
        <v>534</v>
      </c>
      <c r="H293" t="s">
        <v>11</v>
      </c>
    </row>
    <row r="294" spans="1:8" ht="12.75">
      <c r="A294" t="s">
        <v>499</v>
      </c>
      <c r="B294" t="s">
        <v>500</v>
      </c>
      <c r="C294">
        <v>406</v>
      </c>
      <c r="D294" t="s">
        <v>10</v>
      </c>
      <c r="E294">
        <v>91</v>
      </c>
      <c r="F294">
        <v>398</v>
      </c>
      <c r="G294">
        <v>534</v>
      </c>
      <c r="H294" t="s">
        <v>11</v>
      </c>
    </row>
    <row r="295" spans="1:8" ht="12.75">
      <c r="A295" t="s">
        <v>501</v>
      </c>
      <c r="B295" t="s">
        <v>502</v>
      </c>
      <c r="C295">
        <v>130</v>
      </c>
      <c r="D295" t="s">
        <v>10</v>
      </c>
      <c r="E295">
        <v>4</v>
      </c>
      <c r="F295">
        <v>120</v>
      </c>
      <c r="G295">
        <v>534</v>
      </c>
      <c r="H295" t="s">
        <v>11</v>
      </c>
    </row>
    <row r="296" spans="1:8" ht="12.75">
      <c r="A296" t="s">
        <v>503</v>
      </c>
      <c r="B296" t="s">
        <v>504</v>
      </c>
      <c r="C296">
        <v>491</v>
      </c>
      <c r="D296" t="s">
        <v>10</v>
      </c>
      <c r="E296">
        <v>140</v>
      </c>
      <c r="F296">
        <v>484</v>
      </c>
      <c r="G296">
        <v>534</v>
      </c>
      <c r="H296" t="s">
        <v>11</v>
      </c>
    </row>
    <row r="297" spans="1:7" ht="12.75">
      <c r="A297" t="s">
        <v>503</v>
      </c>
      <c r="B297" t="s">
        <v>504</v>
      </c>
      <c r="C297">
        <v>491</v>
      </c>
      <c r="D297" t="s">
        <v>110</v>
      </c>
      <c r="E297">
        <v>95</v>
      </c>
      <c r="F297">
        <v>136</v>
      </c>
      <c r="G297">
        <v>25</v>
      </c>
    </row>
    <row r="298" spans="1:8" ht="12.75">
      <c r="A298" t="s">
        <v>505</v>
      </c>
      <c r="B298" t="s">
        <v>506</v>
      </c>
      <c r="C298">
        <v>455</v>
      </c>
      <c r="D298" t="s">
        <v>10</v>
      </c>
      <c r="E298">
        <v>70</v>
      </c>
      <c r="F298">
        <v>430</v>
      </c>
      <c r="G298">
        <v>534</v>
      </c>
      <c r="H298" t="s">
        <v>11</v>
      </c>
    </row>
    <row r="299" spans="1:8" ht="12.75">
      <c r="A299" t="s">
        <v>507</v>
      </c>
      <c r="B299" t="s">
        <v>508</v>
      </c>
      <c r="C299">
        <v>663</v>
      </c>
      <c r="D299" t="s">
        <v>10</v>
      </c>
      <c r="E299">
        <v>298</v>
      </c>
      <c r="F299">
        <v>640</v>
      </c>
      <c r="G299">
        <v>534</v>
      </c>
      <c r="H299" t="s">
        <v>11</v>
      </c>
    </row>
    <row r="300" spans="1:8" ht="12.75">
      <c r="A300" t="s">
        <v>507</v>
      </c>
      <c r="B300" t="s">
        <v>508</v>
      </c>
      <c r="C300">
        <v>663</v>
      </c>
      <c r="D300" t="s">
        <v>44</v>
      </c>
      <c r="E300">
        <v>6</v>
      </c>
      <c r="F300">
        <v>213</v>
      </c>
      <c r="G300">
        <v>2420</v>
      </c>
      <c r="H300" t="s">
        <v>45</v>
      </c>
    </row>
    <row r="301" spans="1:8" ht="12.75">
      <c r="A301" t="s">
        <v>509</v>
      </c>
      <c r="B301" t="s">
        <v>510</v>
      </c>
      <c r="C301">
        <v>453</v>
      </c>
      <c r="D301" t="s">
        <v>10</v>
      </c>
      <c r="E301">
        <v>67</v>
      </c>
      <c r="F301">
        <v>428</v>
      </c>
      <c r="G301">
        <v>534</v>
      </c>
      <c r="H301" t="s">
        <v>11</v>
      </c>
    </row>
    <row r="302" spans="1:8" ht="12.75">
      <c r="A302" t="s">
        <v>511</v>
      </c>
      <c r="B302" t="s">
        <v>512</v>
      </c>
      <c r="C302">
        <v>395</v>
      </c>
      <c r="D302" t="s">
        <v>10</v>
      </c>
      <c r="E302">
        <v>54</v>
      </c>
      <c r="F302">
        <v>191</v>
      </c>
      <c r="G302">
        <v>534</v>
      </c>
      <c r="H302" t="s">
        <v>11</v>
      </c>
    </row>
    <row r="303" spans="1:8" ht="12.75">
      <c r="A303" t="s">
        <v>511</v>
      </c>
      <c r="B303" t="s">
        <v>512</v>
      </c>
      <c r="C303">
        <v>395</v>
      </c>
      <c r="D303" t="s">
        <v>10</v>
      </c>
      <c r="E303">
        <v>133</v>
      </c>
      <c r="F303">
        <v>353</v>
      </c>
      <c r="G303">
        <v>534</v>
      </c>
      <c r="H303" t="s">
        <v>11</v>
      </c>
    </row>
    <row r="304" spans="1:8" ht="12.75">
      <c r="A304" t="s">
        <v>513</v>
      </c>
      <c r="B304" t="s">
        <v>514</v>
      </c>
      <c r="C304">
        <v>430</v>
      </c>
      <c r="D304" t="s">
        <v>10</v>
      </c>
      <c r="E304">
        <v>86</v>
      </c>
      <c r="F304">
        <v>417</v>
      </c>
      <c r="G304">
        <v>534</v>
      </c>
      <c r="H304" t="s">
        <v>11</v>
      </c>
    </row>
    <row r="305" spans="1:8" ht="12.75">
      <c r="A305" t="s">
        <v>515</v>
      </c>
      <c r="B305" t="s">
        <v>516</v>
      </c>
      <c r="C305">
        <v>430</v>
      </c>
      <c r="D305" t="s">
        <v>10</v>
      </c>
      <c r="E305">
        <v>86</v>
      </c>
      <c r="F305">
        <v>417</v>
      </c>
      <c r="G305">
        <v>534</v>
      </c>
      <c r="H305" t="s">
        <v>11</v>
      </c>
    </row>
    <row r="306" spans="1:8" ht="12.75">
      <c r="A306" t="s">
        <v>517</v>
      </c>
      <c r="B306" t="s">
        <v>518</v>
      </c>
      <c r="C306">
        <v>430</v>
      </c>
      <c r="D306" t="s">
        <v>10</v>
      </c>
      <c r="E306">
        <v>86</v>
      </c>
      <c r="F306">
        <v>417</v>
      </c>
      <c r="G306">
        <v>534</v>
      </c>
      <c r="H306" t="s">
        <v>11</v>
      </c>
    </row>
    <row r="307" spans="1:8" ht="12.75">
      <c r="A307" t="s">
        <v>519</v>
      </c>
      <c r="B307" t="s">
        <v>520</v>
      </c>
      <c r="C307">
        <v>449</v>
      </c>
      <c r="D307" t="s">
        <v>10</v>
      </c>
      <c r="E307">
        <v>130</v>
      </c>
      <c r="F307">
        <v>399</v>
      </c>
      <c r="G307">
        <v>534</v>
      </c>
      <c r="H307" t="s">
        <v>11</v>
      </c>
    </row>
    <row r="308" spans="1:8" ht="12.75">
      <c r="A308" t="s">
        <v>521</v>
      </c>
      <c r="B308" t="s">
        <v>522</v>
      </c>
      <c r="C308">
        <v>421</v>
      </c>
      <c r="D308" t="s">
        <v>10</v>
      </c>
      <c r="E308">
        <v>91</v>
      </c>
      <c r="F308">
        <v>419</v>
      </c>
      <c r="G308">
        <v>534</v>
      </c>
      <c r="H308" t="s">
        <v>11</v>
      </c>
    </row>
    <row r="309" spans="1:8" ht="12.75">
      <c r="A309" t="s">
        <v>523</v>
      </c>
      <c r="B309" t="s">
        <v>524</v>
      </c>
      <c r="C309">
        <v>432</v>
      </c>
      <c r="D309" t="s">
        <v>10</v>
      </c>
      <c r="E309">
        <v>68</v>
      </c>
      <c r="F309">
        <v>411</v>
      </c>
      <c r="G309">
        <v>534</v>
      </c>
      <c r="H309" t="s">
        <v>11</v>
      </c>
    </row>
    <row r="310" spans="1:8" ht="12.75">
      <c r="A310" t="s">
        <v>525</v>
      </c>
      <c r="B310" t="s">
        <v>526</v>
      </c>
      <c r="C310">
        <v>603</v>
      </c>
      <c r="D310" t="s">
        <v>10</v>
      </c>
      <c r="E310">
        <v>276</v>
      </c>
      <c r="F310">
        <v>563</v>
      </c>
      <c r="G310">
        <v>534</v>
      </c>
      <c r="H310" t="s">
        <v>11</v>
      </c>
    </row>
    <row r="311" spans="1:8" ht="12.75">
      <c r="A311" t="s">
        <v>527</v>
      </c>
      <c r="B311" t="s">
        <v>528</v>
      </c>
      <c r="C311">
        <v>600</v>
      </c>
      <c r="D311" t="s">
        <v>10</v>
      </c>
      <c r="E311">
        <v>383</v>
      </c>
      <c r="F311">
        <v>547</v>
      </c>
      <c r="G311">
        <v>534</v>
      </c>
      <c r="H311" t="s">
        <v>11</v>
      </c>
    </row>
    <row r="312" spans="1:8" ht="12.75">
      <c r="A312" t="s">
        <v>529</v>
      </c>
      <c r="B312" t="s">
        <v>530</v>
      </c>
      <c r="C312">
        <v>588</v>
      </c>
      <c r="D312" t="s">
        <v>10</v>
      </c>
      <c r="E312">
        <v>373</v>
      </c>
      <c r="F312">
        <v>547</v>
      </c>
      <c r="G312">
        <v>534</v>
      </c>
      <c r="H312" t="s">
        <v>11</v>
      </c>
    </row>
    <row r="313" spans="1:8" ht="12.75">
      <c r="A313" t="s">
        <v>531</v>
      </c>
      <c r="B313" t="s">
        <v>532</v>
      </c>
      <c r="C313">
        <v>442</v>
      </c>
      <c r="D313" t="s">
        <v>10</v>
      </c>
      <c r="E313">
        <v>115</v>
      </c>
      <c r="F313">
        <v>433</v>
      </c>
      <c r="G313">
        <v>534</v>
      </c>
      <c r="H313" t="s">
        <v>11</v>
      </c>
    </row>
    <row r="314" spans="1:7" ht="12.75">
      <c r="A314" t="s">
        <v>531</v>
      </c>
      <c r="B314" t="s">
        <v>532</v>
      </c>
      <c r="C314">
        <v>442</v>
      </c>
      <c r="D314" t="s">
        <v>478</v>
      </c>
      <c r="E314">
        <v>1</v>
      </c>
      <c r="F314">
        <v>49</v>
      </c>
      <c r="G314">
        <v>5</v>
      </c>
    </row>
    <row r="315" spans="1:8" ht="12.75">
      <c r="A315" t="s">
        <v>533</v>
      </c>
      <c r="B315" t="s">
        <v>534</v>
      </c>
      <c r="C315">
        <v>406</v>
      </c>
      <c r="D315" t="s">
        <v>10</v>
      </c>
      <c r="E315">
        <v>64</v>
      </c>
      <c r="F315">
        <v>398</v>
      </c>
      <c r="G315">
        <v>534</v>
      </c>
      <c r="H315" t="s">
        <v>11</v>
      </c>
    </row>
    <row r="316" spans="1:8" ht="12.75">
      <c r="A316" t="s">
        <v>535</v>
      </c>
      <c r="B316" t="s">
        <v>536</v>
      </c>
      <c r="C316">
        <v>431</v>
      </c>
      <c r="D316" t="s">
        <v>10</v>
      </c>
      <c r="E316">
        <v>71</v>
      </c>
      <c r="F316">
        <v>423</v>
      </c>
      <c r="G316">
        <v>534</v>
      </c>
      <c r="H316" t="s">
        <v>11</v>
      </c>
    </row>
    <row r="317" spans="1:8" ht="12.75">
      <c r="A317" t="s">
        <v>537</v>
      </c>
      <c r="B317" t="s">
        <v>538</v>
      </c>
      <c r="C317">
        <v>401</v>
      </c>
      <c r="D317" t="s">
        <v>10</v>
      </c>
      <c r="E317">
        <v>72</v>
      </c>
      <c r="F317">
        <v>390</v>
      </c>
      <c r="G317">
        <v>534</v>
      </c>
      <c r="H317" t="s">
        <v>11</v>
      </c>
    </row>
    <row r="318" spans="1:8" ht="12.75">
      <c r="A318" t="s">
        <v>539</v>
      </c>
      <c r="B318" t="s">
        <v>540</v>
      </c>
      <c r="C318">
        <v>372</v>
      </c>
      <c r="D318" t="s">
        <v>10</v>
      </c>
      <c r="E318">
        <v>27</v>
      </c>
      <c r="F318">
        <v>365</v>
      </c>
      <c r="G318">
        <v>534</v>
      </c>
      <c r="H318" t="s">
        <v>11</v>
      </c>
    </row>
    <row r="319" spans="1:8" ht="12.75">
      <c r="A319" t="s">
        <v>541</v>
      </c>
      <c r="B319" t="s">
        <v>542</v>
      </c>
      <c r="C319">
        <v>500</v>
      </c>
      <c r="D319" t="s">
        <v>10</v>
      </c>
      <c r="E319">
        <v>110</v>
      </c>
      <c r="F319">
        <v>475</v>
      </c>
      <c r="G319">
        <v>534</v>
      </c>
      <c r="H319" t="s">
        <v>11</v>
      </c>
    </row>
    <row r="320" spans="1:8" ht="12.75">
      <c r="A320" t="s">
        <v>543</v>
      </c>
      <c r="B320" t="s">
        <v>544</v>
      </c>
      <c r="C320">
        <v>396</v>
      </c>
      <c r="D320" t="s">
        <v>10</v>
      </c>
      <c r="E320">
        <v>68</v>
      </c>
      <c r="F320">
        <v>389</v>
      </c>
      <c r="G320">
        <v>534</v>
      </c>
      <c r="H320" t="s">
        <v>11</v>
      </c>
    </row>
    <row r="321" spans="1:8" ht="12.75">
      <c r="A321" t="s">
        <v>545</v>
      </c>
      <c r="B321" t="s">
        <v>546</v>
      </c>
      <c r="C321">
        <v>432</v>
      </c>
      <c r="D321" t="s">
        <v>10</v>
      </c>
      <c r="E321">
        <v>91</v>
      </c>
      <c r="F321">
        <v>421</v>
      </c>
      <c r="G321">
        <v>534</v>
      </c>
      <c r="H321" t="s">
        <v>11</v>
      </c>
    </row>
    <row r="322" spans="1:8" ht="12.75">
      <c r="A322" t="s">
        <v>547</v>
      </c>
      <c r="B322" t="s">
        <v>548</v>
      </c>
      <c r="C322">
        <v>411</v>
      </c>
      <c r="D322" t="s">
        <v>10</v>
      </c>
      <c r="E322">
        <v>59</v>
      </c>
      <c r="F322">
        <v>393</v>
      </c>
      <c r="G322">
        <v>534</v>
      </c>
      <c r="H322" t="s">
        <v>11</v>
      </c>
    </row>
    <row r="323" spans="1:8" ht="12.75">
      <c r="A323" t="s">
        <v>549</v>
      </c>
      <c r="B323" t="s">
        <v>550</v>
      </c>
      <c r="C323">
        <v>464</v>
      </c>
      <c r="D323" t="s">
        <v>10</v>
      </c>
      <c r="E323">
        <v>125</v>
      </c>
      <c r="F323">
        <v>458</v>
      </c>
      <c r="G323">
        <v>534</v>
      </c>
      <c r="H323" t="s">
        <v>11</v>
      </c>
    </row>
    <row r="324" spans="1:8" ht="12.75">
      <c r="A324" t="s">
        <v>551</v>
      </c>
      <c r="B324" t="s">
        <v>552</v>
      </c>
      <c r="C324">
        <v>427</v>
      </c>
      <c r="D324" t="s">
        <v>10</v>
      </c>
      <c r="E324">
        <v>61</v>
      </c>
      <c r="F324">
        <v>405</v>
      </c>
      <c r="G324">
        <v>534</v>
      </c>
      <c r="H324" t="s">
        <v>11</v>
      </c>
    </row>
    <row r="325" spans="1:8" ht="12.75">
      <c r="A325" t="s">
        <v>553</v>
      </c>
      <c r="B325" t="s">
        <v>554</v>
      </c>
      <c r="C325">
        <v>455</v>
      </c>
      <c r="D325" t="s">
        <v>10</v>
      </c>
      <c r="E325">
        <v>76</v>
      </c>
      <c r="F325">
        <v>430</v>
      </c>
      <c r="G325">
        <v>534</v>
      </c>
      <c r="H325" t="s">
        <v>11</v>
      </c>
    </row>
    <row r="326" spans="1:8" ht="12.75">
      <c r="A326" t="s">
        <v>555</v>
      </c>
      <c r="B326" t="s">
        <v>556</v>
      </c>
      <c r="C326">
        <v>430</v>
      </c>
      <c r="D326" t="s">
        <v>10</v>
      </c>
      <c r="E326">
        <v>86</v>
      </c>
      <c r="F326">
        <v>417</v>
      </c>
      <c r="G326">
        <v>534</v>
      </c>
      <c r="H326" t="s">
        <v>11</v>
      </c>
    </row>
    <row r="327" spans="1:8" ht="12.75">
      <c r="A327" t="s">
        <v>557</v>
      </c>
      <c r="B327" t="s">
        <v>558</v>
      </c>
      <c r="C327">
        <v>430</v>
      </c>
      <c r="D327" t="s">
        <v>10</v>
      </c>
      <c r="E327">
        <v>86</v>
      </c>
      <c r="F327">
        <v>417</v>
      </c>
      <c r="G327">
        <v>534</v>
      </c>
      <c r="H327" t="s">
        <v>11</v>
      </c>
    </row>
    <row r="328" spans="1:8" ht="12.75">
      <c r="A328" t="s">
        <v>559</v>
      </c>
      <c r="B328" t="s">
        <v>560</v>
      </c>
      <c r="C328">
        <v>372</v>
      </c>
      <c r="D328" t="s">
        <v>10</v>
      </c>
      <c r="E328">
        <v>141</v>
      </c>
      <c r="F328">
        <v>339</v>
      </c>
      <c r="G328">
        <v>534</v>
      </c>
      <c r="H328" t="s">
        <v>11</v>
      </c>
    </row>
    <row r="329" spans="1:8" ht="12.75">
      <c r="A329" t="s">
        <v>561</v>
      </c>
      <c r="B329" t="s">
        <v>562</v>
      </c>
      <c r="C329">
        <v>103</v>
      </c>
      <c r="D329" t="s">
        <v>10</v>
      </c>
      <c r="E329">
        <v>1</v>
      </c>
      <c r="F329">
        <v>95</v>
      </c>
      <c r="G329">
        <v>534</v>
      </c>
      <c r="H329" t="s">
        <v>11</v>
      </c>
    </row>
    <row r="330" spans="1:8" ht="12.75">
      <c r="A330" t="s">
        <v>563</v>
      </c>
      <c r="B330" t="s">
        <v>564</v>
      </c>
      <c r="C330">
        <v>704</v>
      </c>
      <c r="D330" t="s">
        <v>26</v>
      </c>
      <c r="E330">
        <v>25</v>
      </c>
      <c r="F330">
        <v>187</v>
      </c>
      <c r="G330">
        <v>26992</v>
      </c>
      <c r="H330" t="s">
        <v>27</v>
      </c>
    </row>
    <row r="331" spans="1:8" ht="12.75">
      <c r="A331" t="s">
        <v>563</v>
      </c>
      <c r="B331" t="s">
        <v>564</v>
      </c>
      <c r="C331">
        <v>704</v>
      </c>
      <c r="D331" t="s">
        <v>10</v>
      </c>
      <c r="E331">
        <v>314</v>
      </c>
      <c r="F331">
        <v>670</v>
      </c>
      <c r="G331">
        <v>534</v>
      </c>
      <c r="H331" t="s">
        <v>11</v>
      </c>
    </row>
    <row r="332" spans="1:8" ht="12.75">
      <c r="A332" t="s">
        <v>565</v>
      </c>
      <c r="B332" t="s">
        <v>566</v>
      </c>
      <c r="C332">
        <v>446</v>
      </c>
      <c r="D332" t="s">
        <v>10</v>
      </c>
      <c r="E332">
        <v>112</v>
      </c>
      <c r="F332">
        <v>439</v>
      </c>
      <c r="G332">
        <v>534</v>
      </c>
      <c r="H332" t="s">
        <v>11</v>
      </c>
    </row>
    <row r="333" spans="1:8" ht="12.75">
      <c r="A333" t="s">
        <v>567</v>
      </c>
      <c r="B333" t="s">
        <v>568</v>
      </c>
      <c r="C333">
        <v>483</v>
      </c>
      <c r="D333" t="s">
        <v>10</v>
      </c>
      <c r="E333">
        <v>131</v>
      </c>
      <c r="F333">
        <v>463</v>
      </c>
      <c r="G333">
        <v>534</v>
      </c>
      <c r="H333" t="s">
        <v>11</v>
      </c>
    </row>
    <row r="334" spans="1:8" ht="12.75">
      <c r="A334" t="s">
        <v>569</v>
      </c>
      <c r="B334" t="s">
        <v>570</v>
      </c>
      <c r="C334">
        <v>403</v>
      </c>
      <c r="D334" t="s">
        <v>10</v>
      </c>
      <c r="E334">
        <v>73</v>
      </c>
      <c r="F334">
        <v>390</v>
      </c>
      <c r="G334">
        <v>534</v>
      </c>
      <c r="H334" t="s">
        <v>11</v>
      </c>
    </row>
    <row r="335" spans="1:8" ht="12.75">
      <c r="A335" t="s">
        <v>571</v>
      </c>
      <c r="B335" t="s">
        <v>572</v>
      </c>
      <c r="C335">
        <v>431</v>
      </c>
      <c r="D335" t="s">
        <v>10</v>
      </c>
      <c r="E335">
        <v>71</v>
      </c>
      <c r="F335">
        <v>423</v>
      </c>
      <c r="G335">
        <v>534</v>
      </c>
      <c r="H335" t="s">
        <v>11</v>
      </c>
    </row>
    <row r="336" spans="1:8" ht="12.75">
      <c r="A336" t="s">
        <v>573</v>
      </c>
      <c r="B336" t="s">
        <v>574</v>
      </c>
      <c r="C336">
        <v>581</v>
      </c>
      <c r="D336" t="s">
        <v>10</v>
      </c>
      <c r="E336">
        <v>241</v>
      </c>
      <c r="F336">
        <v>330</v>
      </c>
      <c r="G336">
        <v>534</v>
      </c>
      <c r="H336" t="s">
        <v>11</v>
      </c>
    </row>
    <row r="337" spans="1:8" ht="12.75">
      <c r="A337" t="s">
        <v>573</v>
      </c>
      <c r="B337" t="s">
        <v>574</v>
      </c>
      <c r="C337">
        <v>581</v>
      </c>
      <c r="D337" t="s">
        <v>10</v>
      </c>
      <c r="E337">
        <v>318</v>
      </c>
      <c r="F337">
        <v>539</v>
      </c>
      <c r="G337">
        <v>534</v>
      </c>
      <c r="H337" t="s">
        <v>11</v>
      </c>
    </row>
    <row r="338" spans="1:7" ht="12.75">
      <c r="A338" t="s">
        <v>575</v>
      </c>
      <c r="B338" t="s">
        <v>576</v>
      </c>
      <c r="C338">
        <v>571</v>
      </c>
      <c r="D338" t="s">
        <v>110</v>
      </c>
      <c r="E338">
        <v>223</v>
      </c>
      <c r="F338">
        <v>260</v>
      </c>
      <c r="G338">
        <v>25</v>
      </c>
    </row>
    <row r="339" spans="1:8" ht="12.75">
      <c r="A339" t="s">
        <v>575</v>
      </c>
      <c r="B339" t="s">
        <v>576</v>
      </c>
      <c r="C339">
        <v>571</v>
      </c>
      <c r="D339" t="s">
        <v>10</v>
      </c>
      <c r="E339">
        <v>360</v>
      </c>
      <c r="F339">
        <v>536</v>
      </c>
      <c r="G339">
        <v>534</v>
      </c>
      <c r="H339" t="s">
        <v>11</v>
      </c>
    </row>
    <row r="340" spans="1:8" ht="12.75">
      <c r="A340" t="s">
        <v>577</v>
      </c>
      <c r="B340" t="s">
        <v>578</v>
      </c>
      <c r="C340">
        <v>401</v>
      </c>
      <c r="D340" t="s">
        <v>10</v>
      </c>
      <c r="E340">
        <v>64</v>
      </c>
      <c r="F340">
        <v>381</v>
      </c>
      <c r="G340">
        <v>534</v>
      </c>
      <c r="H340" t="s">
        <v>11</v>
      </c>
    </row>
    <row r="341" spans="1:8" ht="12.75">
      <c r="A341" t="s">
        <v>579</v>
      </c>
      <c r="B341" t="s">
        <v>580</v>
      </c>
      <c r="C341">
        <v>303</v>
      </c>
      <c r="D341" t="s">
        <v>10</v>
      </c>
      <c r="E341">
        <v>7</v>
      </c>
      <c r="F341">
        <v>136</v>
      </c>
      <c r="G341">
        <v>534</v>
      </c>
      <c r="H341" t="s">
        <v>11</v>
      </c>
    </row>
    <row r="342" spans="1:8" ht="12.75">
      <c r="A342" t="s">
        <v>579</v>
      </c>
      <c r="B342" t="s">
        <v>580</v>
      </c>
      <c r="C342">
        <v>303</v>
      </c>
      <c r="D342" t="s">
        <v>10</v>
      </c>
      <c r="E342">
        <v>139</v>
      </c>
      <c r="F342">
        <v>297</v>
      </c>
      <c r="G342">
        <v>534</v>
      </c>
      <c r="H342" t="s">
        <v>11</v>
      </c>
    </row>
    <row r="343" spans="1:8" ht="12.75">
      <c r="A343" t="s">
        <v>581</v>
      </c>
      <c r="B343" t="s">
        <v>582</v>
      </c>
      <c r="C343">
        <v>449</v>
      </c>
      <c r="D343" t="s">
        <v>10</v>
      </c>
      <c r="E343">
        <v>107</v>
      </c>
      <c r="F343">
        <v>442</v>
      </c>
      <c r="G343">
        <v>534</v>
      </c>
      <c r="H343" t="s">
        <v>11</v>
      </c>
    </row>
    <row r="344" spans="1:7" ht="12.75">
      <c r="A344" t="s">
        <v>583</v>
      </c>
      <c r="B344" t="s">
        <v>584</v>
      </c>
      <c r="C344">
        <v>436</v>
      </c>
      <c r="D344" t="s">
        <v>110</v>
      </c>
      <c r="E344">
        <v>44</v>
      </c>
      <c r="F344">
        <v>79</v>
      </c>
      <c r="G344">
        <v>25</v>
      </c>
    </row>
    <row r="345" spans="1:8" ht="12.75">
      <c r="A345" t="s">
        <v>583</v>
      </c>
      <c r="B345" t="s">
        <v>584</v>
      </c>
      <c r="C345">
        <v>436</v>
      </c>
      <c r="D345" t="s">
        <v>10</v>
      </c>
      <c r="E345">
        <v>80</v>
      </c>
      <c r="F345">
        <v>429</v>
      </c>
      <c r="G345">
        <v>534</v>
      </c>
      <c r="H345" t="s">
        <v>11</v>
      </c>
    </row>
    <row r="346" spans="1:8" ht="12.75">
      <c r="A346" t="s">
        <v>585</v>
      </c>
      <c r="B346" t="s">
        <v>586</v>
      </c>
      <c r="C346">
        <v>430</v>
      </c>
      <c r="D346" t="s">
        <v>10</v>
      </c>
      <c r="E346">
        <v>62</v>
      </c>
      <c r="F346">
        <v>403</v>
      </c>
      <c r="G346">
        <v>534</v>
      </c>
      <c r="H346" t="s">
        <v>11</v>
      </c>
    </row>
    <row r="347" spans="1:8" ht="12.75">
      <c r="A347" t="s">
        <v>587</v>
      </c>
      <c r="B347" t="s">
        <v>588</v>
      </c>
      <c r="C347">
        <v>385</v>
      </c>
      <c r="D347" t="s">
        <v>10</v>
      </c>
      <c r="E347">
        <v>46</v>
      </c>
      <c r="F347">
        <v>333</v>
      </c>
      <c r="G347">
        <v>534</v>
      </c>
      <c r="H347" t="s">
        <v>11</v>
      </c>
    </row>
    <row r="348" spans="1:8" ht="12.75">
      <c r="A348" t="s">
        <v>589</v>
      </c>
      <c r="B348" t="s">
        <v>590</v>
      </c>
      <c r="C348">
        <v>410</v>
      </c>
      <c r="D348" t="s">
        <v>10</v>
      </c>
      <c r="E348">
        <v>69</v>
      </c>
      <c r="F348">
        <v>400</v>
      </c>
      <c r="G348">
        <v>534</v>
      </c>
      <c r="H348" t="s">
        <v>11</v>
      </c>
    </row>
    <row r="349" spans="1:8" ht="12.75">
      <c r="A349" t="s">
        <v>591</v>
      </c>
      <c r="B349" t="s">
        <v>592</v>
      </c>
      <c r="C349">
        <v>313</v>
      </c>
      <c r="D349" t="s">
        <v>10</v>
      </c>
      <c r="E349">
        <v>72</v>
      </c>
      <c r="F349">
        <v>144</v>
      </c>
      <c r="G349">
        <v>534</v>
      </c>
      <c r="H349" t="s">
        <v>11</v>
      </c>
    </row>
    <row r="350" spans="1:8" ht="12.75">
      <c r="A350" t="s">
        <v>591</v>
      </c>
      <c r="B350" t="s">
        <v>592</v>
      </c>
      <c r="C350">
        <v>313</v>
      </c>
      <c r="D350" t="s">
        <v>10</v>
      </c>
      <c r="E350">
        <v>129</v>
      </c>
      <c r="F350">
        <v>306</v>
      </c>
      <c r="G350">
        <v>534</v>
      </c>
      <c r="H350" t="s">
        <v>11</v>
      </c>
    </row>
    <row r="351" spans="1:8" ht="12.75">
      <c r="A351" t="s">
        <v>593</v>
      </c>
      <c r="B351" t="s">
        <v>594</v>
      </c>
      <c r="C351">
        <v>265</v>
      </c>
      <c r="D351" t="s">
        <v>10</v>
      </c>
      <c r="E351">
        <v>80</v>
      </c>
      <c r="F351">
        <v>265</v>
      </c>
      <c r="G351">
        <v>534</v>
      </c>
      <c r="H351" t="s">
        <v>11</v>
      </c>
    </row>
    <row r="352" spans="1:8" ht="12.75">
      <c r="A352" t="s">
        <v>595</v>
      </c>
      <c r="B352" t="s">
        <v>596</v>
      </c>
      <c r="C352">
        <v>450</v>
      </c>
      <c r="D352" t="s">
        <v>10</v>
      </c>
      <c r="E352">
        <v>69</v>
      </c>
      <c r="F352">
        <v>425</v>
      </c>
      <c r="G352">
        <v>534</v>
      </c>
      <c r="H352" t="s">
        <v>11</v>
      </c>
    </row>
    <row r="353" spans="1:7" ht="12.75">
      <c r="A353" t="s">
        <v>597</v>
      </c>
      <c r="B353" t="s">
        <v>598</v>
      </c>
      <c r="C353">
        <v>404</v>
      </c>
      <c r="D353" t="s">
        <v>110</v>
      </c>
      <c r="E353">
        <v>25</v>
      </c>
      <c r="F353">
        <v>90</v>
      </c>
      <c r="G353">
        <v>25</v>
      </c>
    </row>
    <row r="354" spans="1:8" ht="12.75">
      <c r="A354" t="s">
        <v>597</v>
      </c>
      <c r="B354" t="s">
        <v>598</v>
      </c>
      <c r="C354">
        <v>404</v>
      </c>
      <c r="D354" t="s">
        <v>10</v>
      </c>
      <c r="E354">
        <v>98</v>
      </c>
      <c r="F354">
        <v>379</v>
      </c>
      <c r="G354">
        <v>534</v>
      </c>
      <c r="H354" t="s">
        <v>11</v>
      </c>
    </row>
    <row r="355" spans="1:8" ht="12.75">
      <c r="A355" t="s">
        <v>599</v>
      </c>
      <c r="B355" t="s">
        <v>600</v>
      </c>
      <c r="C355">
        <v>446</v>
      </c>
      <c r="D355" t="s">
        <v>10</v>
      </c>
      <c r="E355">
        <v>100</v>
      </c>
      <c r="F355">
        <v>439</v>
      </c>
      <c r="G355">
        <v>534</v>
      </c>
      <c r="H355" t="s">
        <v>11</v>
      </c>
    </row>
    <row r="356" spans="1:8" ht="12.75">
      <c r="A356" t="s">
        <v>601</v>
      </c>
      <c r="B356" t="s">
        <v>602</v>
      </c>
      <c r="C356">
        <v>175</v>
      </c>
      <c r="D356" t="s">
        <v>10</v>
      </c>
      <c r="E356">
        <v>87</v>
      </c>
      <c r="F356">
        <v>173</v>
      </c>
      <c r="G356">
        <v>534</v>
      </c>
      <c r="H356" t="s">
        <v>11</v>
      </c>
    </row>
    <row r="357" spans="1:8" ht="12.75">
      <c r="A357" t="s">
        <v>603</v>
      </c>
      <c r="B357" t="s">
        <v>604</v>
      </c>
      <c r="C357">
        <v>427</v>
      </c>
      <c r="D357" t="s">
        <v>10</v>
      </c>
      <c r="E357">
        <v>94</v>
      </c>
      <c r="F357">
        <v>415</v>
      </c>
      <c r="G357">
        <v>534</v>
      </c>
      <c r="H357" t="s">
        <v>11</v>
      </c>
    </row>
    <row r="358" spans="1:8" ht="12.75">
      <c r="A358" t="s">
        <v>605</v>
      </c>
      <c r="B358" t="s">
        <v>606</v>
      </c>
      <c r="C358">
        <v>456</v>
      </c>
      <c r="D358" t="s">
        <v>10</v>
      </c>
      <c r="E358">
        <v>123</v>
      </c>
      <c r="F358">
        <v>444</v>
      </c>
      <c r="G358">
        <v>534</v>
      </c>
      <c r="H358" t="s">
        <v>11</v>
      </c>
    </row>
    <row r="359" spans="1:8" ht="12.75">
      <c r="A359" t="s">
        <v>607</v>
      </c>
      <c r="B359" t="s">
        <v>608</v>
      </c>
      <c r="C359">
        <v>391</v>
      </c>
      <c r="D359" t="s">
        <v>10</v>
      </c>
      <c r="E359">
        <v>68</v>
      </c>
      <c r="F359">
        <v>376</v>
      </c>
      <c r="G359">
        <v>534</v>
      </c>
      <c r="H359" t="s">
        <v>11</v>
      </c>
    </row>
    <row r="360" spans="1:8" ht="12.75">
      <c r="A360" t="s">
        <v>609</v>
      </c>
      <c r="B360" t="s">
        <v>610</v>
      </c>
      <c r="C360">
        <v>390</v>
      </c>
      <c r="D360" t="s">
        <v>10</v>
      </c>
      <c r="E360">
        <v>68</v>
      </c>
      <c r="F360">
        <v>376</v>
      </c>
      <c r="G360">
        <v>534</v>
      </c>
      <c r="H360" t="s">
        <v>11</v>
      </c>
    </row>
    <row r="361" spans="1:8" ht="12.75">
      <c r="A361" t="s">
        <v>611</v>
      </c>
      <c r="B361" t="s">
        <v>612</v>
      </c>
      <c r="C361">
        <v>360</v>
      </c>
      <c r="D361" t="s">
        <v>10</v>
      </c>
      <c r="E361">
        <v>30</v>
      </c>
      <c r="F361">
        <v>351</v>
      </c>
      <c r="G361">
        <v>534</v>
      </c>
      <c r="H361" t="s">
        <v>11</v>
      </c>
    </row>
    <row r="362" spans="1:8" ht="12.75">
      <c r="A362" t="s">
        <v>613</v>
      </c>
      <c r="B362" t="s">
        <v>614</v>
      </c>
      <c r="C362">
        <v>419</v>
      </c>
      <c r="D362" t="s">
        <v>10</v>
      </c>
      <c r="E362">
        <v>68</v>
      </c>
      <c r="F362">
        <v>411</v>
      </c>
      <c r="G362">
        <v>534</v>
      </c>
      <c r="H362" t="s">
        <v>11</v>
      </c>
    </row>
    <row r="363" spans="1:8" ht="12.75">
      <c r="A363" t="s">
        <v>615</v>
      </c>
      <c r="B363" t="s">
        <v>616</v>
      </c>
      <c r="C363">
        <v>417</v>
      </c>
      <c r="D363" t="s">
        <v>10</v>
      </c>
      <c r="E363">
        <v>80</v>
      </c>
      <c r="F363">
        <v>403</v>
      </c>
      <c r="G363">
        <v>534</v>
      </c>
      <c r="H363" t="s">
        <v>11</v>
      </c>
    </row>
    <row r="364" spans="1:8" ht="12.75">
      <c r="A364" t="s">
        <v>617</v>
      </c>
      <c r="B364" t="s">
        <v>618</v>
      </c>
      <c r="C364">
        <v>419</v>
      </c>
      <c r="D364" t="s">
        <v>10</v>
      </c>
      <c r="E364">
        <v>68</v>
      </c>
      <c r="F364">
        <v>411</v>
      </c>
      <c r="G364">
        <v>534</v>
      </c>
      <c r="H364" t="s">
        <v>11</v>
      </c>
    </row>
    <row r="365" spans="1:8" ht="12.75">
      <c r="A365" t="s">
        <v>619</v>
      </c>
      <c r="B365" t="s">
        <v>620</v>
      </c>
      <c r="C365">
        <v>420</v>
      </c>
      <c r="D365" t="s">
        <v>10</v>
      </c>
      <c r="E365">
        <v>80</v>
      </c>
      <c r="F365">
        <v>403</v>
      </c>
      <c r="G365">
        <v>534</v>
      </c>
      <c r="H365" t="s">
        <v>11</v>
      </c>
    </row>
    <row r="366" spans="1:8" ht="12.75">
      <c r="A366" t="s">
        <v>621</v>
      </c>
      <c r="B366" t="s">
        <v>622</v>
      </c>
      <c r="C366">
        <v>446</v>
      </c>
      <c r="D366" t="s">
        <v>10</v>
      </c>
      <c r="E366">
        <v>100</v>
      </c>
      <c r="F366">
        <v>439</v>
      </c>
      <c r="G366">
        <v>534</v>
      </c>
      <c r="H366" t="s">
        <v>11</v>
      </c>
    </row>
    <row r="367" spans="1:8" ht="12.75">
      <c r="A367" t="s">
        <v>623</v>
      </c>
      <c r="B367" t="s">
        <v>624</v>
      </c>
      <c r="C367">
        <v>679</v>
      </c>
      <c r="D367" t="s">
        <v>26</v>
      </c>
      <c r="E367">
        <v>13</v>
      </c>
      <c r="F367">
        <v>173</v>
      </c>
      <c r="G367">
        <v>26992</v>
      </c>
      <c r="H367" t="s">
        <v>27</v>
      </c>
    </row>
    <row r="368" spans="1:8" ht="12.75">
      <c r="A368" t="s">
        <v>623</v>
      </c>
      <c r="B368" t="s">
        <v>624</v>
      </c>
      <c r="C368">
        <v>679</v>
      </c>
      <c r="D368" t="s">
        <v>10</v>
      </c>
      <c r="E368">
        <v>298</v>
      </c>
      <c r="F368">
        <v>654</v>
      </c>
      <c r="G368">
        <v>534</v>
      </c>
      <c r="H368" t="s">
        <v>11</v>
      </c>
    </row>
    <row r="369" spans="1:8" ht="12.75">
      <c r="A369" t="s">
        <v>625</v>
      </c>
      <c r="B369" t="s">
        <v>626</v>
      </c>
      <c r="C369">
        <v>439</v>
      </c>
      <c r="D369" t="s">
        <v>10</v>
      </c>
      <c r="E369">
        <v>62</v>
      </c>
      <c r="F369">
        <v>425</v>
      </c>
      <c r="G369">
        <v>534</v>
      </c>
      <c r="H369" t="s">
        <v>11</v>
      </c>
    </row>
    <row r="370" spans="1:8" ht="12.75">
      <c r="A370" t="s">
        <v>627</v>
      </c>
      <c r="B370" t="s">
        <v>628</v>
      </c>
      <c r="C370">
        <v>170</v>
      </c>
      <c r="D370" t="s">
        <v>10</v>
      </c>
      <c r="E370">
        <v>1</v>
      </c>
      <c r="F370">
        <v>167</v>
      </c>
      <c r="G370">
        <v>534</v>
      </c>
      <c r="H370" t="s">
        <v>11</v>
      </c>
    </row>
    <row r="371" spans="1:8" ht="12.75">
      <c r="A371" t="s">
        <v>629</v>
      </c>
      <c r="B371" t="s">
        <v>630</v>
      </c>
      <c r="C371">
        <v>443</v>
      </c>
      <c r="D371" t="s">
        <v>10</v>
      </c>
      <c r="E371">
        <v>109</v>
      </c>
      <c r="F371">
        <v>436</v>
      </c>
      <c r="G371">
        <v>534</v>
      </c>
      <c r="H371" t="s">
        <v>11</v>
      </c>
    </row>
    <row r="372" spans="1:8" ht="12.75">
      <c r="A372" t="s">
        <v>631</v>
      </c>
      <c r="B372" t="s">
        <v>632</v>
      </c>
      <c r="C372">
        <v>445</v>
      </c>
      <c r="D372" t="s">
        <v>10</v>
      </c>
      <c r="E372">
        <v>108</v>
      </c>
      <c r="F372">
        <v>439</v>
      </c>
      <c r="G372">
        <v>534</v>
      </c>
      <c r="H372" t="s">
        <v>11</v>
      </c>
    </row>
    <row r="373" spans="1:8" ht="12.75">
      <c r="A373" t="s">
        <v>633</v>
      </c>
      <c r="B373" t="s">
        <v>634</v>
      </c>
      <c r="C373">
        <v>390</v>
      </c>
      <c r="D373" t="s">
        <v>10</v>
      </c>
      <c r="E373">
        <v>48</v>
      </c>
      <c r="F373">
        <v>388</v>
      </c>
      <c r="G373">
        <v>534</v>
      </c>
      <c r="H373" t="s">
        <v>11</v>
      </c>
    </row>
    <row r="374" spans="1:8" ht="12.75">
      <c r="A374" t="s">
        <v>635</v>
      </c>
      <c r="B374" t="s">
        <v>636</v>
      </c>
      <c r="C374">
        <v>689</v>
      </c>
      <c r="D374" t="s">
        <v>10</v>
      </c>
      <c r="E374">
        <v>322</v>
      </c>
      <c r="F374">
        <v>665</v>
      </c>
      <c r="G374">
        <v>534</v>
      </c>
      <c r="H374" t="s">
        <v>11</v>
      </c>
    </row>
    <row r="375" spans="1:8" ht="12.75">
      <c r="A375" t="s">
        <v>635</v>
      </c>
      <c r="B375" t="s">
        <v>636</v>
      </c>
      <c r="C375">
        <v>689</v>
      </c>
      <c r="D375" t="s">
        <v>44</v>
      </c>
      <c r="E375">
        <v>6</v>
      </c>
      <c r="F375">
        <v>213</v>
      </c>
      <c r="G375">
        <v>2420</v>
      </c>
      <c r="H375" t="s">
        <v>45</v>
      </c>
    </row>
    <row r="376" spans="1:8" ht="12.75">
      <c r="A376" t="s">
        <v>637</v>
      </c>
      <c r="B376" t="s">
        <v>638</v>
      </c>
      <c r="C376">
        <v>155</v>
      </c>
      <c r="D376" t="s">
        <v>10</v>
      </c>
      <c r="E376">
        <v>1</v>
      </c>
      <c r="F376">
        <v>130</v>
      </c>
      <c r="G376">
        <v>534</v>
      </c>
      <c r="H376" t="s">
        <v>11</v>
      </c>
    </row>
    <row r="377" spans="1:8" ht="12.75">
      <c r="A377" t="s">
        <v>639</v>
      </c>
      <c r="B377" t="s">
        <v>640</v>
      </c>
      <c r="C377">
        <v>488</v>
      </c>
      <c r="D377" t="s">
        <v>26</v>
      </c>
      <c r="E377">
        <v>14</v>
      </c>
      <c r="F377">
        <v>175</v>
      </c>
      <c r="G377">
        <v>26992</v>
      </c>
      <c r="H377" t="s">
        <v>27</v>
      </c>
    </row>
    <row r="378" spans="1:8" ht="12.75">
      <c r="A378" t="s">
        <v>639</v>
      </c>
      <c r="B378" t="s">
        <v>640</v>
      </c>
      <c r="C378">
        <v>488</v>
      </c>
      <c r="D378" t="s">
        <v>10</v>
      </c>
      <c r="E378">
        <v>301</v>
      </c>
      <c r="F378">
        <v>488</v>
      </c>
      <c r="G378">
        <v>534</v>
      </c>
      <c r="H378" t="s">
        <v>11</v>
      </c>
    </row>
    <row r="379" spans="1:8" ht="12.75">
      <c r="A379" t="s">
        <v>641</v>
      </c>
      <c r="B379" t="s">
        <v>642</v>
      </c>
      <c r="C379">
        <v>681</v>
      </c>
      <c r="D379" t="s">
        <v>26</v>
      </c>
      <c r="E379">
        <v>14</v>
      </c>
      <c r="F379">
        <v>175</v>
      </c>
      <c r="G379">
        <v>26992</v>
      </c>
      <c r="H379" t="s">
        <v>27</v>
      </c>
    </row>
    <row r="380" spans="1:8" ht="12.75">
      <c r="A380" t="s">
        <v>641</v>
      </c>
      <c r="B380" t="s">
        <v>642</v>
      </c>
      <c r="C380">
        <v>681</v>
      </c>
      <c r="D380" t="s">
        <v>10</v>
      </c>
      <c r="E380">
        <v>301</v>
      </c>
      <c r="F380">
        <v>656</v>
      </c>
      <c r="G380">
        <v>534</v>
      </c>
      <c r="H380" t="s">
        <v>11</v>
      </c>
    </row>
    <row r="381" spans="1:8" ht="12.75">
      <c r="A381" t="s">
        <v>643</v>
      </c>
      <c r="B381" t="s">
        <v>644</v>
      </c>
      <c r="C381">
        <v>681</v>
      </c>
      <c r="D381" t="s">
        <v>26</v>
      </c>
      <c r="E381">
        <v>14</v>
      </c>
      <c r="F381">
        <v>175</v>
      </c>
      <c r="G381">
        <v>26992</v>
      </c>
      <c r="H381" t="s">
        <v>27</v>
      </c>
    </row>
    <row r="382" spans="1:8" ht="12.75">
      <c r="A382" t="s">
        <v>643</v>
      </c>
      <c r="B382" t="s">
        <v>644</v>
      </c>
      <c r="C382">
        <v>681</v>
      </c>
      <c r="D382" t="s">
        <v>10</v>
      </c>
      <c r="E382">
        <v>301</v>
      </c>
      <c r="F382">
        <v>656</v>
      </c>
      <c r="G382">
        <v>534</v>
      </c>
      <c r="H382" t="s">
        <v>11</v>
      </c>
    </row>
    <row r="383" spans="1:8" ht="12.75">
      <c r="A383" t="s">
        <v>645</v>
      </c>
      <c r="B383" t="s">
        <v>646</v>
      </c>
      <c r="C383">
        <v>681</v>
      </c>
      <c r="D383" t="s">
        <v>26</v>
      </c>
      <c r="E383">
        <v>14</v>
      </c>
      <c r="F383">
        <v>175</v>
      </c>
      <c r="G383">
        <v>26992</v>
      </c>
      <c r="H383" t="s">
        <v>27</v>
      </c>
    </row>
    <row r="384" spans="1:8" ht="12.75">
      <c r="A384" t="s">
        <v>645</v>
      </c>
      <c r="B384" t="s">
        <v>646</v>
      </c>
      <c r="C384">
        <v>681</v>
      </c>
      <c r="D384" t="s">
        <v>10</v>
      </c>
      <c r="E384">
        <v>301</v>
      </c>
      <c r="F384">
        <v>656</v>
      </c>
      <c r="G384">
        <v>534</v>
      </c>
      <c r="H384" t="s">
        <v>11</v>
      </c>
    </row>
    <row r="385" spans="1:8" ht="12.75">
      <c r="A385" t="s">
        <v>647</v>
      </c>
      <c r="B385" t="s">
        <v>648</v>
      </c>
      <c r="C385">
        <v>681</v>
      </c>
      <c r="D385" t="s">
        <v>26</v>
      </c>
      <c r="E385">
        <v>14</v>
      </c>
      <c r="F385">
        <v>175</v>
      </c>
      <c r="G385">
        <v>26992</v>
      </c>
      <c r="H385" t="s">
        <v>27</v>
      </c>
    </row>
    <row r="386" spans="1:8" ht="12.75">
      <c r="A386" t="s">
        <v>647</v>
      </c>
      <c r="B386" t="s">
        <v>648</v>
      </c>
      <c r="C386">
        <v>681</v>
      </c>
      <c r="D386" t="s">
        <v>10</v>
      </c>
      <c r="E386">
        <v>301</v>
      </c>
      <c r="F386">
        <v>656</v>
      </c>
      <c r="G386">
        <v>534</v>
      </c>
      <c r="H386" t="s">
        <v>11</v>
      </c>
    </row>
    <row r="387" spans="1:8" ht="12.75">
      <c r="A387" t="s">
        <v>649</v>
      </c>
      <c r="B387" t="s">
        <v>650</v>
      </c>
      <c r="C387">
        <v>681</v>
      </c>
      <c r="D387" t="s">
        <v>26</v>
      </c>
      <c r="E387">
        <v>14</v>
      </c>
      <c r="F387">
        <v>175</v>
      </c>
      <c r="G387">
        <v>26992</v>
      </c>
      <c r="H387" t="s">
        <v>27</v>
      </c>
    </row>
    <row r="388" spans="1:8" ht="12.75">
      <c r="A388" t="s">
        <v>649</v>
      </c>
      <c r="B388" t="s">
        <v>650</v>
      </c>
      <c r="C388">
        <v>681</v>
      </c>
      <c r="D388" t="s">
        <v>10</v>
      </c>
      <c r="E388">
        <v>301</v>
      </c>
      <c r="F388">
        <v>656</v>
      </c>
      <c r="G388">
        <v>534</v>
      </c>
      <c r="H388" t="s">
        <v>11</v>
      </c>
    </row>
    <row r="389" spans="1:8" ht="12.75">
      <c r="A389" t="s">
        <v>651</v>
      </c>
      <c r="B389" t="s">
        <v>652</v>
      </c>
      <c r="C389">
        <v>408</v>
      </c>
      <c r="D389" t="s">
        <v>10</v>
      </c>
      <c r="E389">
        <v>59</v>
      </c>
      <c r="F389">
        <v>402</v>
      </c>
      <c r="G389">
        <v>534</v>
      </c>
      <c r="H389" t="s">
        <v>11</v>
      </c>
    </row>
    <row r="390" spans="1:8" ht="12.75">
      <c r="A390" t="s">
        <v>653</v>
      </c>
      <c r="B390" t="s">
        <v>654</v>
      </c>
      <c r="C390">
        <v>387</v>
      </c>
      <c r="D390" t="s">
        <v>10</v>
      </c>
      <c r="E390">
        <v>45</v>
      </c>
      <c r="F390">
        <v>379</v>
      </c>
      <c r="G390">
        <v>534</v>
      </c>
      <c r="H390" t="s">
        <v>11</v>
      </c>
    </row>
    <row r="391" spans="1:8" ht="12.75">
      <c r="A391" t="s">
        <v>655</v>
      </c>
      <c r="B391" t="s">
        <v>656</v>
      </c>
      <c r="C391">
        <v>403</v>
      </c>
      <c r="D391" t="s">
        <v>10</v>
      </c>
      <c r="E391">
        <v>62</v>
      </c>
      <c r="F391">
        <v>400</v>
      </c>
      <c r="G391">
        <v>534</v>
      </c>
      <c r="H391" t="s">
        <v>11</v>
      </c>
    </row>
    <row r="392" spans="1:8" ht="12.75">
      <c r="A392" t="s">
        <v>657</v>
      </c>
      <c r="B392" t="s">
        <v>658</v>
      </c>
      <c r="C392">
        <v>443</v>
      </c>
      <c r="D392" t="s">
        <v>10</v>
      </c>
      <c r="E392">
        <v>98</v>
      </c>
      <c r="F392">
        <v>433</v>
      </c>
      <c r="G392">
        <v>534</v>
      </c>
      <c r="H392" t="s">
        <v>11</v>
      </c>
    </row>
    <row r="393" spans="1:8" ht="12.75">
      <c r="A393" t="s">
        <v>659</v>
      </c>
      <c r="B393" t="s">
        <v>660</v>
      </c>
      <c r="C393">
        <v>406</v>
      </c>
      <c r="D393" t="s">
        <v>10</v>
      </c>
      <c r="E393">
        <v>59</v>
      </c>
      <c r="F393">
        <v>402</v>
      </c>
      <c r="G393">
        <v>534</v>
      </c>
      <c r="H393" t="s">
        <v>11</v>
      </c>
    </row>
    <row r="394" spans="1:8" ht="12.75">
      <c r="A394" t="s">
        <v>661</v>
      </c>
      <c r="B394" t="s">
        <v>662</v>
      </c>
      <c r="C394">
        <v>681</v>
      </c>
      <c r="D394" t="s">
        <v>26</v>
      </c>
      <c r="E394">
        <v>14</v>
      </c>
      <c r="F394">
        <v>175</v>
      </c>
      <c r="G394">
        <v>26992</v>
      </c>
      <c r="H394" t="s">
        <v>27</v>
      </c>
    </row>
    <row r="395" spans="1:8" ht="12.75">
      <c r="A395" t="s">
        <v>661</v>
      </c>
      <c r="B395" t="s">
        <v>662</v>
      </c>
      <c r="C395">
        <v>681</v>
      </c>
      <c r="D395" t="s">
        <v>10</v>
      </c>
      <c r="E395">
        <v>301</v>
      </c>
      <c r="F395">
        <v>656</v>
      </c>
      <c r="G395">
        <v>534</v>
      </c>
      <c r="H395" t="s">
        <v>11</v>
      </c>
    </row>
    <row r="396" spans="1:8" ht="12.75">
      <c r="A396" t="s">
        <v>663</v>
      </c>
      <c r="B396" t="s">
        <v>664</v>
      </c>
      <c r="C396">
        <v>399</v>
      </c>
      <c r="D396" t="s">
        <v>10</v>
      </c>
      <c r="E396">
        <v>63</v>
      </c>
      <c r="F396">
        <v>394</v>
      </c>
      <c r="G396">
        <v>534</v>
      </c>
      <c r="H396" t="s">
        <v>11</v>
      </c>
    </row>
    <row r="397" spans="1:8" ht="12.75">
      <c r="A397" t="s">
        <v>665</v>
      </c>
      <c r="B397" t="s">
        <v>666</v>
      </c>
      <c r="C397">
        <v>435</v>
      </c>
      <c r="D397" t="s">
        <v>10</v>
      </c>
      <c r="E397">
        <v>96</v>
      </c>
      <c r="F397">
        <v>428</v>
      </c>
      <c r="G397">
        <v>534</v>
      </c>
      <c r="H397" t="s">
        <v>11</v>
      </c>
    </row>
    <row r="398" spans="1:8" ht="12.75">
      <c r="A398" t="s">
        <v>667</v>
      </c>
      <c r="B398" t="s">
        <v>668</v>
      </c>
      <c r="C398">
        <v>437</v>
      </c>
      <c r="D398" t="s">
        <v>10</v>
      </c>
      <c r="E398">
        <v>79</v>
      </c>
      <c r="F398">
        <v>418</v>
      </c>
      <c r="G398">
        <v>534</v>
      </c>
      <c r="H398" t="s">
        <v>11</v>
      </c>
    </row>
    <row r="399" spans="1:8" ht="12.75">
      <c r="A399" t="s">
        <v>669</v>
      </c>
      <c r="B399" t="s">
        <v>670</v>
      </c>
      <c r="C399">
        <v>511</v>
      </c>
      <c r="D399" t="s">
        <v>10</v>
      </c>
      <c r="E399">
        <v>108</v>
      </c>
      <c r="F399">
        <v>451</v>
      </c>
      <c r="G399">
        <v>534</v>
      </c>
      <c r="H399" t="s">
        <v>11</v>
      </c>
    </row>
    <row r="400" spans="1:8" ht="12.75">
      <c r="A400" t="s">
        <v>671</v>
      </c>
      <c r="B400" t="s">
        <v>672</v>
      </c>
      <c r="C400">
        <v>680</v>
      </c>
      <c r="D400" t="s">
        <v>44</v>
      </c>
      <c r="E400">
        <v>18</v>
      </c>
      <c r="F400">
        <v>225</v>
      </c>
      <c r="G400">
        <v>2420</v>
      </c>
      <c r="H400" t="s">
        <v>45</v>
      </c>
    </row>
    <row r="401" spans="1:8" ht="12.75">
      <c r="A401" t="s">
        <v>671</v>
      </c>
      <c r="B401" t="s">
        <v>672</v>
      </c>
      <c r="C401">
        <v>680</v>
      </c>
      <c r="D401" t="s">
        <v>10</v>
      </c>
      <c r="E401">
        <v>315</v>
      </c>
      <c r="F401">
        <v>658</v>
      </c>
      <c r="G401">
        <v>534</v>
      </c>
      <c r="H401" t="s">
        <v>11</v>
      </c>
    </row>
    <row r="402" spans="1:8" ht="12.75">
      <c r="A402" t="s">
        <v>673</v>
      </c>
      <c r="B402" t="s">
        <v>674</v>
      </c>
      <c r="C402">
        <v>391</v>
      </c>
      <c r="D402" t="s">
        <v>10</v>
      </c>
      <c r="E402">
        <v>60</v>
      </c>
      <c r="F402">
        <v>380</v>
      </c>
      <c r="G402">
        <v>534</v>
      </c>
      <c r="H402" t="s">
        <v>11</v>
      </c>
    </row>
    <row r="403" spans="1:8" ht="12.75">
      <c r="A403" t="s">
        <v>675</v>
      </c>
      <c r="B403" t="s">
        <v>676</v>
      </c>
      <c r="C403">
        <v>432</v>
      </c>
      <c r="D403" t="s">
        <v>10</v>
      </c>
      <c r="E403">
        <v>63</v>
      </c>
      <c r="F403">
        <v>409</v>
      </c>
      <c r="G403">
        <v>534</v>
      </c>
      <c r="H403" t="s">
        <v>11</v>
      </c>
    </row>
    <row r="404" spans="1:8" ht="12.75">
      <c r="A404" t="s">
        <v>677</v>
      </c>
      <c r="B404" t="s">
        <v>678</v>
      </c>
      <c r="C404">
        <v>417</v>
      </c>
      <c r="D404" t="s">
        <v>10</v>
      </c>
      <c r="E404">
        <v>59</v>
      </c>
      <c r="F404">
        <v>414</v>
      </c>
      <c r="G404">
        <v>534</v>
      </c>
      <c r="H404" t="s">
        <v>11</v>
      </c>
    </row>
    <row r="405" spans="1:8" ht="12.75">
      <c r="A405" t="s">
        <v>679</v>
      </c>
      <c r="B405" t="s">
        <v>680</v>
      </c>
      <c r="C405">
        <v>432</v>
      </c>
      <c r="D405" t="s">
        <v>10</v>
      </c>
      <c r="E405">
        <v>77</v>
      </c>
      <c r="F405">
        <v>422</v>
      </c>
      <c r="G405">
        <v>534</v>
      </c>
      <c r="H405" t="s">
        <v>11</v>
      </c>
    </row>
    <row r="406" spans="1:8" ht="12.75">
      <c r="A406" t="s">
        <v>681</v>
      </c>
      <c r="B406" t="s">
        <v>682</v>
      </c>
      <c r="C406">
        <v>402</v>
      </c>
      <c r="D406" t="s">
        <v>10</v>
      </c>
      <c r="E406">
        <v>59</v>
      </c>
      <c r="F406">
        <v>398</v>
      </c>
      <c r="G406">
        <v>534</v>
      </c>
      <c r="H406" t="s">
        <v>11</v>
      </c>
    </row>
    <row r="407" spans="1:8" ht="12.75">
      <c r="A407" t="s">
        <v>683</v>
      </c>
      <c r="B407" t="s">
        <v>684</v>
      </c>
      <c r="C407">
        <v>681</v>
      </c>
      <c r="D407" t="s">
        <v>26</v>
      </c>
      <c r="E407">
        <v>14</v>
      </c>
      <c r="F407">
        <v>175</v>
      </c>
      <c r="G407">
        <v>26992</v>
      </c>
      <c r="H407" t="s">
        <v>27</v>
      </c>
    </row>
    <row r="408" spans="1:8" ht="12.75">
      <c r="A408" t="s">
        <v>683</v>
      </c>
      <c r="B408" t="s">
        <v>684</v>
      </c>
      <c r="C408">
        <v>681</v>
      </c>
      <c r="D408" t="s">
        <v>10</v>
      </c>
      <c r="E408">
        <v>301</v>
      </c>
      <c r="F408">
        <v>656</v>
      </c>
      <c r="G408">
        <v>534</v>
      </c>
      <c r="H408" t="s">
        <v>11</v>
      </c>
    </row>
    <row r="409" spans="1:8" ht="12.75">
      <c r="A409" t="s">
        <v>685</v>
      </c>
      <c r="B409" t="s">
        <v>686</v>
      </c>
      <c r="C409">
        <v>516</v>
      </c>
      <c r="D409" t="s">
        <v>10</v>
      </c>
      <c r="E409">
        <v>179</v>
      </c>
      <c r="F409">
        <v>270</v>
      </c>
      <c r="G409">
        <v>534</v>
      </c>
      <c r="H409" t="s">
        <v>11</v>
      </c>
    </row>
    <row r="410" spans="1:8" ht="12.75">
      <c r="A410" t="s">
        <v>685</v>
      </c>
      <c r="B410" t="s">
        <v>686</v>
      </c>
      <c r="C410">
        <v>516</v>
      </c>
      <c r="D410" t="s">
        <v>10</v>
      </c>
      <c r="E410">
        <v>320</v>
      </c>
      <c r="F410">
        <v>480</v>
      </c>
      <c r="G410">
        <v>534</v>
      </c>
      <c r="H410" t="s">
        <v>11</v>
      </c>
    </row>
    <row r="411" spans="1:8" ht="12.75">
      <c r="A411" t="s">
        <v>687</v>
      </c>
      <c r="B411" t="s">
        <v>688</v>
      </c>
      <c r="C411">
        <v>577</v>
      </c>
      <c r="D411" t="s">
        <v>10</v>
      </c>
      <c r="E411">
        <v>365</v>
      </c>
      <c r="F411">
        <v>500</v>
      </c>
      <c r="G411">
        <v>534</v>
      </c>
      <c r="H411" t="s">
        <v>11</v>
      </c>
    </row>
    <row r="412" spans="1:7" ht="12.75">
      <c r="A412" t="s">
        <v>689</v>
      </c>
      <c r="B412" t="s">
        <v>690</v>
      </c>
      <c r="C412">
        <v>601</v>
      </c>
      <c r="D412" t="s">
        <v>110</v>
      </c>
      <c r="E412">
        <v>155</v>
      </c>
      <c r="F412">
        <v>191</v>
      </c>
      <c r="G412">
        <v>25</v>
      </c>
    </row>
    <row r="413" spans="1:8" ht="12.75">
      <c r="A413" t="s">
        <v>689</v>
      </c>
      <c r="B413" t="s">
        <v>690</v>
      </c>
      <c r="C413">
        <v>601</v>
      </c>
      <c r="D413" t="s">
        <v>10</v>
      </c>
      <c r="E413">
        <v>389</v>
      </c>
      <c r="F413">
        <v>560</v>
      </c>
      <c r="G413">
        <v>534</v>
      </c>
      <c r="H413" t="s">
        <v>11</v>
      </c>
    </row>
    <row r="414" spans="1:8" ht="12.75">
      <c r="A414" t="s">
        <v>691</v>
      </c>
      <c r="B414" t="s">
        <v>692</v>
      </c>
      <c r="C414">
        <v>408</v>
      </c>
      <c r="D414" t="s">
        <v>10</v>
      </c>
      <c r="E414">
        <v>67</v>
      </c>
      <c r="F414">
        <v>401</v>
      </c>
      <c r="G414">
        <v>534</v>
      </c>
      <c r="H414" t="s">
        <v>11</v>
      </c>
    </row>
    <row r="415" spans="1:8" ht="12.75">
      <c r="A415" t="s">
        <v>693</v>
      </c>
      <c r="B415" t="s">
        <v>694</v>
      </c>
      <c r="C415">
        <v>603</v>
      </c>
      <c r="D415" t="s">
        <v>10</v>
      </c>
      <c r="E415">
        <v>276</v>
      </c>
      <c r="F415">
        <v>565</v>
      </c>
      <c r="G415">
        <v>534</v>
      </c>
      <c r="H415" t="s">
        <v>11</v>
      </c>
    </row>
    <row r="416" spans="1:8" ht="12.75">
      <c r="A416" t="s">
        <v>695</v>
      </c>
      <c r="B416" t="s">
        <v>696</v>
      </c>
      <c r="C416">
        <v>406</v>
      </c>
      <c r="D416" t="s">
        <v>10</v>
      </c>
      <c r="E416">
        <v>64</v>
      </c>
      <c r="F416">
        <v>398</v>
      </c>
      <c r="G416">
        <v>534</v>
      </c>
      <c r="H416" t="s">
        <v>11</v>
      </c>
    </row>
    <row r="417" spans="1:8" ht="12.75">
      <c r="A417" t="s">
        <v>697</v>
      </c>
      <c r="B417" t="s">
        <v>698</v>
      </c>
      <c r="C417">
        <v>470</v>
      </c>
      <c r="D417" t="s">
        <v>10</v>
      </c>
      <c r="E417">
        <v>133</v>
      </c>
      <c r="F417">
        <v>463</v>
      </c>
      <c r="G417">
        <v>534</v>
      </c>
      <c r="H417" t="s">
        <v>11</v>
      </c>
    </row>
    <row r="418" spans="1:8" ht="12.75">
      <c r="A418" t="s">
        <v>699</v>
      </c>
      <c r="B418" t="s">
        <v>700</v>
      </c>
      <c r="C418">
        <v>418</v>
      </c>
      <c r="D418" t="s">
        <v>10</v>
      </c>
      <c r="E418">
        <v>80</v>
      </c>
      <c r="F418">
        <v>411</v>
      </c>
      <c r="G418">
        <v>534</v>
      </c>
      <c r="H418" t="s">
        <v>11</v>
      </c>
    </row>
    <row r="419" spans="1:8" ht="12.75">
      <c r="A419" t="s">
        <v>701</v>
      </c>
      <c r="B419" t="s">
        <v>702</v>
      </c>
      <c r="C419">
        <v>317</v>
      </c>
      <c r="D419" t="s">
        <v>10</v>
      </c>
      <c r="E419">
        <v>1</v>
      </c>
      <c r="F419">
        <v>309</v>
      </c>
      <c r="G419">
        <v>534</v>
      </c>
      <c r="H419" t="s">
        <v>11</v>
      </c>
    </row>
    <row r="420" spans="1:8" ht="12.75">
      <c r="A420" t="s">
        <v>703</v>
      </c>
      <c r="B420" t="s">
        <v>704</v>
      </c>
      <c r="C420">
        <v>444</v>
      </c>
      <c r="D420" t="s">
        <v>10</v>
      </c>
      <c r="E420">
        <v>100</v>
      </c>
      <c r="F420">
        <v>438</v>
      </c>
      <c r="G420">
        <v>534</v>
      </c>
      <c r="H420" t="s">
        <v>11</v>
      </c>
    </row>
    <row r="421" spans="1:8" ht="12.75">
      <c r="A421" t="s">
        <v>705</v>
      </c>
      <c r="B421" t="s">
        <v>706</v>
      </c>
      <c r="C421">
        <v>443</v>
      </c>
      <c r="D421" t="s">
        <v>10</v>
      </c>
      <c r="E421">
        <v>109</v>
      </c>
      <c r="F421">
        <v>436</v>
      </c>
      <c r="G421">
        <v>534</v>
      </c>
      <c r="H421" t="s">
        <v>11</v>
      </c>
    </row>
    <row r="422" spans="1:8" ht="12.75">
      <c r="A422" t="s">
        <v>707</v>
      </c>
      <c r="B422" t="s">
        <v>708</v>
      </c>
      <c r="C422">
        <v>322</v>
      </c>
      <c r="D422" t="s">
        <v>10</v>
      </c>
      <c r="E422">
        <v>43</v>
      </c>
      <c r="F422">
        <v>321</v>
      </c>
      <c r="G422">
        <v>534</v>
      </c>
      <c r="H422" t="s">
        <v>11</v>
      </c>
    </row>
    <row r="423" spans="1:8" ht="12.75">
      <c r="A423" t="s">
        <v>709</v>
      </c>
      <c r="B423" t="s">
        <v>710</v>
      </c>
      <c r="C423">
        <v>371</v>
      </c>
      <c r="D423" t="s">
        <v>10</v>
      </c>
      <c r="E423">
        <v>45</v>
      </c>
      <c r="F423">
        <v>342</v>
      </c>
      <c r="G423">
        <v>534</v>
      </c>
      <c r="H423" t="s">
        <v>11</v>
      </c>
    </row>
    <row r="424" spans="1:8" ht="12.75">
      <c r="A424" t="s">
        <v>711</v>
      </c>
      <c r="B424" t="s">
        <v>712</v>
      </c>
      <c r="C424">
        <v>461</v>
      </c>
      <c r="D424" t="s">
        <v>10</v>
      </c>
      <c r="E424">
        <v>77</v>
      </c>
      <c r="F424">
        <v>436</v>
      </c>
      <c r="G424">
        <v>534</v>
      </c>
      <c r="H424" t="s">
        <v>11</v>
      </c>
    </row>
    <row r="425" spans="1:8" ht="12.75">
      <c r="A425" t="s">
        <v>713</v>
      </c>
      <c r="B425" t="s">
        <v>714</v>
      </c>
      <c r="C425">
        <v>455</v>
      </c>
      <c r="D425" t="s">
        <v>10</v>
      </c>
      <c r="E425">
        <v>75</v>
      </c>
      <c r="F425">
        <v>432</v>
      </c>
      <c r="G425">
        <v>534</v>
      </c>
      <c r="H425" t="s">
        <v>11</v>
      </c>
    </row>
    <row r="426" spans="1:8" ht="12.75">
      <c r="A426" t="s">
        <v>715</v>
      </c>
      <c r="B426" t="s">
        <v>716</v>
      </c>
      <c r="C426">
        <v>454</v>
      </c>
      <c r="D426" t="s">
        <v>10</v>
      </c>
      <c r="E426">
        <v>75</v>
      </c>
      <c r="F426">
        <v>431</v>
      </c>
      <c r="G426">
        <v>534</v>
      </c>
      <c r="H426" t="s">
        <v>11</v>
      </c>
    </row>
    <row r="427" spans="1:8" ht="12.75">
      <c r="A427" t="s">
        <v>717</v>
      </c>
      <c r="B427" t="s">
        <v>718</v>
      </c>
      <c r="C427">
        <v>454</v>
      </c>
      <c r="D427" t="s">
        <v>10</v>
      </c>
      <c r="E427">
        <v>75</v>
      </c>
      <c r="F427">
        <v>431</v>
      </c>
      <c r="G427">
        <v>534</v>
      </c>
      <c r="H427" t="s">
        <v>11</v>
      </c>
    </row>
    <row r="428" spans="1:8" ht="12.75">
      <c r="A428" t="s">
        <v>719</v>
      </c>
      <c r="B428" t="s">
        <v>720</v>
      </c>
      <c r="C428">
        <v>591</v>
      </c>
      <c r="D428" t="s">
        <v>10</v>
      </c>
      <c r="E428">
        <v>141</v>
      </c>
      <c r="F428">
        <v>454</v>
      </c>
      <c r="G428">
        <v>534</v>
      </c>
      <c r="H428" t="s">
        <v>11</v>
      </c>
    </row>
    <row r="429" spans="1:8" ht="12.75">
      <c r="A429" t="s">
        <v>719</v>
      </c>
      <c r="B429" t="s">
        <v>720</v>
      </c>
      <c r="C429">
        <v>591</v>
      </c>
      <c r="D429" t="s">
        <v>10</v>
      </c>
      <c r="E429">
        <v>500</v>
      </c>
      <c r="F429">
        <v>558</v>
      </c>
      <c r="G429">
        <v>534</v>
      </c>
      <c r="H429" t="s">
        <v>11</v>
      </c>
    </row>
    <row r="430" spans="1:8" ht="12.75">
      <c r="A430" t="s">
        <v>721</v>
      </c>
      <c r="B430" t="s">
        <v>722</v>
      </c>
      <c r="C430">
        <v>418</v>
      </c>
      <c r="D430" t="s">
        <v>10</v>
      </c>
      <c r="E430">
        <v>56</v>
      </c>
      <c r="F430">
        <v>396</v>
      </c>
      <c r="G430">
        <v>534</v>
      </c>
      <c r="H430" t="s">
        <v>11</v>
      </c>
    </row>
    <row r="431" spans="1:8" ht="12.75">
      <c r="A431" t="s">
        <v>723</v>
      </c>
      <c r="B431" t="s">
        <v>724</v>
      </c>
      <c r="C431">
        <v>359</v>
      </c>
      <c r="D431" t="s">
        <v>10</v>
      </c>
      <c r="E431">
        <v>47</v>
      </c>
      <c r="F431">
        <v>328</v>
      </c>
      <c r="G431">
        <v>534</v>
      </c>
      <c r="H431" t="s">
        <v>11</v>
      </c>
    </row>
    <row r="432" spans="1:8" ht="12.75">
      <c r="A432" t="s">
        <v>725</v>
      </c>
      <c r="B432" t="s">
        <v>726</v>
      </c>
      <c r="C432">
        <v>409</v>
      </c>
      <c r="D432" t="s">
        <v>10</v>
      </c>
      <c r="E432">
        <v>58</v>
      </c>
      <c r="F432">
        <v>395</v>
      </c>
      <c r="G432">
        <v>534</v>
      </c>
      <c r="H432" t="s">
        <v>11</v>
      </c>
    </row>
    <row r="433" spans="1:8" ht="12.75">
      <c r="A433" t="s">
        <v>727</v>
      </c>
      <c r="B433" t="s">
        <v>728</v>
      </c>
      <c r="C433">
        <v>416</v>
      </c>
      <c r="D433" t="s">
        <v>10</v>
      </c>
      <c r="E433">
        <v>75</v>
      </c>
      <c r="F433">
        <v>413</v>
      </c>
      <c r="G433">
        <v>534</v>
      </c>
      <c r="H433" t="s">
        <v>11</v>
      </c>
    </row>
    <row r="434" spans="1:8" ht="12.75">
      <c r="A434" t="s">
        <v>729</v>
      </c>
      <c r="B434" t="s">
        <v>730</v>
      </c>
      <c r="C434">
        <v>451</v>
      </c>
      <c r="D434" t="s">
        <v>10</v>
      </c>
      <c r="E434">
        <v>104</v>
      </c>
      <c r="F434">
        <v>442</v>
      </c>
      <c r="G434">
        <v>534</v>
      </c>
      <c r="H434" t="s">
        <v>11</v>
      </c>
    </row>
    <row r="435" spans="1:8" ht="12.75">
      <c r="A435" t="s">
        <v>731</v>
      </c>
      <c r="B435" t="s">
        <v>732</v>
      </c>
      <c r="C435">
        <v>394</v>
      </c>
      <c r="D435" t="s">
        <v>10</v>
      </c>
      <c r="E435">
        <v>59</v>
      </c>
      <c r="F435">
        <v>394</v>
      </c>
      <c r="G435">
        <v>534</v>
      </c>
      <c r="H435" t="s">
        <v>11</v>
      </c>
    </row>
    <row r="436" spans="1:8" ht="12.75">
      <c r="A436" t="s">
        <v>733</v>
      </c>
      <c r="B436" t="s">
        <v>734</v>
      </c>
      <c r="C436">
        <v>460</v>
      </c>
      <c r="D436" t="s">
        <v>10</v>
      </c>
      <c r="E436">
        <v>118</v>
      </c>
      <c r="F436">
        <v>452</v>
      </c>
      <c r="G436">
        <v>534</v>
      </c>
      <c r="H436" t="s">
        <v>11</v>
      </c>
    </row>
    <row r="437" spans="1:8" ht="12.75">
      <c r="A437" t="s">
        <v>735</v>
      </c>
      <c r="B437" t="s">
        <v>736</v>
      </c>
      <c r="C437">
        <v>442</v>
      </c>
      <c r="D437" t="s">
        <v>10</v>
      </c>
      <c r="E437">
        <v>96</v>
      </c>
      <c r="F437">
        <v>435</v>
      </c>
      <c r="G437">
        <v>534</v>
      </c>
      <c r="H437" t="s">
        <v>11</v>
      </c>
    </row>
    <row r="438" spans="1:8" ht="12.75">
      <c r="A438" t="s">
        <v>737</v>
      </c>
      <c r="B438" t="s">
        <v>738</v>
      </c>
      <c r="C438">
        <v>421</v>
      </c>
      <c r="D438" t="s">
        <v>10</v>
      </c>
      <c r="E438">
        <v>99</v>
      </c>
      <c r="F438">
        <v>280</v>
      </c>
      <c r="G438">
        <v>534</v>
      </c>
      <c r="H438" t="s">
        <v>11</v>
      </c>
    </row>
    <row r="439" spans="1:8" ht="12.75">
      <c r="A439" t="s">
        <v>739</v>
      </c>
      <c r="B439" t="s">
        <v>740</v>
      </c>
      <c r="C439">
        <v>420</v>
      </c>
      <c r="D439" t="s">
        <v>10</v>
      </c>
      <c r="E439">
        <v>66</v>
      </c>
      <c r="F439">
        <v>407</v>
      </c>
      <c r="G439">
        <v>534</v>
      </c>
      <c r="H439" t="s">
        <v>11</v>
      </c>
    </row>
    <row r="440" spans="1:8" ht="12.75">
      <c r="A440" t="s">
        <v>741</v>
      </c>
      <c r="B440" t="s">
        <v>742</v>
      </c>
      <c r="C440">
        <v>658</v>
      </c>
      <c r="D440" t="s">
        <v>10</v>
      </c>
      <c r="E440">
        <v>293</v>
      </c>
      <c r="F440">
        <v>635</v>
      </c>
      <c r="G440">
        <v>534</v>
      </c>
      <c r="H440" t="s">
        <v>11</v>
      </c>
    </row>
    <row r="441" spans="1:8" ht="12.75">
      <c r="A441" t="s">
        <v>741</v>
      </c>
      <c r="B441" t="s">
        <v>742</v>
      </c>
      <c r="C441">
        <v>658</v>
      </c>
      <c r="D441" t="s">
        <v>44</v>
      </c>
      <c r="E441">
        <v>6</v>
      </c>
      <c r="F441">
        <v>212</v>
      </c>
      <c r="G441">
        <v>2420</v>
      </c>
      <c r="H441" t="s">
        <v>45</v>
      </c>
    </row>
    <row r="442" spans="1:8" ht="12.75">
      <c r="A442" t="s">
        <v>743</v>
      </c>
      <c r="B442" t="s">
        <v>744</v>
      </c>
      <c r="C442">
        <v>658</v>
      </c>
      <c r="D442" t="s">
        <v>10</v>
      </c>
      <c r="E442">
        <v>293</v>
      </c>
      <c r="F442">
        <v>635</v>
      </c>
      <c r="G442">
        <v>534</v>
      </c>
      <c r="H442" t="s">
        <v>11</v>
      </c>
    </row>
    <row r="443" spans="1:8" ht="12.75">
      <c r="A443" t="s">
        <v>743</v>
      </c>
      <c r="B443" t="s">
        <v>744</v>
      </c>
      <c r="C443">
        <v>658</v>
      </c>
      <c r="D443" t="s">
        <v>44</v>
      </c>
      <c r="E443">
        <v>6</v>
      </c>
      <c r="F443">
        <v>212</v>
      </c>
      <c r="G443">
        <v>2420</v>
      </c>
      <c r="H443" t="s">
        <v>45</v>
      </c>
    </row>
    <row r="444" spans="1:8" ht="12.75">
      <c r="A444" t="s">
        <v>745</v>
      </c>
      <c r="B444" t="s">
        <v>746</v>
      </c>
      <c r="C444">
        <v>668</v>
      </c>
      <c r="D444" t="s">
        <v>10</v>
      </c>
      <c r="E444">
        <v>290</v>
      </c>
      <c r="F444">
        <v>643</v>
      </c>
      <c r="G444">
        <v>534</v>
      </c>
      <c r="H444" t="s">
        <v>11</v>
      </c>
    </row>
    <row r="445" spans="1:8" ht="12.75">
      <c r="A445" t="s">
        <v>745</v>
      </c>
      <c r="B445" t="s">
        <v>746</v>
      </c>
      <c r="C445">
        <v>668</v>
      </c>
      <c r="D445" t="s">
        <v>26</v>
      </c>
      <c r="E445">
        <v>4</v>
      </c>
      <c r="F445">
        <v>163</v>
      </c>
      <c r="G445">
        <v>26992</v>
      </c>
      <c r="H445" t="s">
        <v>27</v>
      </c>
    </row>
    <row r="446" spans="1:8" ht="12.75">
      <c r="A446" t="s">
        <v>747</v>
      </c>
      <c r="B446" t="s">
        <v>748</v>
      </c>
      <c r="C446">
        <v>419</v>
      </c>
      <c r="D446" t="s">
        <v>10</v>
      </c>
      <c r="E446">
        <v>92</v>
      </c>
      <c r="F446">
        <v>411</v>
      </c>
      <c r="G446">
        <v>534</v>
      </c>
      <c r="H446" t="s">
        <v>11</v>
      </c>
    </row>
    <row r="447" spans="1:8" ht="12.75">
      <c r="A447" t="s">
        <v>749</v>
      </c>
      <c r="B447" t="s">
        <v>750</v>
      </c>
      <c r="C447">
        <v>431</v>
      </c>
      <c r="D447" t="s">
        <v>10</v>
      </c>
      <c r="E447">
        <v>90</v>
      </c>
      <c r="F447">
        <v>424</v>
      </c>
      <c r="G447">
        <v>534</v>
      </c>
      <c r="H447" t="s">
        <v>11</v>
      </c>
    </row>
    <row r="448" spans="1:8" ht="12.75">
      <c r="A448" t="s">
        <v>751</v>
      </c>
      <c r="B448" t="s">
        <v>752</v>
      </c>
      <c r="C448">
        <v>446</v>
      </c>
      <c r="D448" t="s">
        <v>10</v>
      </c>
      <c r="E448">
        <v>100</v>
      </c>
      <c r="F448">
        <v>439</v>
      </c>
      <c r="G448">
        <v>534</v>
      </c>
      <c r="H448" t="s">
        <v>11</v>
      </c>
    </row>
    <row r="449" spans="1:8" ht="12.75">
      <c r="A449" t="s">
        <v>753</v>
      </c>
      <c r="B449" t="s">
        <v>754</v>
      </c>
      <c r="C449">
        <v>681</v>
      </c>
      <c r="D449" t="s">
        <v>26</v>
      </c>
      <c r="E449">
        <v>14</v>
      </c>
      <c r="F449">
        <v>175</v>
      </c>
      <c r="G449">
        <v>26992</v>
      </c>
      <c r="H449" t="s">
        <v>27</v>
      </c>
    </row>
    <row r="450" spans="1:8" ht="12.75">
      <c r="A450" t="s">
        <v>753</v>
      </c>
      <c r="B450" t="s">
        <v>754</v>
      </c>
      <c r="C450">
        <v>681</v>
      </c>
      <c r="D450" t="s">
        <v>10</v>
      </c>
      <c r="E450">
        <v>301</v>
      </c>
      <c r="F450">
        <v>656</v>
      </c>
      <c r="G450">
        <v>534</v>
      </c>
      <c r="H450" t="s">
        <v>11</v>
      </c>
    </row>
    <row r="451" spans="1:8" ht="12.75">
      <c r="A451" t="s">
        <v>755</v>
      </c>
      <c r="B451" t="s">
        <v>756</v>
      </c>
      <c r="C451">
        <v>414</v>
      </c>
      <c r="D451" t="s">
        <v>10</v>
      </c>
      <c r="E451">
        <v>81</v>
      </c>
      <c r="F451">
        <v>406</v>
      </c>
      <c r="G451">
        <v>534</v>
      </c>
      <c r="H451" t="s">
        <v>11</v>
      </c>
    </row>
    <row r="452" spans="1:8" ht="12.75">
      <c r="A452" t="s">
        <v>757</v>
      </c>
      <c r="B452" t="s">
        <v>758</v>
      </c>
      <c r="C452">
        <v>601</v>
      </c>
      <c r="D452" t="s">
        <v>10</v>
      </c>
      <c r="E452">
        <v>385</v>
      </c>
      <c r="F452">
        <v>548</v>
      </c>
      <c r="G452">
        <v>534</v>
      </c>
      <c r="H452" t="s">
        <v>11</v>
      </c>
    </row>
    <row r="453" spans="1:8" ht="12.75">
      <c r="A453" t="s">
        <v>759</v>
      </c>
      <c r="B453" t="s">
        <v>760</v>
      </c>
      <c r="C453">
        <v>603</v>
      </c>
      <c r="D453" t="s">
        <v>10</v>
      </c>
      <c r="E453">
        <v>348</v>
      </c>
      <c r="F453">
        <v>563</v>
      </c>
      <c r="G453">
        <v>534</v>
      </c>
      <c r="H453" t="s">
        <v>11</v>
      </c>
    </row>
    <row r="454" spans="1:8" ht="12.75">
      <c r="A454" t="s">
        <v>761</v>
      </c>
      <c r="B454" t="s">
        <v>762</v>
      </c>
      <c r="C454">
        <v>442</v>
      </c>
      <c r="D454" t="s">
        <v>10</v>
      </c>
      <c r="E454">
        <v>116</v>
      </c>
      <c r="F454">
        <v>433</v>
      </c>
      <c r="G454">
        <v>534</v>
      </c>
      <c r="H454" t="s">
        <v>11</v>
      </c>
    </row>
    <row r="455" spans="1:7" ht="12.75">
      <c r="A455" t="s">
        <v>761</v>
      </c>
      <c r="B455" t="s">
        <v>762</v>
      </c>
      <c r="C455">
        <v>442</v>
      </c>
      <c r="D455" t="s">
        <v>478</v>
      </c>
      <c r="E455">
        <v>1</v>
      </c>
      <c r="F455">
        <v>49</v>
      </c>
      <c r="G455">
        <v>5</v>
      </c>
    </row>
    <row r="456" spans="1:8" ht="12.75">
      <c r="A456" t="s">
        <v>763</v>
      </c>
      <c r="B456" t="s">
        <v>764</v>
      </c>
      <c r="C456">
        <v>259</v>
      </c>
      <c r="D456" t="s">
        <v>10</v>
      </c>
      <c r="E456">
        <v>75</v>
      </c>
      <c r="F456">
        <v>259</v>
      </c>
      <c r="G456">
        <v>534</v>
      </c>
      <c r="H456" t="s">
        <v>11</v>
      </c>
    </row>
    <row r="457" spans="1:8" ht="12.75">
      <c r="A457" t="s">
        <v>765</v>
      </c>
      <c r="B457" t="s">
        <v>766</v>
      </c>
      <c r="C457">
        <v>150</v>
      </c>
      <c r="D457" t="s">
        <v>10</v>
      </c>
      <c r="E457">
        <v>1</v>
      </c>
      <c r="F457">
        <v>134</v>
      </c>
      <c r="G457">
        <v>534</v>
      </c>
      <c r="H457" t="s">
        <v>11</v>
      </c>
    </row>
    <row r="458" spans="1:8" ht="12.75">
      <c r="A458" t="s">
        <v>767</v>
      </c>
      <c r="B458" t="s">
        <v>768</v>
      </c>
      <c r="C458">
        <v>406</v>
      </c>
      <c r="D458" t="s">
        <v>10</v>
      </c>
      <c r="E458">
        <v>64</v>
      </c>
      <c r="F458">
        <v>398</v>
      </c>
      <c r="G458">
        <v>534</v>
      </c>
      <c r="H458" t="s">
        <v>11</v>
      </c>
    </row>
    <row r="459" spans="1:8" ht="12.75">
      <c r="A459" t="s">
        <v>769</v>
      </c>
      <c r="B459" t="s">
        <v>770</v>
      </c>
      <c r="C459">
        <v>428</v>
      </c>
      <c r="D459" t="s">
        <v>10</v>
      </c>
      <c r="E459">
        <v>69</v>
      </c>
      <c r="F459">
        <v>416</v>
      </c>
      <c r="G459">
        <v>534</v>
      </c>
      <c r="H459" t="s">
        <v>11</v>
      </c>
    </row>
    <row r="460" spans="1:8" ht="12.75">
      <c r="A460" t="s">
        <v>771</v>
      </c>
      <c r="B460" t="s">
        <v>772</v>
      </c>
      <c r="C460">
        <v>486</v>
      </c>
      <c r="D460" t="s">
        <v>10</v>
      </c>
      <c r="E460">
        <v>106</v>
      </c>
      <c r="F460">
        <v>461</v>
      </c>
      <c r="G460">
        <v>534</v>
      </c>
      <c r="H460" t="s">
        <v>11</v>
      </c>
    </row>
    <row r="461" spans="1:8" ht="12.75">
      <c r="A461" t="s">
        <v>773</v>
      </c>
      <c r="B461" t="s">
        <v>774</v>
      </c>
      <c r="C461">
        <v>681</v>
      </c>
      <c r="D461" t="s">
        <v>26</v>
      </c>
      <c r="E461">
        <v>14</v>
      </c>
      <c r="F461">
        <v>175</v>
      </c>
      <c r="G461">
        <v>26992</v>
      </c>
      <c r="H461" t="s">
        <v>27</v>
      </c>
    </row>
    <row r="462" spans="1:8" ht="12.75">
      <c r="A462" t="s">
        <v>773</v>
      </c>
      <c r="B462" t="s">
        <v>774</v>
      </c>
      <c r="C462">
        <v>681</v>
      </c>
      <c r="D462" t="s">
        <v>10</v>
      </c>
      <c r="E462">
        <v>301</v>
      </c>
      <c r="F462">
        <v>656</v>
      </c>
      <c r="G462">
        <v>534</v>
      </c>
      <c r="H462" t="s">
        <v>11</v>
      </c>
    </row>
    <row r="463" spans="1:8" ht="12.75">
      <c r="A463" t="s">
        <v>775</v>
      </c>
      <c r="B463" t="s">
        <v>776</v>
      </c>
      <c r="C463">
        <v>681</v>
      </c>
      <c r="D463" t="s">
        <v>26</v>
      </c>
      <c r="E463">
        <v>14</v>
      </c>
      <c r="F463">
        <v>175</v>
      </c>
      <c r="G463">
        <v>26992</v>
      </c>
      <c r="H463" t="s">
        <v>27</v>
      </c>
    </row>
    <row r="464" spans="1:8" ht="12.75">
      <c r="A464" t="s">
        <v>775</v>
      </c>
      <c r="B464" t="s">
        <v>776</v>
      </c>
      <c r="C464">
        <v>681</v>
      </c>
      <c r="D464" t="s">
        <v>10</v>
      </c>
      <c r="E464">
        <v>301</v>
      </c>
      <c r="F464">
        <v>656</v>
      </c>
      <c r="G464">
        <v>534</v>
      </c>
      <c r="H464" t="s">
        <v>11</v>
      </c>
    </row>
    <row r="465" spans="1:8" ht="12.75">
      <c r="A465" t="s">
        <v>777</v>
      </c>
      <c r="B465" t="s">
        <v>778</v>
      </c>
      <c r="C465">
        <v>486</v>
      </c>
      <c r="D465" t="s">
        <v>10</v>
      </c>
      <c r="E465">
        <v>106</v>
      </c>
      <c r="F465">
        <v>461</v>
      </c>
      <c r="G465">
        <v>534</v>
      </c>
      <c r="H465" t="s">
        <v>11</v>
      </c>
    </row>
    <row r="466" spans="1:8" ht="12.75">
      <c r="A466" t="s">
        <v>779</v>
      </c>
      <c r="B466" t="s">
        <v>780</v>
      </c>
      <c r="C466">
        <v>681</v>
      </c>
      <c r="D466" t="s">
        <v>26</v>
      </c>
      <c r="E466">
        <v>14</v>
      </c>
      <c r="F466">
        <v>175</v>
      </c>
      <c r="G466">
        <v>26992</v>
      </c>
      <c r="H466" t="s">
        <v>27</v>
      </c>
    </row>
    <row r="467" spans="1:8" ht="12.75">
      <c r="A467" t="s">
        <v>779</v>
      </c>
      <c r="B467" t="s">
        <v>780</v>
      </c>
      <c r="C467">
        <v>681</v>
      </c>
      <c r="D467" t="s">
        <v>10</v>
      </c>
      <c r="E467">
        <v>301</v>
      </c>
      <c r="F467">
        <v>656</v>
      </c>
      <c r="G467">
        <v>534</v>
      </c>
      <c r="H467" t="s">
        <v>11</v>
      </c>
    </row>
    <row r="468" spans="1:8" ht="12.75">
      <c r="A468" t="s">
        <v>781</v>
      </c>
      <c r="B468" t="s">
        <v>782</v>
      </c>
      <c r="C468">
        <v>681</v>
      </c>
      <c r="D468" t="s">
        <v>26</v>
      </c>
      <c r="E468">
        <v>14</v>
      </c>
      <c r="F468">
        <v>175</v>
      </c>
      <c r="G468">
        <v>26992</v>
      </c>
      <c r="H468" t="s">
        <v>27</v>
      </c>
    </row>
    <row r="469" spans="1:8" ht="12.75">
      <c r="A469" t="s">
        <v>781</v>
      </c>
      <c r="B469" t="s">
        <v>782</v>
      </c>
      <c r="C469">
        <v>681</v>
      </c>
      <c r="D469" t="s">
        <v>10</v>
      </c>
      <c r="E469">
        <v>301</v>
      </c>
      <c r="F469">
        <v>656</v>
      </c>
      <c r="G469">
        <v>534</v>
      </c>
      <c r="H469" t="s">
        <v>11</v>
      </c>
    </row>
    <row r="470" spans="1:8" ht="12.75">
      <c r="A470" t="s">
        <v>783</v>
      </c>
      <c r="B470" t="s">
        <v>784</v>
      </c>
      <c r="C470">
        <v>681</v>
      </c>
      <c r="D470" t="s">
        <v>26</v>
      </c>
      <c r="E470">
        <v>14</v>
      </c>
      <c r="F470">
        <v>175</v>
      </c>
      <c r="G470">
        <v>26992</v>
      </c>
      <c r="H470" t="s">
        <v>27</v>
      </c>
    </row>
    <row r="471" spans="1:8" ht="12.75">
      <c r="A471" t="s">
        <v>783</v>
      </c>
      <c r="B471" t="s">
        <v>784</v>
      </c>
      <c r="C471">
        <v>681</v>
      </c>
      <c r="D471" t="s">
        <v>10</v>
      </c>
      <c r="E471">
        <v>301</v>
      </c>
      <c r="F471">
        <v>656</v>
      </c>
      <c r="G471">
        <v>534</v>
      </c>
      <c r="H471" t="s">
        <v>11</v>
      </c>
    </row>
    <row r="472" spans="1:8" ht="12.75">
      <c r="A472" t="s">
        <v>785</v>
      </c>
      <c r="B472" t="s">
        <v>786</v>
      </c>
      <c r="C472">
        <v>681</v>
      </c>
      <c r="D472" t="s">
        <v>26</v>
      </c>
      <c r="E472">
        <v>14</v>
      </c>
      <c r="F472">
        <v>175</v>
      </c>
      <c r="G472">
        <v>26992</v>
      </c>
      <c r="H472" t="s">
        <v>27</v>
      </c>
    </row>
    <row r="473" spans="1:8" ht="12.75">
      <c r="A473" t="s">
        <v>785</v>
      </c>
      <c r="B473" t="s">
        <v>786</v>
      </c>
      <c r="C473">
        <v>681</v>
      </c>
      <c r="D473" t="s">
        <v>10</v>
      </c>
      <c r="E473">
        <v>301</v>
      </c>
      <c r="F473">
        <v>656</v>
      </c>
      <c r="G473">
        <v>534</v>
      </c>
      <c r="H473" t="s">
        <v>11</v>
      </c>
    </row>
    <row r="474" spans="1:8" ht="12.75">
      <c r="A474" t="s">
        <v>787</v>
      </c>
      <c r="B474" t="s">
        <v>788</v>
      </c>
      <c r="C474">
        <v>681</v>
      </c>
      <c r="D474" t="s">
        <v>26</v>
      </c>
      <c r="E474">
        <v>14</v>
      </c>
      <c r="F474">
        <v>175</v>
      </c>
      <c r="G474">
        <v>26992</v>
      </c>
      <c r="H474" t="s">
        <v>27</v>
      </c>
    </row>
    <row r="475" spans="1:8" ht="12.75">
      <c r="A475" t="s">
        <v>787</v>
      </c>
      <c r="B475" t="s">
        <v>788</v>
      </c>
      <c r="C475">
        <v>681</v>
      </c>
      <c r="D475" t="s">
        <v>10</v>
      </c>
      <c r="E475">
        <v>301</v>
      </c>
      <c r="F475">
        <v>656</v>
      </c>
      <c r="G475">
        <v>534</v>
      </c>
      <c r="H475" t="s">
        <v>11</v>
      </c>
    </row>
    <row r="476" spans="1:8" ht="12.75">
      <c r="A476" t="s">
        <v>789</v>
      </c>
      <c r="B476" t="s">
        <v>790</v>
      </c>
      <c r="C476">
        <v>681</v>
      </c>
      <c r="D476" t="s">
        <v>26</v>
      </c>
      <c r="E476">
        <v>14</v>
      </c>
      <c r="F476">
        <v>175</v>
      </c>
      <c r="G476">
        <v>26992</v>
      </c>
      <c r="H476" t="s">
        <v>27</v>
      </c>
    </row>
    <row r="477" spans="1:8" ht="12.75">
      <c r="A477" t="s">
        <v>789</v>
      </c>
      <c r="B477" t="s">
        <v>790</v>
      </c>
      <c r="C477">
        <v>681</v>
      </c>
      <c r="D477" t="s">
        <v>10</v>
      </c>
      <c r="E477">
        <v>301</v>
      </c>
      <c r="F477">
        <v>656</v>
      </c>
      <c r="G477">
        <v>534</v>
      </c>
      <c r="H477" t="s">
        <v>11</v>
      </c>
    </row>
    <row r="478" spans="1:8" ht="12.75">
      <c r="A478" t="s">
        <v>791</v>
      </c>
      <c r="B478" t="s">
        <v>792</v>
      </c>
      <c r="C478">
        <v>681</v>
      </c>
      <c r="D478" t="s">
        <v>26</v>
      </c>
      <c r="E478">
        <v>14</v>
      </c>
      <c r="F478">
        <v>175</v>
      </c>
      <c r="G478">
        <v>26992</v>
      </c>
      <c r="H478" t="s">
        <v>27</v>
      </c>
    </row>
    <row r="479" spans="1:8" ht="12.75">
      <c r="A479" t="s">
        <v>791</v>
      </c>
      <c r="B479" t="s">
        <v>792</v>
      </c>
      <c r="C479">
        <v>681</v>
      </c>
      <c r="D479" t="s">
        <v>10</v>
      </c>
      <c r="E479">
        <v>301</v>
      </c>
      <c r="F479">
        <v>656</v>
      </c>
      <c r="G479">
        <v>534</v>
      </c>
      <c r="H479" t="s">
        <v>11</v>
      </c>
    </row>
    <row r="480" spans="1:8" ht="12.75">
      <c r="A480" t="s">
        <v>793</v>
      </c>
      <c r="B480" t="s">
        <v>794</v>
      </c>
      <c r="C480">
        <v>491</v>
      </c>
      <c r="D480" t="s">
        <v>10</v>
      </c>
      <c r="E480">
        <v>148</v>
      </c>
      <c r="F480">
        <v>485</v>
      </c>
      <c r="G480">
        <v>534</v>
      </c>
      <c r="H480" t="s">
        <v>11</v>
      </c>
    </row>
    <row r="481" spans="1:8" ht="12.75">
      <c r="A481" t="s">
        <v>795</v>
      </c>
      <c r="B481" t="s">
        <v>796</v>
      </c>
      <c r="C481">
        <v>451</v>
      </c>
      <c r="D481" t="s">
        <v>10</v>
      </c>
      <c r="E481">
        <v>119</v>
      </c>
      <c r="F481">
        <v>444</v>
      </c>
      <c r="G481">
        <v>534</v>
      </c>
      <c r="H481" t="s">
        <v>11</v>
      </c>
    </row>
    <row r="482" spans="1:8" ht="12.75">
      <c r="A482" t="s">
        <v>797</v>
      </c>
      <c r="B482" t="s">
        <v>798</v>
      </c>
      <c r="C482">
        <v>444</v>
      </c>
      <c r="D482" t="s">
        <v>10</v>
      </c>
      <c r="E482">
        <v>109</v>
      </c>
      <c r="F482">
        <v>437</v>
      </c>
      <c r="G482">
        <v>534</v>
      </c>
      <c r="H482" t="s">
        <v>11</v>
      </c>
    </row>
    <row r="483" spans="1:8" ht="12.75">
      <c r="A483" t="s">
        <v>799</v>
      </c>
      <c r="B483" t="s">
        <v>800</v>
      </c>
      <c r="C483">
        <v>438</v>
      </c>
      <c r="D483" t="s">
        <v>10</v>
      </c>
      <c r="E483">
        <v>74</v>
      </c>
      <c r="F483">
        <v>418</v>
      </c>
      <c r="G483">
        <v>534</v>
      </c>
      <c r="H483" t="s">
        <v>11</v>
      </c>
    </row>
    <row r="484" spans="1:8" ht="12.75">
      <c r="A484" t="s">
        <v>801</v>
      </c>
      <c r="B484" t="s">
        <v>802</v>
      </c>
      <c r="C484">
        <v>623</v>
      </c>
      <c r="D484" t="s">
        <v>10</v>
      </c>
      <c r="E484">
        <v>285</v>
      </c>
      <c r="F484">
        <v>615</v>
      </c>
      <c r="G484">
        <v>534</v>
      </c>
      <c r="H484" t="s">
        <v>11</v>
      </c>
    </row>
    <row r="485" spans="1:8" ht="12.75">
      <c r="A485" t="s">
        <v>801</v>
      </c>
      <c r="B485" t="s">
        <v>802</v>
      </c>
      <c r="C485">
        <v>623</v>
      </c>
      <c r="D485" t="s">
        <v>803</v>
      </c>
      <c r="E485">
        <v>34</v>
      </c>
      <c r="F485">
        <v>121</v>
      </c>
      <c r="G485">
        <v>4260</v>
      </c>
      <c r="H485" t="s">
        <v>804</v>
      </c>
    </row>
    <row r="486" spans="1:8" ht="12.75">
      <c r="A486" t="s">
        <v>805</v>
      </c>
      <c r="B486" t="s">
        <v>806</v>
      </c>
      <c r="C486">
        <v>431</v>
      </c>
      <c r="D486" t="s">
        <v>10</v>
      </c>
      <c r="E486">
        <v>59</v>
      </c>
      <c r="F486">
        <v>406</v>
      </c>
      <c r="G486">
        <v>534</v>
      </c>
      <c r="H486" t="s">
        <v>11</v>
      </c>
    </row>
    <row r="487" spans="1:8" ht="12.75">
      <c r="A487" t="s">
        <v>807</v>
      </c>
      <c r="B487" t="s">
        <v>808</v>
      </c>
      <c r="C487">
        <v>421</v>
      </c>
      <c r="D487" t="s">
        <v>10</v>
      </c>
      <c r="E487">
        <v>92</v>
      </c>
      <c r="F487">
        <v>411</v>
      </c>
      <c r="G487">
        <v>534</v>
      </c>
      <c r="H487" t="s">
        <v>11</v>
      </c>
    </row>
    <row r="488" spans="1:8" ht="12.75">
      <c r="A488" t="s">
        <v>809</v>
      </c>
      <c r="B488" t="s">
        <v>810</v>
      </c>
      <c r="C488">
        <v>421</v>
      </c>
      <c r="D488" t="s">
        <v>10</v>
      </c>
      <c r="E488">
        <v>59</v>
      </c>
      <c r="F488">
        <v>409</v>
      </c>
      <c r="G488">
        <v>534</v>
      </c>
      <c r="H488" t="s">
        <v>11</v>
      </c>
    </row>
    <row r="489" spans="1:8" ht="12.75">
      <c r="A489" t="s">
        <v>811</v>
      </c>
      <c r="B489" t="s">
        <v>812</v>
      </c>
      <c r="C489">
        <v>430</v>
      </c>
      <c r="D489" t="s">
        <v>10</v>
      </c>
      <c r="E489">
        <v>72</v>
      </c>
      <c r="F489">
        <v>423</v>
      </c>
      <c r="G489">
        <v>534</v>
      </c>
      <c r="H489" t="s">
        <v>11</v>
      </c>
    </row>
    <row r="490" spans="1:8" ht="12.75">
      <c r="A490" t="s">
        <v>813</v>
      </c>
      <c r="B490" t="s">
        <v>814</v>
      </c>
      <c r="C490">
        <v>411</v>
      </c>
      <c r="D490" t="s">
        <v>10</v>
      </c>
      <c r="E490">
        <v>144</v>
      </c>
      <c r="F490">
        <v>400</v>
      </c>
      <c r="G490">
        <v>534</v>
      </c>
      <c r="H490" t="s">
        <v>11</v>
      </c>
    </row>
    <row r="491" spans="1:8" ht="12.75">
      <c r="A491" t="s">
        <v>815</v>
      </c>
      <c r="B491" t="s">
        <v>816</v>
      </c>
      <c r="C491">
        <v>421</v>
      </c>
      <c r="D491" t="s">
        <v>10</v>
      </c>
      <c r="E491">
        <v>84</v>
      </c>
      <c r="F491">
        <v>410</v>
      </c>
      <c r="G491">
        <v>534</v>
      </c>
      <c r="H491" t="s">
        <v>11</v>
      </c>
    </row>
    <row r="492" spans="1:8" ht="12.75">
      <c r="A492" t="s">
        <v>817</v>
      </c>
      <c r="B492" t="s">
        <v>818</v>
      </c>
      <c r="C492">
        <v>450</v>
      </c>
      <c r="D492" t="s">
        <v>10</v>
      </c>
      <c r="E492">
        <v>69</v>
      </c>
      <c r="F492">
        <v>425</v>
      </c>
      <c r="G492">
        <v>534</v>
      </c>
      <c r="H492" t="s">
        <v>11</v>
      </c>
    </row>
    <row r="493" spans="1:8" ht="12.75">
      <c r="A493" t="s">
        <v>819</v>
      </c>
      <c r="B493" t="s">
        <v>820</v>
      </c>
      <c r="C493">
        <v>421</v>
      </c>
      <c r="D493" t="s">
        <v>10</v>
      </c>
      <c r="E493">
        <v>82</v>
      </c>
      <c r="F493">
        <v>414</v>
      </c>
      <c r="G493">
        <v>534</v>
      </c>
      <c r="H493" t="s">
        <v>11</v>
      </c>
    </row>
    <row r="494" spans="1:8" ht="12.75">
      <c r="A494" t="s">
        <v>821</v>
      </c>
      <c r="B494" t="s">
        <v>822</v>
      </c>
      <c r="C494">
        <v>425</v>
      </c>
      <c r="D494" t="s">
        <v>10</v>
      </c>
      <c r="E494">
        <v>71</v>
      </c>
      <c r="F494">
        <v>412</v>
      </c>
      <c r="G494">
        <v>534</v>
      </c>
      <c r="H494" t="s">
        <v>11</v>
      </c>
    </row>
    <row r="495" spans="1:8" ht="12.75">
      <c r="A495" t="s">
        <v>823</v>
      </c>
      <c r="B495" t="s">
        <v>824</v>
      </c>
      <c r="C495">
        <v>402</v>
      </c>
      <c r="D495" t="s">
        <v>10</v>
      </c>
      <c r="E495">
        <v>73</v>
      </c>
      <c r="F495">
        <v>391</v>
      </c>
      <c r="G495">
        <v>534</v>
      </c>
      <c r="H495" t="s">
        <v>11</v>
      </c>
    </row>
    <row r="496" spans="1:8" ht="12.75">
      <c r="A496" t="s">
        <v>825</v>
      </c>
      <c r="B496" t="s">
        <v>826</v>
      </c>
      <c r="C496">
        <v>483</v>
      </c>
      <c r="D496" t="s">
        <v>10</v>
      </c>
      <c r="E496">
        <v>131</v>
      </c>
      <c r="F496">
        <v>463</v>
      </c>
      <c r="G496">
        <v>534</v>
      </c>
      <c r="H496" t="s">
        <v>11</v>
      </c>
    </row>
    <row r="497" spans="1:8" ht="12.75">
      <c r="A497" t="s">
        <v>827</v>
      </c>
      <c r="B497" t="s">
        <v>828</v>
      </c>
      <c r="C497">
        <v>481</v>
      </c>
      <c r="D497" t="s">
        <v>10</v>
      </c>
      <c r="E497">
        <v>80</v>
      </c>
      <c r="F497">
        <v>473</v>
      </c>
      <c r="G497">
        <v>534</v>
      </c>
      <c r="H497" t="s">
        <v>11</v>
      </c>
    </row>
    <row r="498" spans="1:8" ht="12.75">
      <c r="A498" t="s">
        <v>829</v>
      </c>
      <c r="B498" t="s">
        <v>830</v>
      </c>
      <c r="C498">
        <v>643</v>
      </c>
      <c r="D498" t="s">
        <v>26</v>
      </c>
      <c r="E498">
        <v>19</v>
      </c>
      <c r="F498">
        <v>134</v>
      </c>
      <c r="G498">
        <v>26992</v>
      </c>
      <c r="H498" t="s">
        <v>27</v>
      </c>
    </row>
    <row r="499" spans="1:8" ht="12.75">
      <c r="A499" t="s">
        <v>829</v>
      </c>
      <c r="B499" t="s">
        <v>830</v>
      </c>
      <c r="C499">
        <v>643</v>
      </c>
      <c r="D499" t="s">
        <v>10</v>
      </c>
      <c r="E499">
        <v>263</v>
      </c>
      <c r="F499">
        <v>618</v>
      </c>
      <c r="G499">
        <v>534</v>
      </c>
      <c r="H499" t="s">
        <v>11</v>
      </c>
    </row>
    <row r="500" spans="1:8" ht="12.75">
      <c r="A500" t="s">
        <v>831</v>
      </c>
      <c r="B500" t="s">
        <v>832</v>
      </c>
      <c r="C500">
        <v>668</v>
      </c>
      <c r="D500" t="s">
        <v>10</v>
      </c>
      <c r="E500">
        <v>303</v>
      </c>
      <c r="F500">
        <v>646</v>
      </c>
      <c r="G500">
        <v>534</v>
      </c>
      <c r="H500" t="s">
        <v>11</v>
      </c>
    </row>
    <row r="501" spans="1:8" ht="12.75">
      <c r="A501" t="s">
        <v>831</v>
      </c>
      <c r="B501" t="s">
        <v>832</v>
      </c>
      <c r="C501">
        <v>668</v>
      </c>
      <c r="D501" t="s">
        <v>44</v>
      </c>
      <c r="E501">
        <v>8</v>
      </c>
      <c r="F501">
        <v>216</v>
      </c>
      <c r="G501">
        <v>2420</v>
      </c>
      <c r="H501" t="s">
        <v>45</v>
      </c>
    </row>
    <row r="502" spans="1:8" ht="12.75">
      <c r="A502" t="s">
        <v>833</v>
      </c>
      <c r="B502" t="s">
        <v>834</v>
      </c>
      <c r="C502">
        <v>439</v>
      </c>
      <c r="D502" t="s">
        <v>10</v>
      </c>
      <c r="E502">
        <v>70</v>
      </c>
      <c r="F502">
        <v>417</v>
      </c>
      <c r="G502">
        <v>534</v>
      </c>
      <c r="H502" t="s">
        <v>11</v>
      </c>
    </row>
    <row r="503" spans="1:8" ht="12.75">
      <c r="A503" t="s">
        <v>835</v>
      </c>
      <c r="B503" t="s">
        <v>836</v>
      </c>
      <c r="C503">
        <v>625</v>
      </c>
      <c r="D503" t="s">
        <v>10</v>
      </c>
      <c r="E503">
        <v>394</v>
      </c>
      <c r="F503">
        <v>579</v>
      </c>
      <c r="G503">
        <v>534</v>
      </c>
      <c r="H503" t="s">
        <v>11</v>
      </c>
    </row>
    <row r="504" spans="1:8" ht="12.75">
      <c r="A504" t="s">
        <v>837</v>
      </c>
      <c r="B504" t="s">
        <v>838</v>
      </c>
      <c r="C504">
        <v>709</v>
      </c>
      <c r="D504" t="s">
        <v>10</v>
      </c>
      <c r="E504">
        <v>328</v>
      </c>
      <c r="F504">
        <v>684</v>
      </c>
      <c r="G504">
        <v>534</v>
      </c>
      <c r="H504" t="s">
        <v>11</v>
      </c>
    </row>
    <row r="505" spans="1:8" ht="12.75">
      <c r="A505" t="s">
        <v>837</v>
      </c>
      <c r="B505" t="s">
        <v>838</v>
      </c>
      <c r="C505">
        <v>709</v>
      </c>
      <c r="D505" t="s">
        <v>26</v>
      </c>
      <c r="E505">
        <v>41</v>
      </c>
      <c r="F505">
        <v>201</v>
      </c>
      <c r="G505">
        <v>26992</v>
      </c>
      <c r="H505" t="s">
        <v>27</v>
      </c>
    </row>
    <row r="506" spans="1:8" ht="12.75">
      <c r="A506" t="s">
        <v>839</v>
      </c>
      <c r="B506" t="s">
        <v>840</v>
      </c>
      <c r="C506">
        <v>417</v>
      </c>
      <c r="D506" t="s">
        <v>10</v>
      </c>
      <c r="E506">
        <v>68</v>
      </c>
      <c r="F506">
        <v>411</v>
      </c>
      <c r="G506">
        <v>534</v>
      </c>
      <c r="H506" t="s">
        <v>11</v>
      </c>
    </row>
    <row r="507" spans="1:8" ht="12.75">
      <c r="A507" t="s">
        <v>841</v>
      </c>
      <c r="B507" t="s">
        <v>842</v>
      </c>
      <c r="C507">
        <v>418</v>
      </c>
      <c r="D507" t="s">
        <v>10</v>
      </c>
      <c r="E507">
        <v>56</v>
      </c>
      <c r="F507">
        <v>396</v>
      </c>
      <c r="G507">
        <v>534</v>
      </c>
      <c r="H507" t="s">
        <v>11</v>
      </c>
    </row>
    <row r="508" spans="1:8" ht="12.75">
      <c r="A508" t="s">
        <v>843</v>
      </c>
      <c r="B508" t="s">
        <v>844</v>
      </c>
      <c r="C508">
        <v>663</v>
      </c>
      <c r="D508" t="s">
        <v>10</v>
      </c>
      <c r="E508">
        <v>298</v>
      </c>
      <c r="F508">
        <v>640</v>
      </c>
      <c r="G508">
        <v>534</v>
      </c>
      <c r="H508" t="s">
        <v>11</v>
      </c>
    </row>
    <row r="509" spans="1:8" ht="12.75">
      <c r="A509" t="s">
        <v>843</v>
      </c>
      <c r="B509" t="s">
        <v>844</v>
      </c>
      <c r="C509">
        <v>663</v>
      </c>
      <c r="D509" t="s">
        <v>44</v>
      </c>
      <c r="E509">
        <v>6</v>
      </c>
      <c r="F509">
        <v>213</v>
      </c>
      <c r="G509">
        <v>2420</v>
      </c>
      <c r="H509" t="s">
        <v>45</v>
      </c>
    </row>
    <row r="510" spans="1:8" ht="12.75">
      <c r="A510" t="s">
        <v>845</v>
      </c>
      <c r="B510" t="s">
        <v>846</v>
      </c>
      <c r="C510">
        <v>445</v>
      </c>
      <c r="D510" t="s">
        <v>10</v>
      </c>
      <c r="E510">
        <v>68</v>
      </c>
      <c r="F510">
        <v>419</v>
      </c>
      <c r="G510">
        <v>534</v>
      </c>
      <c r="H510" t="s">
        <v>11</v>
      </c>
    </row>
    <row r="511" spans="1:8" ht="12.75">
      <c r="A511" t="s">
        <v>847</v>
      </c>
      <c r="B511" t="s">
        <v>848</v>
      </c>
      <c r="C511">
        <v>446</v>
      </c>
      <c r="D511" t="s">
        <v>10</v>
      </c>
      <c r="E511">
        <v>100</v>
      </c>
      <c r="F511">
        <v>439</v>
      </c>
      <c r="G511">
        <v>534</v>
      </c>
      <c r="H511" t="s">
        <v>11</v>
      </c>
    </row>
    <row r="512" spans="1:8" ht="12.75">
      <c r="A512" t="s">
        <v>849</v>
      </c>
      <c r="B512" t="s">
        <v>850</v>
      </c>
      <c r="C512">
        <v>449</v>
      </c>
      <c r="D512" t="s">
        <v>10</v>
      </c>
      <c r="E512">
        <v>68</v>
      </c>
      <c r="F512">
        <v>424</v>
      </c>
      <c r="G512">
        <v>534</v>
      </c>
      <c r="H512" t="s">
        <v>11</v>
      </c>
    </row>
    <row r="513" spans="1:8" ht="12.75">
      <c r="A513" t="s">
        <v>851</v>
      </c>
      <c r="B513" t="s">
        <v>852</v>
      </c>
      <c r="C513">
        <v>466</v>
      </c>
      <c r="D513" t="s">
        <v>10</v>
      </c>
      <c r="E513">
        <v>79</v>
      </c>
      <c r="F513">
        <v>441</v>
      </c>
      <c r="G513">
        <v>534</v>
      </c>
      <c r="H513" t="s">
        <v>11</v>
      </c>
    </row>
    <row r="514" spans="1:8" ht="12.75">
      <c r="A514" t="s">
        <v>853</v>
      </c>
      <c r="B514" t="s">
        <v>854</v>
      </c>
      <c r="C514">
        <v>466</v>
      </c>
      <c r="D514" t="s">
        <v>10</v>
      </c>
      <c r="E514">
        <v>79</v>
      </c>
      <c r="F514">
        <v>441</v>
      </c>
      <c r="G514">
        <v>534</v>
      </c>
      <c r="H514" t="s">
        <v>11</v>
      </c>
    </row>
    <row r="515" spans="1:8" ht="12.75">
      <c r="A515" t="s">
        <v>855</v>
      </c>
      <c r="B515" t="s">
        <v>856</v>
      </c>
      <c r="C515">
        <v>681</v>
      </c>
      <c r="D515" t="s">
        <v>26</v>
      </c>
      <c r="E515">
        <v>14</v>
      </c>
      <c r="F515">
        <v>175</v>
      </c>
      <c r="G515">
        <v>26992</v>
      </c>
      <c r="H515" t="s">
        <v>27</v>
      </c>
    </row>
    <row r="516" spans="1:8" ht="12.75">
      <c r="A516" t="s">
        <v>855</v>
      </c>
      <c r="B516" t="s">
        <v>856</v>
      </c>
      <c r="C516">
        <v>681</v>
      </c>
      <c r="D516" t="s">
        <v>10</v>
      </c>
      <c r="E516">
        <v>301</v>
      </c>
      <c r="F516">
        <v>656</v>
      </c>
      <c r="G516">
        <v>534</v>
      </c>
      <c r="H516" t="s">
        <v>11</v>
      </c>
    </row>
    <row r="517" spans="1:8" ht="12.75">
      <c r="A517" t="s">
        <v>857</v>
      </c>
      <c r="B517" t="s">
        <v>858</v>
      </c>
      <c r="C517">
        <v>406</v>
      </c>
      <c r="D517" t="s">
        <v>10</v>
      </c>
      <c r="E517">
        <v>64</v>
      </c>
      <c r="F517">
        <v>398</v>
      </c>
      <c r="G517">
        <v>534</v>
      </c>
      <c r="H517" t="s">
        <v>11</v>
      </c>
    </row>
    <row r="518" spans="1:8" ht="12.75">
      <c r="A518" t="s">
        <v>859</v>
      </c>
      <c r="B518" t="s">
        <v>860</v>
      </c>
      <c r="C518">
        <v>419</v>
      </c>
      <c r="D518" t="s">
        <v>10</v>
      </c>
      <c r="E518">
        <v>70</v>
      </c>
      <c r="F518">
        <v>411</v>
      </c>
      <c r="G518">
        <v>534</v>
      </c>
      <c r="H518" t="s">
        <v>11</v>
      </c>
    </row>
    <row r="519" spans="1:8" ht="12.75">
      <c r="A519" t="s">
        <v>861</v>
      </c>
      <c r="B519" t="s">
        <v>862</v>
      </c>
      <c r="C519">
        <v>406</v>
      </c>
      <c r="D519" t="s">
        <v>10</v>
      </c>
      <c r="E519">
        <v>91</v>
      </c>
      <c r="F519">
        <v>398</v>
      </c>
      <c r="G519">
        <v>534</v>
      </c>
      <c r="H519" t="s">
        <v>11</v>
      </c>
    </row>
    <row r="520" spans="1:8" ht="12.75">
      <c r="A520" t="s">
        <v>863</v>
      </c>
      <c r="B520" t="s">
        <v>864</v>
      </c>
      <c r="C520">
        <v>441</v>
      </c>
      <c r="D520" t="s">
        <v>10</v>
      </c>
      <c r="E520">
        <v>76</v>
      </c>
      <c r="F520">
        <v>417</v>
      </c>
      <c r="G520">
        <v>534</v>
      </c>
      <c r="H520" t="s">
        <v>11</v>
      </c>
    </row>
    <row r="521" spans="1:8" ht="12.75">
      <c r="A521" t="s">
        <v>865</v>
      </c>
      <c r="B521" t="s">
        <v>866</v>
      </c>
      <c r="C521">
        <v>443</v>
      </c>
      <c r="D521" t="s">
        <v>10</v>
      </c>
      <c r="E521">
        <v>109</v>
      </c>
      <c r="F521">
        <v>436</v>
      </c>
      <c r="G521">
        <v>534</v>
      </c>
      <c r="H521" t="s">
        <v>11</v>
      </c>
    </row>
    <row r="522" spans="1:8" ht="12.75">
      <c r="A522" t="s">
        <v>867</v>
      </c>
      <c r="B522" t="s">
        <v>868</v>
      </c>
      <c r="C522">
        <v>584</v>
      </c>
      <c r="D522" t="s">
        <v>10</v>
      </c>
      <c r="E522">
        <v>241</v>
      </c>
      <c r="F522">
        <v>573</v>
      </c>
      <c r="G522">
        <v>534</v>
      </c>
      <c r="H522" t="s">
        <v>11</v>
      </c>
    </row>
    <row r="523" spans="1:8" ht="12.75">
      <c r="A523" t="s">
        <v>869</v>
      </c>
      <c r="B523" t="s">
        <v>870</v>
      </c>
      <c r="C523">
        <v>418</v>
      </c>
      <c r="D523" t="s">
        <v>10</v>
      </c>
      <c r="E523">
        <v>85</v>
      </c>
      <c r="F523">
        <v>411</v>
      </c>
      <c r="G523">
        <v>534</v>
      </c>
      <c r="H523" t="s">
        <v>11</v>
      </c>
    </row>
    <row r="524" spans="1:8" ht="12.75">
      <c r="A524" t="s">
        <v>871</v>
      </c>
      <c r="B524" t="s">
        <v>872</v>
      </c>
      <c r="C524">
        <v>379</v>
      </c>
      <c r="D524" t="s">
        <v>10</v>
      </c>
      <c r="E524">
        <v>65</v>
      </c>
      <c r="F524">
        <v>379</v>
      </c>
      <c r="G524">
        <v>534</v>
      </c>
      <c r="H524" t="s">
        <v>11</v>
      </c>
    </row>
    <row r="525" spans="1:8" ht="12.75">
      <c r="A525" t="s">
        <v>873</v>
      </c>
      <c r="B525" t="s">
        <v>874</v>
      </c>
      <c r="C525">
        <v>395</v>
      </c>
      <c r="D525" t="s">
        <v>10</v>
      </c>
      <c r="E525">
        <v>21</v>
      </c>
      <c r="F525">
        <v>379</v>
      </c>
      <c r="G525">
        <v>534</v>
      </c>
      <c r="H525" t="s">
        <v>11</v>
      </c>
    </row>
    <row r="526" spans="1:8" ht="12.75">
      <c r="A526" t="s">
        <v>875</v>
      </c>
      <c r="B526" t="s">
        <v>876</v>
      </c>
      <c r="C526">
        <v>738</v>
      </c>
      <c r="D526" t="s">
        <v>10</v>
      </c>
      <c r="E526">
        <v>373</v>
      </c>
      <c r="F526">
        <v>715</v>
      </c>
      <c r="G526">
        <v>534</v>
      </c>
      <c r="H526" t="s">
        <v>11</v>
      </c>
    </row>
    <row r="527" spans="1:8" ht="12.75">
      <c r="A527" t="s">
        <v>875</v>
      </c>
      <c r="B527" t="s">
        <v>876</v>
      </c>
      <c r="C527">
        <v>738</v>
      </c>
      <c r="D527" t="s">
        <v>44</v>
      </c>
      <c r="E527">
        <v>82</v>
      </c>
      <c r="F527">
        <v>289</v>
      </c>
      <c r="G527">
        <v>2420</v>
      </c>
      <c r="H527" t="s">
        <v>45</v>
      </c>
    </row>
    <row r="528" spans="1:8" ht="12.75">
      <c r="A528" t="s">
        <v>877</v>
      </c>
      <c r="B528" t="s">
        <v>878</v>
      </c>
      <c r="C528">
        <v>413</v>
      </c>
      <c r="D528" t="s">
        <v>10</v>
      </c>
      <c r="E528">
        <v>65</v>
      </c>
      <c r="F528">
        <v>407</v>
      </c>
      <c r="G528">
        <v>534</v>
      </c>
      <c r="H528" t="s">
        <v>11</v>
      </c>
    </row>
    <row r="529" spans="1:8" ht="12.75">
      <c r="A529" t="s">
        <v>879</v>
      </c>
      <c r="B529" t="s">
        <v>880</v>
      </c>
      <c r="C529">
        <v>681</v>
      </c>
      <c r="D529" t="s">
        <v>26</v>
      </c>
      <c r="E529">
        <v>14</v>
      </c>
      <c r="F529">
        <v>175</v>
      </c>
      <c r="G529">
        <v>26992</v>
      </c>
      <c r="H529" t="s">
        <v>27</v>
      </c>
    </row>
    <row r="530" spans="1:8" ht="12.75">
      <c r="A530" t="s">
        <v>879</v>
      </c>
      <c r="B530" t="s">
        <v>880</v>
      </c>
      <c r="C530">
        <v>681</v>
      </c>
      <c r="D530" t="s">
        <v>10</v>
      </c>
      <c r="E530">
        <v>301</v>
      </c>
      <c r="F530">
        <v>656</v>
      </c>
      <c r="G530">
        <v>534</v>
      </c>
      <c r="H530" t="s">
        <v>11</v>
      </c>
    </row>
    <row r="531" spans="1:8" ht="12.75">
      <c r="A531" t="s">
        <v>881</v>
      </c>
      <c r="B531" t="s">
        <v>882</v>
      </c>
      <c r="C531">
        <v>442</v>
      </c>
      <c r="D531" t="s">
        <v>10</v>
      </c>
      <c r="E531">
        <v>109</v>
      </c>
      <c r="F531">
        <v>436</v>
      </c>
      <c r="G531">
        <v>534</v>
      </c>
      <c r="H531" t="s">
        <v>11</v>
      </c>
    </row>
    <row r="532" spans="1:8" ht="12.75">
      <c r="A532" t="s">
        <v>883</v>
      </c>
      <c r="B532" t="s">
        <v>884</v>
      </c>
      <c r="C532">
        <v>416</v>
      </c>
      <c r="D532" t="s">
        <v>10</v>
      </c>
      <c r="E532">
        <v>80</v>
      </c>
      <c r="F532">
        <v>407</v>
      </c>
      <c r="G532">
        <v>534</v>
      </c>
      <c r="H532" t="s">
        <v>11</v>
      </c>
    </row>
    <row r="533" spans="1:8" ht="12.75">
      <c r="A533" t="s">
        <v>885</v>
      </c>
      <c r="B533" t="s">
        <v>886</v>
      </c>
      <c r="C533">
        <v>458</v>
      </c>
      <c r="D533" t="s">
        <v>10</v>
      </c>
      <c r="E533">
        <v>90</v>
      </c>
      <c r="F533">
        <v>433</v>
      </c>
      <c r="G533">
        <v>534</v>
      </c>
      <c r="H533" t="s">
        <v>11</v>
      </c>
    </row>
    <row r="534" spans="1:8" ht="12.75">
      <c r="A534" t="s">
        <v>887</v>
      </c>
      <c r="B534" t="s">
        <v>888</v>
      </c>
      <c r="C534">
        <v>444</v>
      </c>
      <c r="D534" t="s">
        <v>10</v>
      </c>
      <c r="E534">
        <v>79</v>
      </c>
      <c r="F534">
        <v>420</v>
      </c>
      <c r="G534">
        <v>534</v>
      </c>
      <c r="H534" t="s">
        <v>11</v>
      </c>
    </row>
    <row r="535" spans="1:8" ht="12.75">
      <c r="A535" t="s">
        <v>889</v>
      </c>
      <c r="B535" t="s">
        <v>890</v>
      </c>
      <c r="C535">
        <v>450</v>
      </c>
      <c r="D535" t="s">
        <v>10</v>
      </c>
      <c r="E535">
        <v>69</v>
      </c>
      <c r="F535">
        <v>425</v>
      </c>
      <c r="G535">
        <v>534</v>
      </c>
      <c r="H535" t="s">
        <v>11</v>
      </c>
    </row>
    <row r="536" spans="1:8" ht="12.75">
      <c r="A536" t="s">
        <v>891</v>
      </c>
      <c r="B536" t="s">
        <v>892</v>
      </c>
      <c r="C536">
        <v>400</v>
      </c>
      <c r="D536" t="s">
        <v>10</v>
      </c>
      <c r="E536">
        <v>59</v>
      </c>
      <c r="F536">
        <v>397</v>
      </c>
      <c r="G536">
        <v>534</v>
      </c>
      <c r="H536" t="s">
        <v>11</v>
      </c>
    </row>
    <row r="537" spans="1:8" ht="12.75">
      <c r="A537" t="s">
        <v>893</v>
      </c>
      <c r="B537" t="s">
        <v>894</v>
      </c>
      <c r="C537">
        <v>462</v>
      </c>
      <c r="D537" t="s">
        <v>10</v>
      </c>
      <c r="E537">
        <v>114</v>
      </c>
      <c r="F537">
        <v>456</v>
      </c>
      <c r="G537">
        <v>534</v>
      </c>
      <c r="H537" t="s">
        <v>11</v>
      </c>
    </row>
    <row r="538" spans="1:8" ht="12.75">
      <c r="A538" t="s">
        <v>895</v>
      </c>
      <c r="B538" t="s">
        <v>896</v>
      </c>
      <c r="C538">
        <v>450</v>
      </c>
      <c r="D538" t="s">
        <v>10</v>
      </c>
      <c r="E538">
        <v>69</v>
      </c>
      <c r="F538">
        <v>425</v>
      </c>
      <c r="G538">
        <v>534</v>
      </c>
      <c r="H538" t="s">
        <v>11</v>
      </c>
    </row>
    <row r="539" spans="1:8" ht="12.75">
      <c r="A539" t="s">
        <v>897</v>
      </c>
      <c r="B539" t="s">
        <v>898</v>
      </c>
      <c r="C539">
        <v>450</v>
      </c>
      <c r="D539" t="s">
        <v>10</v>
      </c>
      <c r="E539">
        <v>69</v>
      </c>
      <c r="F539">
        <v>425</v>
      </c>
      <c r="G539">
        <v>534</v>
      </c>
      <c r="H539" t="s">
        <v>11</v>
      </c>
    </row>
    <row r="540" spans="1:8" ht="12.75">
      <c r="A540" t="s">
        <v>899</v>
      </c>
      <c r="B540" t="s">
        <v>900</v>
      </c>
      <c r="C540">
        <v>450</v>
      </c>
      <c r="D540" t="s">
        <v>10</v>
      </c>
      <c r="E540">
        <v>71</v>
      </c>
      <c r="F540">
        <v>425</v>
      </c>
      <c r="G540">
        <v>534</v>
      </c>
      <c r="H540" t="s">
        <v>11</v>
      </c>
    </row>
    <row r="541" spans="1:8" ht="12.75">
      <c r="A541" t="s">
        <v>901</v>
      </c>
      <c r="B541" t="s">
        <v>902</v>
      </c>
      <c r="C541">
        <v>681</v>
      </c>
      <c r="D541" t="s">
        <v>26</v>
      </c>
      <c r="E541">
        <v>14</v>
      </c>
      <c r="F541">
        <v>175</v>
      </c>
      <c r="G541">
        <v>26992</v>
      </c>
      <c r="H541" t="s">
        <v>27</v>
      </c>
    </row>
    <row r="542" spans="1:8" ht="12.75">
      <c r="A542" t="s">
        <v>901</v>
      </c>
      <c r="B542" t="s">
        <v>902</v>
      </c>
      <c r="C542">
        <v>681</v>
      </c>
      <c r="D542" t="s">
        <v>10</v>
      </c>
      <c r="E542">
        <v>301</v>
      </c>
      <c r="F542">
        <v>656</v>
      </c>
      <c r="G542">
        <v>534</v>
      </c>
      <c r="H542" t="s">
        <v>11</v>
      </c>
    </row>
    <row r="543" spans="1:8" ht="12.75">
      <c r="A543" t="s">
        <v>903</v>
      </c>
      <c r="B543" t="s">
        <v>904</v>
      </c>
      <c r="C543">
        <v>383</v>
      </c>
      <c r="D543" t="s">
        <v>10</v>
      </c>
      <c r="E543">
        <v>63</v>
      </c>
      <c r="F543">
        <v>352</v>
      </c>
      <c r="G543">
        <v>534</v>
      </c>
      <c r="H543" t="s">
        <v>11</v>
      </c>
    </row>
    <row r="544" spans="1:8" ht="12.75">
      <c r="A544" t="s">
        <v>905</v>
      </c>
      <c r="B544" t="s">
        <v>906</v>
      </c>
      <c r="C544">
        <v>539</v>
      </c>
      <c r="D544" t="s">
        <v>10</v>
      </c>
      <c r="E544">
        <v>222</v>
      </c>
      <c r="F544">
        <v>532</v>
      </c>
      <c r="G544">
        <v>534</v>
      </c>
      <c r="H544" t="s">
        <v>11</v>
      </c>
    </row>
    <row r="545" spans="1:8" ht="12.75">
      <c r="A545" t="s">
        <v>907</v>
      </c>
      <c r="B545" t="s">
        <v>908</v>
      </c>
      <c r="C545">
        <v>145</v>
      </c>
      <c r="D545" t="s">
        <v>10</v>
      </c>
      <c r="E545">
        <v>15</v>
      </c>
      <c r="F545">
        <v>139</v>
      </c>
      <c r="G545">
        <v>534</v>
      </c>
      <c r="H545" t="s">
        <v>11</v>
      </c>
    </row>
    <row r="546" spans="1:8" ht="12.75">
      <c r="A546" t="s">
        <v>909</v>
      </c>
      <c r="B546" t="s">
        <v>910</v>
      </c>
      <c r="C546">
        <v>389</v>
      </c>
      <c r="D546" t="s">
        <v>10</v>
      </c>
      <c r="E546">
        <v>17</v>
      </c>
      <c r="F546">
        <v>364</v>
      </c>
      <c r="G546">
        <v>534</v>
      </c>
      <c r="H546" t="s">
        <v>11</v>
      </c>
    </row>
    <row r="547" spans="1:8" ht="12.75">
      <c r="A547" t="s">
        <v>911</v>
      </c>
      <c r="B547" t="s">
        <v>912</v>
      </c>
      <c r="C547">
        <v>569</v>
      </c>
      <c r="D547" t="s">
        <v>10</v>
      </c>
      <c r="E547">
        <v>231</v>
      </c>
      <c r="F547">
        <v>561</v>
      </c>
      <c r="G547">
        <v>534</v>
      </c>
      <c r="H547" t="s">
        <v>11</v>
      </c>
    </row>
    <row r="548" spans="1:8" ht="12.75">
      <c r="A548" t="s">
        <v>913</v>
      </c>
      <c r="B548" t="s">
        <v>914</v>
      </c>
      <c r="C548">
        <v>429</v>
      </c>
      <c r="D548" t="s">
        <v>10</v>
      </c>
      <c r="E548">
        <v>67</v>
      </c>
      <c r="F548">
        <v>404</v>
      </c>
      <c r="G548">
        <v>534</v>
      </c>
      <c r="H548" t="s">
        <v>11</v>
      </c>
    </row>
    <row r="549" spans="1:8" ht="12.75">
      <c r="A549" t="s">
        <v>915</v>
      </c>
      <c r="B549" t="s">
        <v>916</v>
      </c>
      <c r="C549">
        <v>459</v>
      </c>
      <c r="D549" t="s">
        <v>10</v>
      </c>
      <c r="E549">
        <v>84</v>
      </c>
      <c r="F549">
        <v>437</v>
      </c>
      <c r="G549">
        <v>534</v>
      </c>
      <c r="H549" t="s">
        <v>11</v>
      </c>
    </row>
    <row r="550" spans="1:8" ht="12.75">
      <c r="A550" t="s">
        <v>917</v>
      </c>
      <c r="B550" t="s">
        <v>918</v>
      </c>
      <c r="C550">
        <v>418</v>
      </c>
      <c r="D550" t="s">
        <v>10</v>
      </c>
      <c r="E550">
        <v>71</v>
      </c>
      <c r="F550">
        <v>413</v>
      </c>
      <c r="G550">
        <v>534</v>
      </c>
      <c r="H550" t="s">
        <v>11</v>
      </c>
    </row>
    <row r="551" spans="1:8" ht="12.75">
      <c r="A551" t="s">
        <v>919</v>
      </c>
      <c r="B551" t="s">
        <v>920</v>
      </c>
      <c r="C551">
        <v>402</v>
      </c>
      <c r="D551" t="s">
        <v>10</v>
      </c>
      <c r="E551">
        <v>52</v>
      </c>
      <c r="F551">
        <v>382</v>
      </c>
      <c r="G551">
        <v>534</v>
      </c>
      <c r="H551" t="s">
        <v>11</v>
      </c>
    </row>
    <row r="552" spans="1:8" ht="12.75">
      <c r="A552" t="s">
        <v>921</v>
      </c>
      <c r="B552" t="s">
        <v>922</v>
      </c>
      <c r="C552">
        <v>447</v>
      </c>
      <c r="D552" t="s">
        <v>10</v>
      </c>
      <c r="E552">
        <v>82</v>
      </c>
      <c r="F552">
        <v>425</v>
      </c>
      <c r="G552">
        <v>534</v>
      </c>
      <c r="H552" t="s">
        <v>11</v>
      </c>
    </row>
    <row r="553" spans="1:8" ht="12.75">
      <c r="A553" t="s">
        <v>923</v>
      </c>
      <c r="B553" t="s">
        <v>924</v>
      </c>
      <c r="C553">
        <v>452</v>
      </c>
      <c r="D553" t="s">
        <v>10</v>
      </c>
      <c r="E553">
        <v>77</v>
      </c>
      <c r="F553">
        <v>427</v>
      </c>
      <c r="G553">
        <v>534</v>
      </c>
      <c r="H553" t="s">
        <v>11</v>
      </c>
    </row>
    <row r="554" spans="1:8" ht="12.75">
      <c r="A554" t="s">
        <v>925</v>
      </c>
      <c r="B554" t="s">
        <v>926</v>
      </c>
      <c r="C554">
        <v>684</v>
      </c>
      <c r="D554" t="s">
        <v>10</v>
      </c>
      <c r="E554">
        <v>318</v>
      </c>
      <c r="F554">
        <v>662</v>
      </c>
      <c r="G554">
        <v>534</v>
      </c>
      <c r="H554" t="s">
        <v>11</v>
      </c>
    </row>
    <row r="555" spans="1:8" ht="12.75">
      <c r="A555" t="s">
        <v>925</v>
      </c>
      <c r="B555" t="s">
        <v>926</v>
      </c>
      <c r="C555">
        <v>684</v>
      </c>
      <c r="D555" t="s">
        <v>44</v>
      </c>
      <c r="E555">
        <v>7</v>
      </c>
      <c r="F555">
        <v>213</v>
      </c>
      <c r="G555">
        <v>2420</v>
      </c>
      <c r="H555" t="s">
        <v>45</v>
      </c>
    </row>
    <row r="556" spans="1:8" ht="12.75">
      <c r="A556" t="s">
        <v>927</v>
      </c>
      <c r="B556" t="s">
        <v>928</v>
      </c>
      <c r="C556">
        <v>845</v>
      </c>
      <c r="D556" t="s">
        <v>26</v>
      </c>
      <c r="E556">
        <v>177</v>
      </c>
      <c r="F556">
        <v>337</v>
      </c>
      <c r="G556">
        <v>26992</v>
      </c>
      <c r="H556" t="s">
        <v>27</v>
      </c>
    </row>
    <row r="557" spans="1:8" ht="12.75">
      <c r="A557" t="s">
        <v>927</v>
      </c>
      <c r="B557" t="s">
        <v>928</v>
      </c>
      <c r="C557">
        <v>845</v>
      </c>
      <c r="D557" t="s">
        <v>10</v>
      </c>
      <c r="E557">
        <v>464</v>
      </c>
      <c r="F557">
        <v>820</v>
      </c>
      <c r="G557">
        <v>534</v>
      </c>
      <c r="H557" t="s">
        <v>11</v>
      </c>
    </row>
    <row r="558" spans="1:8" ht="12.75">
      <c r="A558" t="s">
        <v>929</v>
      </c>
      <c r="B558" t="s">
        <v>930</v>
      </c>
      <c r="C558">
        <v>448</v>
      </c>
      <c r="D558" t="s">
        <v>10</v>
      </c>
      <c r="E558">
        <v>77</v>
      </c>
      <c r="F558">
        <v>423</v>
      </c>
      <c r="G558">
        <v>534</v>
      </c>
      <c r="H558" t="s">
        <v>11</v>
      </c>
    </row>
    <row r="559" spans="1:8" ht="12.75">
      <c r="A559" t="s">
        <v>931</v>
      </c>
      <c r="B559" t="s">
        <v>932</v>
      </c>
      <c r="C559">
        <v>680</v>
      </c>
      <c r="D559" t="s">
        <v>44</v>
      </c>
      <c r="E559">
        <v>19</v>
      </c>
      <c r="F559">
        <v>226</v>
      </c>
      <c r="G559">
        <v>2420</v>
      </c>
      <c r="H559" t="s">
        <v>45</v>
      </c>
    </row>
    <row r="560" spans="1:8" ht="12.75">
      <c r="A560" t="s">
        <v>931</v>
      </c>
      <c r="B560" t="s">
        <v>932</v>
      </c>
      <c r="C560">
        <v>680</v>
      </c>
      <c r="D560" t="s">
        <v>10</v>
      </c>
      <c r="E560">
        <v>315</v>
      </c>
      <c r="F560">
        <v>658</v>
      </c>
      <c r="G560">
        <v>534</v>
      </c>
      <c r="H560" t="s">
        <v>11</v>
      </c>
    </row>
    <row r="561" spans="1:8" ht="12.75">
      <c r="A561" t="s">
        <v>933</v>
      </c>
      <c r="B561" t="s">
        <v>934</v>
      </c>
      <c r="C561">
        <v>259</v>
      </c>
      <c r="D561" t="s">
        <v>10</v>
      </c>
      <c r="E561">
        <v>1</v>
      </c>
      <c r="F561">
        <v>196</v>
      </c>
      <c r="G561">
        <v>534</v>
      </c>
      <c r="H561" t="s">
        <v>11</v>
      </c>
    </row>
    <row r="562" spans="1:8" ht="12.75">
      <c r="A562" t="s">
        <v>935</v>
      </c>
      <c r="B562" t="s">
        <v>936</v>
      </c>
      <c r="C562">
        <v>416</v>
      </c>
      <c r="D562" t="s">
        <v>10</v>
      </c>
      <c r="E562">
        <v>70</v>
      </c>
      <c r="F562">
        <v>409</v>
      </c>
      <c r="G562">
        <v>534</v>
      </c>
      <c r="H562" t="s">
        <v>11</v>
      </c>
    </row>
    <row r="563" spans="1:8" ht="12.75">
      <c r="A563" t="s">
        <v>937</v>
      </c>
      <c r="B563" t="s">
        <v>938</v>
      </c>
      <c r="C563">
        <v>653</v>
      </c>
      <c r="D563" t="s">
        <v>44</v>
      </c>
      <c r="E563">
        <v>1</v>
      </c>
      <c r="F563">
        <v>205</v>
      </c>
      <c r="G563">
        <v>2420</v>
      </c>
      <c r="H563" t="s">
        <v>45</v>
      </c>
    </row>
    <row r="564" spans="1:8" ht="12.75">
      <c r="A564" t="s">
        <v>937</v>
      </c>
      <c r="B564" t="s">
        <v>938</v>
      </c>
      <c r="C564">
        <v>653</v>
      </c>
      <c r="D564" t="s">
        <v>10</v>
      </c>
      <c r="E564">
        <v>288</v>
      </c>
      <c r="F564">
        <v>630</v>
      </c>
      <c r="G564">
        <v>534</v>
      </c>
      <c r="H564" t="s">
        <v>11</v>
      </c>
    </row>
    <row r="565" spans="1:8" ht="12.75">
      <c r="A565" t="s">
        <v>939</v>
      </c>
      <c r="B565" t="s">
        <v>940</v>
      </c>
      <c r="C565">
        <v>495</v>
      </c>
      <c r="D565" t="s">
        <v>10</v>
      </c>
      <c r="E565">
        <v>89</v>
      </c>
      <c r="F565">
        <v>470</v>
      </c>
      <c r="G565">
        <v>534</v>
      </c>
      <c r="H565" t="s">
        <v>11</v>
      </c>
    </row>
    <row r="566" spans="1:8" ht="12.75">
      <c r="A566" t="s">
        <v>941</v>
      </c>
      <c r="B566" t="s">
        <v>942</v>
      </c>
      <c r="C566">
        <v>630</v>
      </c>
      <c r="D566" t="s">
        <v>44</v>
      </c>
      <c r="E566">
        <v>1</v>
      </c>
      <c r="F566">
        <v>181</v>
      </c>
      <c r="G566">
        <v>2420</v>
      </c>
      <c r="H566" t="s">
        <v>45</v>
      </c>
    </row>
    <row r="567" spans="1:8" ht="12.75">
      <c r="A567" t="s">
        <v>941</v>
      </c>
      <c r="B567" t="s">
        <v>942</v>
      </c>
      <c r="C567">
        <v>630</v>
      </c>
      <c r="D567" t="s">
        <v>10</v>
      </c>
      <c r="E567">
        <v>265</v>
      </c>
      <c r="F567">
        <v>607</v>
      </c>
      <c r="G567">
        <v>534</v>
      </c>
      <c r="H567" t="s">
        <v>11</v>
      </c>
    </row>
    <row r="568" spans="1:8" ht="12.75">
      <c r="A568" t="s">
        <v>943</v>
      </c>
      <c r="B568" t="s">
        <v>944</v>
      </c>
      <c r="C568">
        <v>442</v>
      </c>
      <c r="D568" t="s">
        <v>10</v>
      </c>
      <c r="E568">
        <v>69</v>
      </c>
      <c r="F568">
        <v>420</v>
      </c>
      <c r="G568">
        <v>534</v>
      </c>
      <c r="H568" t="s">
        <v>11</v>
      </c>
    </row>
    <row r="569" spans="1:8" ht="12.75">
      <c r="A569" t="s">
        <v>945</v>
      </c>
      <c r="B569" t="s">
        <v>946</v>
      </c>
      <c r="C569">
        <v>466</v>
      </c>
      <c r="D569" t="s">
        <v>10</v>
      </c>
      <c r="E569">
        <v>85</v>
      </c>
      <c r="F569">
        <v>441</v>
      </c>
      <c r="G569">
        <v>534</v>
      </c>
      <c r="H569" t="s">
        <v>11</v>
      </c>
    </row>
    <row r="570" spans="1:8" ht="12.75">
      <c r="A570" t="s">
        <v>947</v>
      </c>
      <c r="B570" t="s">
        <v>948</v>
      </c>
      <c r="C570">
        <v>419</v>
      </c>
      <c r="D570" t="s">
        <v>10</v>
      </c>
      <c r="E570">
        <v>70</v>
      </c>
      <c r="F570">
        <v>411</v>
      </c>
      <c r="G570">
        <v>534</v>
      </c>
      <c r="H570" t="s">
        <v>11</v>
      </c>
    </row>
    <row r="571" spans="1:8" ht="12.75">
      <c r="A571" t="s">
        <v>949</v>
      </c>
      <c r="B571" t="s">
        <v>950</v>
      </c>
      <c r="C571">
        <v>457</v>
      </c>
      <c r="D571" t="s">
        <v>10</v>
      </c>
      <c r="E571">
        <v>75</v>
      </c>
      <c r="F571">
        <v>432</v>
      </c>
      <c r="G571">
        <v>534</v>
      </c>
      <c r="H571" t="s">
        <v>11</v>
      </c>
    </row>
    <row r="572" spans="1:8" ht="12.75">
      <c r="A572" t="s">
        <v>951</v>
      </c>
      <c r="B572" t="s">
        <v>952</v>
      </c>
      <c r="C572">
        <v>667</v>
      </c>
      <c r="D572" t="s">
        <v>10</v>
      </c>
      <c r="E572">
        <v>302</v>
      </c>
      <c r="F572">
        <v>645</v>
      </c>
      <c r="G572">
        <v>534</v>
      </c>
      <c r="H572" t="s">
        <v>11</v>
      </c>
    </row>
    <row r="573" spans="1:8" ht="12.75">
      <c r="A573" t="s">
        <v>951</v>
      </c>
      <c r="B573" t="s">
        <v>952</v>
      </c>
      <c r="C573">
        <v>667</v>
      </c>
      <c r="D573" t="s">
        <v>44</v>
      </c>
      <c r="E573">
        <v>6</v>
      </c>
      <c r="F573">
        <v>213</v>
      </c>
      <c r="G573">
        <v>2420</v>
      </c>
      <c r="H573" t="s">
        <v>45</v>
      </c>
    </row>
    <row r="574" spans="1:8" ht="12.75">
      <c r="A574" t="s">
        <v>953</v>
      </c>
      <c r="B574" t="s">
        <v>954</v>
      </c>
      <c r="C574">
        <v>216</v>
      </c>
      <c r="D574" t="s">
        <v>10</v>
      </c>
      <c r="E574">
        <v>65</v>
      </c>
      <c r="F574">
        <v>194</v>
      </c>
      <c r="G574">
        <v>534</v>
      </c>
      <c r="H574" t="s">
        <v>11</v>
      </c>
    </row>
    <row r="575" spans="1:7" ht="12.75">
      <c r="A575" t="s">
        <v>955</v>
      </c>
      <c r="B575" t="s">
        <v>956</v>
      </c>
      <c r="C575">
        <v>462</v>
      </c>
      <c r="D575" t="s">
        <v>56</v>
      </c>
      <c r="E575">
        <v>319</v>
      </c>
      <c r="F575">
        <v>460</v>
      </c>
      <c r="G575">
        <v>10</v>
      </c>
    </row>
    <row r="576" spans="1:8" ht="12.75">
      <c r="A576" t="s">
        <v>955</v>
      </c>
      <c r="B576" t="s">
        <v>956</v>
      </c>
      <c r="C576">
        <v>462</v>
      </c>
      <c r="D576" t="s">
        <v>10</v>
      </c>
      <c r="E576">
        <v>69</v>
      </c>
      <c r="F576">
        <v>318</v>
      </c>
      <c r="G576">
        <v>534</v>
      </c>
      <c r="H576" t="s">
        <v>11</v>
      </c>
    </row>
    <row r="577" spans="1:8" ht="12.75">
      <c r="A577" t="s">
        <v>957</v>
      </c>
      <c r="B577" t="s">
        <v>958</v>
      </c>
      <c r="C577">
        <v>406</v>
      </c>
      <c r="D577" t="s">
        <v>10</v>
      </c>
      <c r="E577">
        <v>64</v>
      </c>
      <c r="F577">
        <v>398</v>
      </c>
      <c r="G577">
        <v>534</v>
      </c>
      <c r="H577" t="s">
        <v>11</v>
      </c>
    </row>
    <row r="578" spans="1:8" ht="12.75">
      <c r="A578" t="s">
        <v>959</v>
      </c>
      <c r="B578" t="s">
        <v>960</v>
      </c>
      <c r="C578">
        <v>434</v>
      </c>
      <c r="D578" t="s">
        <v>10</v>
      </c>
      <c r="E578">
        <v>69</v>
      </c>
      <c r="F578">
        <v>416</v>
      </c>
      <c r="G578">
        <v>534</v>
      </c>
      <c r="H578" t="s">
        <v>11</v>
      </c>
    </row>
    <row r="579" spans="1:8" ht="12.75">
      <c r="A579" t="s">
        <v>961</v>
      </c>
      <c r="B579" t="s">
        <v>962</v>
      </c>
      <c r="C579">
        <v>205</v>
      </c>
      <c r="D579" t="s">
        <v>10</v>
      </c>
      <c r="E579">
        <v>18</v>
      </c>
      <c r="F579">
        <v>179</v>
      </c>
      <c r="G579">
        <v>534</v>
      </c>
      <c r="H579" t="s">
        <v>11</v>
      </c>
    </row>
    <row r="580" spans="1:8" ht="12.75">
      <c r="A580" t="s">
        <v>963</v>
      </c>
      <c r="B580" t="s">
        <v>964</v>
      </c>
      <c r="C580">
        <v>406</v>
      </c>
      <c r="D580" t="s">
        <v>10</v>
      </c>
      <c r="E580">
        <v>64</v>
      </c>
      <c r="F580">
        <v>398</v>
      </c>
      <c r="G580">
        <v>534</v>
      </c>
      <c r="H580" t="s">
        <v>11</v>
      </c>
    </row>
    <row r="581" spans="1:8" ht="12.75">
      <c r="A581" t="s">
        <v>965</v>
      </c>
      <c r="B581" t="s">
        <v>966</v>
      </c>
      <c r="C581">
        <v>298</v>
      </c>
      <c r="D581" t="s">
        <v>10</v>
      </c>
      <c r="E581">
        <v>1</v>
      </c>
      <c r="F581">
        <v>291</v>
      </c>
      <c r="G581">
        <v>534</v>
      </c>
      <c r="H581" t="s">
        <v>11</v>
      </c>
    </row>
    <row r="582" spans="1:8" ht="12.75">
      <c r="A582" t="s">
        <v>967</v>
      </c>
      <c r="B582" t="s">
        <v>968</v>
      </c>
      <c r="C582">
        <v>445</v>
      </c>
      <c r="D582" t="s">
        <v>10</v>
      </c>
      <c r="E582">
        <v>108</v>
      </c>
      <c r="F582">
        <v>439</v>
      </c>
      <c r="G582">
        <v>534</v>
      </c>
      <c r="H582" t="s">
        <v>11</v>
      </c>
    </row>
    <row r="583" spans="1:8" ht="12.75">
      <c r="A583" t="s">
        <v>969</v>
      </c>
      <c r="B583" t="s">
        <v>970</v>
      </c>
      <c r="C583">
        <v>408</v>
      </c>
      <c r="D583" t="s">
        <v>10</v>
      </c>
      <c r="E583">
        <v>64</v>
      </c>
      <c r="F583">
        <v>400</v>
      </c>
      <c r="G583">
        <v>534</v>
      </c>
      <c r="H583" t="s">
        <v>11</v>
      </c>
    </row>
    <row r="584" spans="1:8" ht="12.75">
      <c r="A584" t="s">
        <v>971</v>
      </c>
      <c r="B584" t="s">
        <v>972</v>
      </c>
      <c r="C584">
        <v>463</v>
      </c>
      <c r="D584" t="s">
        <v>10</v>
      </c>
      <c r="E584">
        <v>81</v>
      </c>
      <c r="F584">
        <v>438</v>
      </c>
      <c r="G584">
        <v>534</v>
      </c>
      <c r="H584" t="s">
        <v>11</v>
      </c>
    </row>
    <row r="585" spans="1:8" ht="12.75">
      <c r="A585" t="s">
        <v>973</v>
      </c>
      <c r="B585" t="s">
        <v>974</v>
      </c>
      <c r="C585">
        <v>390</v>
      </c>
      <c r="D585" t="s">
        <v>10</v>
      </c>
      <c r="E585">
        <v>15</v>
      </c>
      <c r="F585">
        <v>365</v>
      </c>
      <c r="G585">
        <v>534</v>
      </c>
      <c r="H585" t="s">
        <v>11</v>
      </c>
    </row>
    <row r="586" spans="1:8" ht="12.75">
      <c r="A586" t="s">
        <v>975</v>
      </c>
      <c r="B586" t="s">
        <v>976</v>
      </c>
      <c r="C586">
        <v>453</v>
      </c>
      <c r="D586" t="s">
        <v>10</v>
      </c>
      <c r="E586">
        <v>67</v>
      </c>
      <c r="F586">
        <v>428</v>
      </c>
      <c r="G586">
        <v>534</v>
      </c>
      <c r="H586" t="s">
        <v>11</v>
      </c>
    </row>
    <row r="587" spans="1:8" ht="12.75">
      <c r="A587" t="s">
        <v>977</v>
      </c>
      <c r="B587" t="s">
        <v>978</v>
      </c>
      <c r="C587">
        <v>313</v>
      </c>
      <c r="D587" t="s">
        <v>10</v>
      </c>
      <c r="E587">
        <v>50</v>
      </c>
      <c r="F587">
        <v>309</v>
      </c>
      <c r="G587">
        <v>534</v>
      </c>
      <c r="H587" t="s">
        <v>11</v>
      </c>
    </row>
    <row r="588" spans="1:8" ht="12.75">
      <c r="A588" t="s">
        <v>979</v>
      </c>
      <c r="B588" t="s">
        <v>980</v>
      </c>
      <c r="C588">
        <v>293</v>
      </c>
      <c r="D588" t="s">
        <v>10</v>
      </c>
      <c r="E588">
        <v>43</v>
      </c>
      <c r="F588">
        <v>293</v>
      </c>
      <c r="G588">
        <v>534</v>
      </c>
      <c r="H588" t="s">
        <v>11</v>
      </c>
    </row>
    <row r="589" spans="1:8" ht="12.75">
      <c r="A589" t="s">
        <v>981</v>
      </c>
      <c r="B589" t="s">
        <v>982</v>
      </c>
      <c r="C589">
        <v>323</v>
      </c>
      <c r="D589" t="s">
        <v>10</v>
      </c>
      <c r="E589">
        <v>50</v>
      </c>
      <c r="F589">
        <v>310</v>
      </c>
      <c r="G589">
        <v>534</v>
      </c>
      <c r="H589" t="s">
        <v>11</v>
      </c>
    </row>
    <row r="590" spans="1:8" ht="12.75">
      <c r="A590" t="s">
        <v>983</v>
      </c>
      <c r="B590" t="s">
        <v>984</v>
      </c>
      <c r="C590">
        <v>442</v>
      </c>
      <c r="D590" t="s">
        <v>10</v>
      </c>
      <c r="E590">
        <v>115</v>
      </c>
      <c r="F590">
        <v>433</v>
      </c>
      <c r="G590">
        <v>534</v>
      </c>
      <c r="H590" t="s">
        <v>11</v>
      </c>
    </row>
    <row r="591" spans="1:7" ht="12.75">
      <c r="A591" t="s">
        <v>983</v>
      </c>
      <c r="B591" t="s">
        <v>984</v>
      </c>
      <c r="C591">
        <v>442</v>
      </c>
      <c r="D591" t="s">
        <v>478</v>
      </c>
      <c r="E591">
        <v>1</v>
      </c>
      <c r="F591">
        <v>49</v>
      </c>
      <c r="G591">
        <v>5</v>
      </c>
    </row>
    <row r="592" spans="1:8" ht="12.75">
      <c r="A592" t="s">
        <v>985</v>
      </c>
      <c r="B592" t="s">
        <v>986</v>
      </c>
      <c r="C592">
        <v>603</v>
      </c>
      <c r="D592" t="s">
        <v>10</v>
      </c>
      <c r="E592">
        <v>276</v>
      </c>
      <c r="F592">
        <v>563</v>
      </c>
      <c r="G592">
        <v>534</v>
      </c>
      <c r="H592" t="s">
        <v>11</v>
      </c>
    </row>
    <row r="593" spans="1:8" ht="12.75">
      <c r="A593" t="s">
        <v>987</v>
      </c>
      <c r="B593" t="s">
        <v>988</v>
      </c>
      <c r="C593">
        <v>601</v>
      </c>
      <c r="D593" t="s">
        <v>10</v>
      </c>
      <c r="E593">
        <v>385</v>
      </c>
      <c r="F593">
        <v>548</v>
      </c>
      <c r="G593">
        <v>534</v>
      </c>
      <c r="H593" t="s">
        <v>11</v>
      </c>
    </row>
    <row r="594" spans="1:8" ht="12.75">
      <c r="A594" t="s">
        <v>989</v>
      </c>
      <c r="B594" t="s">
        <v>990</v>
      </c>
      <c r="C594">
        <v>495</v>
      </c>
      <c r="D594" t="s">
        <v>10</v>
      </c>
      <c r="E594">
        <v>117</v>
      </c>
      <c r="F594">
        <v>467</v>
      </c>
      <c r="G594">
        <v>534</v>
      </c>
      <c r="H594" t="s">
        <v>11</v>
      </c>
    </row>
    <row r="595" spans="1:8" ht="12.75">
      <c r="A595" t="s">
        <v>991</v>
      </c>
      <c r="B595" t="s">
        <v>992</v>
      </c>
      <c r="C595">
        <v>408</v>
      </c>
      <c r="D595" t="s">
        <v>10</v>
      </c>
      <c r="E595">
        <v>64</v>
      </c>
      <c r="F595">
        <v>400</v>
      </c>
      <c r="G595">
        <v>534</v>
      </c>
      <c r="H595" t="s">
        <v>11</v>
      </c>
    </row>
    <row r="596" spans="1:8" ht="12.75">
      <c r="A596" t="s">
        <v>993</v>
      </c>
      <c r="B596" t="s">
        <v>994</v>
      </c>
      <c r="C596">
        <v>398</v>
      </c>
      <c r="D596" t="s">
        <v>10</v>
      </c>
      <c r="E596">
        <v>72</v>
      </c>
      <c r="F596">
        <v>387</v>
      </c>
      <c r="G596">
        <v>534</v>
      </c>
      <c r="H596" t="s">
        <v>11</v>
      </c>
    </row>
    <row r="597" spans="1:8" ht="12.75">
      <c r="A597" t="s">
        <v>995</v>
      </c>
      <c r="B597" t="s">
        <v>996</v>
      </c>
      <c r="C597">
        <v>376</v>
      </c>
      <c r="D597" t="s">
        <v>10</v>
      </c>
      <c r="E597">
        <v>61</v>
      </c>
      <c r="F597">
        <v>368</v>
      </c>
      <c r="G597">
        <v>534</v>
      </c>
      <c r="H597" t="s">
        <v>11</v>
      </c>
    </row>
    <row r="598" spans="1:8" ht="12.75">
      <c r="A598" t="s">
        <v>997</v>
      </c>
      <c r="B598" t="s">
        <v>998</v>
      </c>
      <c r="C598">
        <v>400</v>
      </c>
      <c r="D598" t="s">
        <v>10</v>
      </c>
      <c r="E598">
        <v>72</v>
      </c>
      <c r="F598">
        <v>388</v>
      </c>
      <c r="G598">
        <v>534</v>
      </c>
      <c r="H598" t="s">
        <v>11</v>
      </c>
    </row>
    <row r="599" spans="1:8" ht="12.75">
      <c r="A599" t="s">
        <v>999</v>
      </c>
      <c r="B599" t="s">
        <v>1000</v>
      </c>
      <c r="C599">
        <v>443</v>
      </c>
      <c r="D599" t="s">
        <v>10</v>
      </c>
      <c r="E599">
        <v>109</v>
      </c>
      <c r="F599">
        <v>436</v>
      </c>
      <c r="G599">
        <v>534</v>
      </c>
      <c r="H599" t="s">
        <v>11</v>
      </c>
    </row>
    <row r="600" spans="1:8" ht="12.75">
      <c r="A600" t="s">
        <v>1001</v>
      </c>
      <c r="B600" t="s">
        <v>1002</v>
      </c>
      <c r="C600">
        <v>437</v>
      </c>
      <c r="D600" t="s">
        <v>10</v>
      </c>
      <c r="E600">
        <v>110</v>
      </c>
      <c r="F600">
        <v>428</v>
      </c>
      <c r="G600">
        <v>534</v>
      </c>
      <c r="H600" t="s">
        <v>11</v>
      </c>
    </row>
    <row r="601" spans="1:7" ht="12.75">
      <c r="A601" t="s">
        <v>1001</v>
      </c>
      <c r="B601" t="s">
        <v>1002</v>
      </c>
      <c r="C601">
        <v>437</v>
      </c>
      <c r="D601" t="s">
        <v>478</v>
      </c>
      <c r="E601">
        <v>1</v>
      </c>
      <c r="F601">
        <v>44</v>
      </c>
      <c r="G601">
        <v>5</v>
      </c>
    </row>
    <row r="602" spans="1:8" ht="12.75">
      <c r="A602" t="s">
        <v>1003</v>
      </c>
      <c r="B602" t="s">
        <v>1004</v>
      </c>
      <c r="C602">
        <v>588</v>
      </c>
      <c r="D602" t="s">
        <v>10</v>
      </c>
      <c r="E602">
        <v>373</v>
      </c>
      <c r="F602">
        <v>547</v>
      </c>
      <c r="G602">
        <v>534</v>
      </c>
      <c r="H602" t="s">
        <v>11</v>
      </c>
    </row>
    <row r="603" spans="1:8" ht="12.75">
      <c r="A603" t="s">
        <v>1005</v>
      </c>
      <c r="B603" t="s">
        <v>1006</v>
      </c>
      <c r="C603">
        <v>600</v>
      </c>
      <c r="D603" t="s">
        <v>10</v>
      </c>
      <c r="E603">
        <v>383</v>
      </c>
      <c r="F603">
        <v>547</v>
      </c>
      <c r="G603">
        <v>534</v>
      </c>
      <c r="H603" t="s">
        <v>11</v>
      </c>
    </row>
    <row r="604" spans="1:8" ht="12.75">
      <c r="A604" t="s">
        <v>1007</v>
      </c>
      <c r="B604" t="s">
        <v>1008</v>
      </c>
      <c r="C604">
        <v>603</v>
      </c>
      <c r="D604" t="s">
        <v>10</v>
      </c>
      <c r="E604">
        <v>276</v>
      </c>
      <c r="F604">
        <v>563</v>
      </c>
      <c r="G604">
        <v>534</v>
      </c>
      <c r="H604" t="s">
        <v>11</v>
      </c>
    </row>
    <row r="605" spans="1:8" ht="12.75">
      <c r="A605" t="s">
        <v>1009</v>
      </c>
      <c r="B605" t="s">
        <v>1010</v>
      </c>
      <c r="C605">
        <v>443</v>
      </c>
      <c r="D605" t="s">
        <v>10</v>
      </c>
      <c r="E605">
        <v>109</v>
      </c>
      <c r="F605">
        <v>436</v>
      </c>
      <c r="G605">
        <v>534</v>
      </c>
      <c r="H605" t="s">
        <v>11</v>
      </c>
    </row>
    <row r="606" spans="1:8" ht="12.75">
      <c r="A606" t="s">
        <v>1011</v>
      </c>
      <c r="B606" t="s">
        <v>1012</v>
      </c>
      <c r="C606">
        <v>63</v>
      </c>
      <c r="D606" t="s">
        <v>10</v>
      </c>
      <c r="E606">
        <v>2</v>
      </c>
      <c r="F606">
        <v>41</v>
      </c>
      <c r="G606">
        <v>534</v>
      </c>
      <c r="H606" t="s">
        <v>11</v>
      </c>
    </row>
    <row r="607" spans="1:8" ht="12.75">
      <c r="A607" t="s">
        <v>1013</v>
      </c>
      <c r="B607" t="s">
        <v>1014</v>
      </c>
      <c r="C607">
        <v>227</v>
      </c>
      <c r="D607" t="s">
        <v>10</v>
      </c>
      <c r="E607">
        <v>1</v>
      </c>
      <c r="F607">
        <v>227</v>
      </c>
      <c r="G607">
        <v>534</v>
      </c>
      <c r="H607" t="s">
        <v>11</v>
      </c>
    </row>
    <row r="608" spans="1:8" ht="12.75">
      <c r="A608" t="s">
        <v>1015</v>
      </c>
      <c r="B608" t="s">
        <v>1016</v>
      </c>
      <c r="C608">
        <v>456</v>
      </c>
      <c r="D608" t="s">
        <v>10</v>
      </c>
      <c r="E608">
        <v>89</v>
      </c>
      <c r="F608">
        <v>434</v>
      </c>
      <c r="G608">
        <v>534</v>
      </c>
      <c r="H608" t="s">
        <v>11</v>
      </c>
    </row>
    <row r="609" spans="1:8" ht="12.75">
      <c r="A609" t="s">
        <v>1017</v>
      </c>
      <c r="B609" t="s">
        <v>1018</v>
      </c>
      <c r="C609">
        <v>428</v>
      </c>
      <c r="D609" t="s">
        <v>10</v>
      </c>
      <c r="E609">
        <v>66</v>
      </c>
      <c r="F609">
        <v>405</v>
      </c>
      <c r="G609">
        <v>534</v>
      </c>
      <c r="H609" t="s">
        <v>11</v>
      </c>
    </row>
    <row r="610" spans="1:8" ht="12.75">
      <c r="A610" t="s">
        <v>1019</v>
      </c>
      <c r="B610" t="s">
        <v>1020</v>
      </c>
      <c r="C610">
        <v>653</v>
      </c>
      <c r="D610" t="s">
        <v>10</v>
      </c>
      <c r="E610">
        <v>291</v>
      </c>
      <c r="F610">
        <v>630</v>
      </c>
      <c r="G610">
        <v>534</v>
      </c>
      <c r="H610" t="s">
        <v>11</v>
      </c>
    </row>
    <row r="611" spans="1:8" ht="12.75">
      <c r="A611" t="s">
        <v>1019</v>
      </c>
      <c r="B611" t="s">
        <v>1020</v>
      </c>
      <c r="C611">
        <v>653</v>
      </c>
      <c r="D611" t="s">
        <v>44</v>
      </c>
      <c r="E611">
        <v>7</v>
      </c>
      <c r="F611">
        <v>213</v>
      </c>
      <c r="G611">
        <v>2420</v>
      </c>
      <c r="H611" t="s">
        <v>45</v>
      </c>
    </row>
    <row r="612" spans="1:8" ht="12.75">
      <c r="A612" t="s">
        <v>1021</v>
      </c>
      <c r="B612" t="s">
        <v>1022</v>
      </c>
      <c r="C612">
        <v>441</v>
      </c>
      <c r="D612" t="s">
        <v>10</v>
      </c>
      <c r="E612">
        <v>108</v>
      </c>
      <c r="F612">
        <v>435</v>
      </c>
      <c r="G612">
        <v>534</v>
      </c>
      <c r="H612" t="s">
        <v>11</v>
      </c>
    </row>
    <row r="613" spans="1:8" ht="12.75">
      <c r="A613" t="s">
        <v>1023</v>
      </c>
      <c r="B613" t="s">
        <v>1024</v>
      </c>
      <c r="C613">
        <v>408</v>
      </c>
      <c r="D613" t="s">
        <v>10</v>
      </c>
      <c r="E613">
        <v>64</v>
      </c>
      <c r="F613">
        <v>400</v>
      </c>
      <c r="G613">
        <v>534</v>
      </c>
      <c r="H613" t="s">
        <v>11</v>
      </c>
    </row>
    <row r="614" spans="1:8" ht="12.75">
      <c r="A614" t="s">
        <v>1025</v>
      </c>
      <c r="B614" t="s">
        <v>1026</v>
      </c>
      <c r="C614">
        <v>453</v>
      </c>
      <c r="D614" t="s">
        <v>10</v>
      </c>
      <c r="E614">
        <v>84</v>
      </c>
      <c r="F614">
        <v>449</v>
      </c>
      <c r="G614">
        <v>534</v>
      </c>
      <c r="H614" t="s">
        <v>11</v>
      </c>
    </row>
    <row r="615" spans="1:8" ht="12.75">
      <c r="A615" t="s">
        <v>1027</v>
      </c>
      <c r="B615" t="s">
        <v>1028</v>
      </c>
      <c r="C615">
        <v>606</v>
      </c>
      <c r="D615" t="s">
        <v>26</v>
      </c>
      <c r="E615">
        <v>14</v>
      </c>
      <c r="F615">
        <v>175</v>
      </c>
      <c r="G615">
        <v>26992</v>
      </c>
      <c r="H615" t="s">
        <v>27</v>
      </c>
    </row>
    <row r="616" spans="1:8" ht="12.75">
      <c r="A616" t="s">
        <v>1027</v>
      </c>
      <c r="B616" t="s">
        <v>1028</v>
      </c>
      <c r="C616">
        <v>606</v>
      </c>
      <c r="D616" t="s">
        <v>10</v>
      </c>
      <c r="E616">
        <v>301</v>
      </c>
      <c r="F616">
        <v>590</v>
      </c>
      <c r="G616">
        <v>534</v>
      </c>
      <c r="H616" t="s">
        <v>11</v>
      </c>
    </row>
    <row r="617" spans="1:8" ht="12.75">
      <c r="A617" t="s">
        <v>1029</v>
      </c>
      <c r="B617" t="s">
        <v>1030</v>
      </c>
      <c r="C617">
        <v>79</v>
      </c>
      <c r="D617" t="s">
        <v>10</v>
      </c>
      <c r="E617">
        <v>1</v>
      </c>
      <c r="F617">
        <v>54</v>
      </c>
      <c r="G617">
        <v>534</v>
      </c>
      <c r="H617" t="s">
        <v>11</v>
      </c>
    </row>
    <row r="618" spans="1:8" ht="12.75">
      <c r="A618" t="s">
        <v>1031</v>
      </c>
      <c r="B618" t="s">
        <v>1032</v>
      </c>
      <c r="C618">
        <v>445</v>
      </c>
      <c r="D618" t="s">
        <v>10</v>
      </c>
      <c r="E618">
        <v>108</v>
      </c>
      <c r="F618">
        <v>439</v>
      </c>
      <c r="G618">
        <v>534</v>
      </c>
      <c r="H618" t="s">
        <v>11</v>
      </c>
    </row>
    <row r="619" spans="1:8" ht="12.75">
      <c r="A619" t="s">
        <v>1033</v>
      </c>
      <c r="B619" t="s">
        <v>1034</v>
      </c>
      <c r="C619">
        <v>443</v>
      </c>
      <c r="D619" t="s">
        <v>10</v>
      </c>
      <c r="E619">
        <v>109</v>
      </c>
      <c r="F619">
        <v>436</v>
      </c>
      <c r="G619">
        <v>534</v>
      </c>
      <c r="H619" t="s">
        <v>11</v>
      </c>
    </row>
    <row r="620" spans="1:8" ht="12.75">
      <c r="A620" t="s">
        <v>1035</v>
      </c>
      <c r="B620" t="s">
        <v>1036</v>
      </c>
      <c r="C620">
        <v>196</v>
      </c>
      <c r="D620" t="s">
        <v>10</v>
      </c>
      <c r="E620">
        <v>1</v>
      </c>
      <c r="F620">
        <v>193</v>
      </c>
      <c r="G620">
        <v>534</v>
      </c>
      <c r="H620" t="s">
        <v>11</v>
      </c>
    </row>
    <row r="621" spans="1:8" ht="12.75">
      <c r="A621" t="s">
        <v>1037</v>
      </c>
      <c r="B621" t="s">
        <v>1038</v>
      </c>
      <c r="C621">
        <v>345</v>
      </c>
      <c r="D621" t="s">
        <v>10</v>
      </c>
      <c r="E621">
        <v>109</v>
      </c>
      <c r="F621">
        <v>345</v>
      </c>
      <c r="G621">
        <v>534</v>
      </c>
      <c r="H621" t="s">
        <v>11</v>
      </c>
    </row>
    <row r="622" spans="1:8" ht="12.75">
      <c r="A622" t="s">
        <v>1039</v>
      </c>
      <c r="B622" t="s">
        <v>1040</v>
      </c>
      <c r="C622">
        <v>481</v>
      </c>
      <c r="D622" t="s">
        <v>10</v>
      </c>
      <c r="E622">
        <v>139</v>
      </c>
      <c r="F622">
        <v>473</v>
      </c>
      <c r="G622">
        <v>534</v>
      </c>
      <c r="H622" t="s">
        <v>11</v>
      </c>
    </row>
    <row r="623" spans="1:8" ht="12.75">
      <c r="A623" t="s">
        <v>1041</v>
      </c>
      <c r="B623" t="s">
        <v>1042</v>
      </c>
      <c r="C623">
        <v>414</v>
      </c>
      <c r="D623" t="s">
        <v>10</v>
      </c>
      <c r="E623">
        <v>59</v>
      </c>
      <c r="F623">
        <v>402</v>
      </c>
      <c r="G623">
        <v>534</v>
      </c>
      <c r="H623" t="s">
        <v>11</v>
      </c>
    </row>
    <row r="624" spans="1:8" ht="12.75">
      <c r="A624" t="s">
        <v>1043</v>
      </c>
      <c r="B624" t="s">
        <v>1044</v>
      </c>
      <c r="C624">
        <v>408</v>
      </c>
      <c r="D624" t="s">
        <v>10</v>
      </c>
      <c r="E624">
        <v>64</v>
      </c>
      <c r="F624">
        <v>400</v>
      </c>
      <c r="G624">
        <v>534</v>
      </c>
      <c r="H624" t="s">
        <v>11</v>
      </c>
    </row>
    <row r="625" spans="1:8" ht="12.75">
      <c r="A625" t="s">
        <v>1045</v>
      </c>
      <c r="B625" t="s">
        <v>1046</v>
      </c>
      <c r="C625">
        <v>455</v>
      </c>
      <c r="D625" t="s">
        <v>10</v>
      </c>
      <c r="E625">
        <v>87</v>
      </c>
      <c r="F625">
        <v>430</v>
      </c>
      <c r="G625">
        <v>534</v>
      </c>
      <c r="H625" t="s">
        <v>11</v>
      </c>
    </row>
    <row r="626" spans="1:8" ht="12.75">
      <c r="A626" t="s">
        <v>1047</v>
      </c>
      <c r="B626" t="s">
        <v>1048</v>
      </c>
      <c r="C626">
        <v>679</v>
      </c>
      <c r="D626" t="s">
        <v>44</v>
      </c>
      <c r="E626">
        <v>20</v>
      </c>
      <c r="F626">
        <v>226</v>
      </c>
      <c r="G626">
        <v>2420</v>
      </c>
      <c r="H626" t="s">
        <v>45</v>
      </c>
    </row>
    <row r="627" spans="1:8" ht="12.75">
      <c r="A627" t="s">
        <v>1047</v>
      </c>
      <c r="B627" t="s">
        <v>1048</v>
      </c>
      <c r="C627">
        <v>679</v>
      </c>
      <c r="D627" t="s">
        <v>10</v>
      </c>
      <c r="E627">
        <v>314</v>
      </c>
      <c r="F627">
        <v>657</v>
      </c>
      <c r="G627">
        <v>534</v>
      </c>
      <c r="H627" t="s">
        <v>11</v>
      </c>
    </row>
    <row r="628" spans="1:8" ht="12.75">
      <c r="A628" t="s">
        <v>1049</v>
      </c>
      <c r="B628" t="s">
        <v>1050</v>
      </c>
      <c r="C628">
        <v>519</v>
      </c>
      <c r="D628" t="s">
        <v>10</v>
      </c>
      <c r="E628">
        <v>179</v>
      </c>
      <c r="F628">
        <v>270</v>
      </c>
      <c r="G628">
        <v>534</v>
      </c>
      <c r="H628" t="s">
        <v>11</v>
      </c>
    </row>
    <row r="629" spans="1:8" ht="12.75">
      <c r="A629" t="s">
        <v>1049</v>
      </c>
      <c r="B629" t="s">
        <v>1050</v>
      </c>
      <c r="C629">
        <v>519</v>
      </c>
      <c r="D629" t="s">
        <v>10</v>
      </c>
      <c r="E629">
        <v>320</v>
      </c>
      <c r="F629">
        <v>480</v>
      </c>
      <c r="G629">
        <v>534</v>
      </c>
      <c r="H629" t="s">
        <v>11</v>
      </c>
    </row>
    <row r="630" spans="1:8" ht="12.75">
      <c r="A630" t="s">
        <v>1051</v>
      </c>
      <c r="B630" t="s">
        <v>1052</v>
      </c>
      <c r="C630">
        <v>165</v>
      </c>
      <c r="D630" t="s">
        <v>10</v>
      </c>
      <c r="E630">
        <v>1</v>
      </c>
      <c r="F630">
        <v>165</v>
      </c>
      <c r="G630">
        <v>534</v>
      </c>
      <c r="H630" t="s">
        <v>11</v>
      </c>
    </row>
    <row r="631" spans="1:8" ht="12.75">
      <c r="A631" t="s">
        <v>1053</v>
      </c>
      <c r="B631" t="s">
        <v>1054</v>
      </c>
      <c r="C631">
        <v>658</v>
      </c>
      <c r="D631" t="s">
        <v>10</v>
      </c>
      <c r="E631">
        <v>293</v>
      </c>
      <c r="F631">
        <v>635</v>
      </c>
      <c r="G631">
        <v>534</v>
      </c>
      <c r="H631" t="s">
        <v>11</v>
      </c>
    </row>
    <row r="632" spans="1:8" ht="12.75">
      <c r="A632" t="s">
        <v>1053</v>
      </c>
      <c r="B632" t="s">
        <v>1054</v>
      </c>
      <c r="C632">
        <v>658</v>
      </c>
      <c r="D632" t="s">
        <v>44</v>
      </c>
      <c r="E632">
        <v>6</v>
      </c>
      <c r="F632">
        <v>212</v>
      </c>
      <c r="G632">
        <v>2420</v>
      </c>
      <c r="H632" t="s">
        <v>45</v>
      </c>
    </row>
    <row r="633" spans="1:8" ht="12.75">
      <c r="A633" t="s">
        <v>1055</v>
      </c>
      <c r="B633" t="s">
        <v>1056</v>
      </c>
      <c r="C633">
        <v>408</v>
      </c>
      <c r="D633" t="s">
        <v>10</v>
      </c>
      <c r="E633">
        <v>64</v>
      </c>
      <c r="F633">
        <v>400</v>
      </c>
      <c r="G633">
        <v>534</v>
      </c>
      <c r="H633" t="s">
        <v>11</v>
      </c>
    </row>
    <row r="634" spans="1:8" ht="12.75">
      <c r="A634" t="s">
        <v>1057</v>
      </c>
      <c r="B634" t="s">
        <v>1058</v>
      </c>
      <c r="C634">
        <v>396</v>
      </c>
      <c r="D634" t="s">
        <v>10</v>
      </c>
      <c r="E634">
        <v>79</v>
      </c>
      <c r="F634">
        <v>390</v>
      </c>
      <c r="G634">
        <v>534</v>
      </c>
      <c r="H634" t="s">
        <v>11</v>
      </c>
    </row>
    <row r="635" spans="1:8" ht="12.75">
      <c r="A635" t="s">
        <v>1059</v>
      </c>
      <c r="B635" t="s">
        <v>1060</v>
      </c>
      <c r="C635">
        <v>434</v>
      </c>
      <c r="D635" t="s">
        <v>10</v>
      </c>
      <c r="E635">
        <v>82</v>
      </c>
      <c r="F635">
        <v>426</v>
      </c>
      <c r="G635">
        <v>534</v>
      </c>
      <c r="H635" t="s">
        <v>11</v>
      </c>
    </row>
    <row r="636" spans="1:8" ht="12.75">
      <c r="A636" t="s">
        <v>1061</v>
      </c>
      <c r="B636" t="s">
        <v>1062</v>
      </c>
      <c r="C636">
        <v>204</v>
      </c>
      <c r="D636" t="s">
        <v>10</v>
      </c>
      <c r="E636">
        <v>25</v>
      </c>
      <c r="F636">
        <v>195</v>
      </c>
      <c r="G636">
        <v>534</v>
      </c>
      <c r="H636" t="s">
        <v>11</v>
      </c>
    </row>
    <row r="637" spans="1:8" ht="12.75">
      <c r="A637" t="s">
        <v>1063</v>
      </c>
      <c r="B637" t="s">
        <v>1064</v>
      </c>
      <c r="C637">
        <v>474</v>
      </c>
      <c r="D637" t="s">
        <v>10</v>
      </c>
      <c r="E637">
        <v>84</v>
      </c>
      <c r="F637">
        <v>449</v>
      </c>
      <c r="G637">
        <v>534</v>
      </c>
      <c r="H637" t="s">
        <v>11</v>
      </c>
    </row>
    <row r="638" spans="1:8" ht="12.75">
      <c r="A638" t="s">
        <v>1065</v>
      </c>
      <c r="B638" t="s">
        <v>1066</v>
      </c>
      <c r="C638">
        <v>554</v>
      </c>
      <c r="D638" t="s">
        <v>10</v>
      </c>
      <c r="E638">
        <v>237</v>
      </c>
      <c r="F638">
        <v>547</v>
      </c>
      <c r="G638">
        <v>534</v>
      </c>
      <c r="H638" t="s">
        <v>11</v>
      </c>
    </row>
    <row r="639" spans="1:8" ht="12.75">
      <c r="A639" t="s">
        <v>1067</v>
      </c>
      <c r="B639" t="s">
        <v>1068</v>
      </c>
      <c r="C639">
        <v>387</v>
      </c>
      <c r="D639" t="s">
        <v>10</v>
      </c>
      <c r="E639">
        <v>31</v>
      </c>
      <c r="F639">
        <v>369</v>
      </c>
      <c r="G639">
        <v>534</v>
      </c>
      <c r="H639" t="s">
        <v>11</v>
      </c>
    </row>
    <row r="640" spans="1:8" ht="12.75">
      <c r="A640" t="s">
        <v>1069</v>
      </c>
      <c r="B640" t="s">
        <v>1070</v>
      </c>
      <c r="C640">
        <v>408</v>
      </c>
      <c r="D640" t="s">
        <v>10</v>
      </c>
      <c r="E640">
        <v>64</v>
      </c>
      <c r="F640">
        <v>400</v>
      </c>
      <c r="G640">
        <v>534</v>
      </c>
      <c r="H640" t="s">
        <v>11</v>
      </c>
    </row>
    <row r="641" spans="1:8" ht="12.75">
      <c r="A641" t="s">
        <v>1071</v>
      </c>
      <c r="B641" t="s">
        <v>1072</v>
      </c>
      <c r="C641">
        <v>681</v>
      </c>
      <c r="D641" t="s">
        <v>26</v>
      </c>
      <c r="E641">
        <v>14</v>
      </c>
      <c r="F641">
        <v>175</v>
      </c>
      <c r="G641">
        <v>26992</v>
      </c>
      <c r="H641" t="s">
        <v>27</v>
      </c>
    </row>
    <row r="642" spans="1:8" ht="12.75">
      <c r="A642" t="s">
        <v>1071</v>
      </c>
      <c r="B642" t="s">
        <v>1072</v>
      </c>
      <c r="C642">
        <v>681</v>
      </c>
      <c r="D642" t="s">
        <v>10</v>
      </c>
      <c r="E642">
        <v>301</v>
      </c>
      <c r="F642">
        <v>656</v>
      </c>
      <c r="G642">
        <v>534</v>
      </c>
      <c r="H642" t="s">
        <v>11</v>
      </c>
    </row>
    <row r="643" spans="1:8" ht="12.75">
      <c r="A643" t="s">
        <v>1073</v>
      </c>
      <c r="B643" t="s">
        <v>1074</v>
      </c>
      <c r="C643">
        <v>446</v>
      </c>
      <c r="D643" t="s">
        <v>10</v>
      </c>
      <c r="E643">
        <v>100</v>
      </c>
      <c r="F643">
        <v>439</v>
      </c>
      <c r="G643">
        <v>534</v>
      </c>
      <c r="H643" t="s">
        <v>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43"/>
  <sheetViews>
    <sheetView workbookViewId="0" topLeftCell="A467">
      <selection activeCell="A618" sqref="A618:G618"/>
    </sheetView>
  </sheetViews>
  <sheetFormatPr defaultColWidth="9.140625" defaultRowHeight="12.75"/>
  <cols>
    <col min="1" max="1" width="17.00390625" style="0" customWidth="1"/>
    <col min="2" max="2" width="10.140625" style="0" customWidth="1"/>
    <col min="3" max="3" width="12.57421875" style="0" customWidth="1"/>
    <col min="4" max="4" width="15.8515625" style="0" customWidth="1"/>
    <col min="5" max="5" width="6.28125" style="0" customWidth="1"/>
    <col min="6" max="6" width="5.28125" style="0" customWidth="1"/>
    <col min="7" max="7" width="20.8515625" style="0" customWidth="1"/>
    <col min="18" max="18" width="27.421875" style="0" bestFit="1" customWidth="1"/>
    <col min="19" max="19" width="9.7109375" style="0" customWidth="1"/>
    <col min="20" max="20" width="9.421875" style="0" customWidth="1"/>
    <col min="21" max="21" width="9.57421875" style="0" customWidth="1"/>
    <col min="22" max="22" width="9.7109375" style="0" customWidth="1"/>
    <col min="23" max="23" width="10.00390625" style="0" customWidth="1"/>
    <col min="24" max="24" width="8.8515625" style="0" customWidth="1"/>
    <col min="25" max="25" width="8.421875" style="0" customWidth="1"/>
    <col min="26" max="26" width="8.28125" style="0" customWidth="1"/>
    <col min="29" max="29" width="8.8515625" style="0" customWidth="1"/>
    <col min="30" max="30" width="8.57421875" style="0" customWidth="1"/>
    <col min="31" max="31" width="11.00390625" style="0" customWidth="1"/>
  </cols>
  <sheetData>
    <row r="1" spans="1:31" ht="12.75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5</v>
      </c>
      <c r="G1" t="s">
        <v>1075</v>
      </c>
      <c r="R1" s="4" t="s">
        <v>1077</v>
      </c>
      <c r="S1" s="4" t="s">
        <v>3</v>
      </c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</row>
    <row r="2" spans="1:31" ht="12.75">
      <c r="A2" t="s">
        <v>8</v>
      </c>
      <c r="B2" t="s">
        <v>10</v>
      </c>
      <c r="C2" t="s">
        <v>9</v>
      </c>
      <c r="D2">
        <v>443</v>
      </c>
      <c r="E2">
        <v>72</v>
      </c>
      <c r="F2">
        <v>419</v>
      </c>
      <c r="G2">
        <f aca="true" t="shared" si="0" ref="G2:G65">IF(B2="PF05139",F2-E2+1,"")</f>
        <v>348</v>
      </c>
      <c r="R2" s="4" t="s">
        <v>0</v>
      </c>
      <c r="S2" s="1" t="s">
        <v>257</v>
      </c>
      <c r="T2" s="7" t="s">
        <v>110</v>
      </c>
      <c r="U2" s="7" t="s">
        <v>83</v>
      </c>
      <c r="V2" s="7" t="s">
        <v>56</v>
      </c>
      <c r="W2" s="7" t="s">
        <v>478</v>
      </c>
      <c r="X2" s="7" t="s">
        <v>26</v>
      </c>
      <c r="Y2" s="7" t="s">
        <v>121</v>
      </c>
      <c r="Z2" s="7" t="s">
        <v>44</v>
      </c>
      <c r="AA2" s="7" t="s">
        <v>10</v>
      </c>
      <c r="AB2" s="7" t="s">
        <v>143</v>
      </c>
      <c r="AC2" s="7" t="s">
        <v>803</v>
      </c>
      <c r="AD2" s="7" t="s">
        <v>106</v>
      </c>
      <c r="AE2" s="8" t="s">
        <v>1076</v>
      </c>
    </row>
    <row r="3" spans="1:31" ht="12.75">
      <c r="A3" t="s">
        <v>12</v>
      </c>
      <c r="B3" t="s">
        <v>10</v>
      </c>
      <c r="C3" t="s">
        <v>13</v>
      </c>
      <c r="D3">
        <v>427</v>
      </c>
      <c r="E3">
        <v>91</v>
      </c>
      <c r="F3">
        <v>419</v>
      </c>
      <c r="G3">
        <f t="shared" si="0"/>
        <v>329</v>
      </c>
      <c r="R3" s="1" t="s">
        <v>8</v>
      </c>
      <c r="S3" s="9"/>
      <c r="T3" s="10"/>
      <c r="U3" s="10"/>
      <c r="V3" s="10"/>
      <c r="W3" s="10"/>
      <c r="X3" s="10"/>
      <c r="Y3" s="10"/>
      <c r="Z3" s="10"/>
      <c r="AA3" s="10">
        <v>1</v>
      </c>
      <c r="AB3" s="10"/>
      <c r="AC3" s="10"/>
      <c r="AD3" s="10"/>
      <c r="AE3" s="11">
        <v>1</v>
      </c>
    </row>
    <row r="4" spans="1:31" ht="12.75">
      <c r="A4" t="s">
        <v>14</v>
      </c>
      <c r="B4" t="s">
        <v>10</v>
      </c>
      <c r="C4" t="s">
        <v>15</v>
      </c>
      <c r="D4">
        <v>330</v>
      </c>
      <c r="E4">
        <v>1</v>
      </c>
      <c r="F4">
        <v>308</v>
      </c>
      <c r="G4">
        <f t="shared" si="0"/>
        <v>308</v>
      </c>
      <c r="R4" s="5" t="s">
        <v>12</v>
      </c>
      <c r="S4" s="12"/>
      <c r="T4" s="13"/>
      <c r="U4" s="13"/>
      <c r="V4" s="13"/>
      <c r="W4" s="13"/>
      <c r="X4" s="13"/>
      <c r="Y4" s="13"/>
      <c r="Z4" s="13"/>
      <c r="AA4" s="13">
        <v>1</v>
      </c>
      <c r="AB4" s="13"/>
      <c r="AC4" s="13"/>
      <c r="AD4" s="13"/>
      <c r="AE4" s="14">
        <v>1</v>
      </c>
    </row>
    <row r="5" spans="1:31" ht="12.75">
      <c r="A5" t="s">
        <v>16</v>
      </c>
      <c r="B5" t="s">
        <v>10</v>
      </c>
      <c r="C5" t="s">
        <v>17</v>
      </c>
      <c r="D5">
        <v>443</v>
      </c>
      <c r="E5">
        <v>109</v>
      </c>
      <c r="F5">
        <v>436</v>
      </c>
      <c r="G5">
        <f t="shared" si="0"/>
        <v>328</v>
      </c>
      <c r="R5" s="5" t="s">
        <v>14</v>
      </c>
      <c r="S5" s="12"/>
      <c r="T5" s="13"/>
      <c r="U5" s="13"/>
      <c r="V5" s="13"/>
      <c r="W5" s="13"/>
      <c r="X5" s="13"/>
      <c r="Y5" s="13"/>
      <c r="Z5" s="13"/>
      <c r="AA5" s="13">
        <v>1</v>
      </c>
      <c r="AB5" s="13"/>
      <c r="AC5" s="13"/>
      <c r="AD5" s="13"/>
      <c r="AE5" s="14">
        <v>1</v>
      </c>
    </row>
    <row r="6" spans="1:31" ht="12.75">
      <c r="A6" t="s">
        <v>18</v>
      </c>
      <c r="B6" t="s">
        <v>10</v>
      </c>
      <c r="C6" t="s">
        <v>19</v>
      </c>
      <c r="D6">
        <v>448</v>
      </c>
      <c r="E6">
        <v>71</v>
      </c>
      <c r="F6">
        <v>423</v>
      </c>
      <c r="G6">
        <f t="shared" si="0"/>
        <v>353</v>
      </c>
      <c r="R6" s="5" t="s">
        <v>16</v>
      </c>
      <c r="S6" s="12"/>
      <c r="T6" s="13"/>
      <c r="U6" s="13"/>
      <c r="V6" s="13"/>
      <c r="W6" s="13"/>
      <c r="X6" s="13"/>
      <c r="Y6" s="13"/>
      <c r="Z6" s="13"/>
      <c r="AA6" s="13">
        <v>1</v>
      </c>
      <c r="AB6" s="13"/>
      <c r="AC6" s="13"/>
      <c r="AD6" s="13"/>
      <c r="AE6" s="14">
        <v>1</v>
      </c>
    </row>
    <row r="7" spans="1:31" ht="12.75">
      <c r="A7" t="s">
        <v>20</v>
      </c>
      <c r="B7" t="s">
        <v>10</v>
      </c>
      <c r="C7" t="s">
        <v>21</v>
      </c>
      <c r="D7">
        <v>449</v>
      </c>
      <c r="E7">
        <v>67</v>
      </c>
      <c r="F7">
        <v>424</v>
      </c>
      <c r="G7">
        <f t="shared" si="0"/>
        <v>358</v>
      </c>
      <c r="R7" s="5" t="s">
        <v>18</v>
      </c>
      <c r="S7" s="12"/>
      <c r="T7" s="13"/>
      <c r="U7" s="13"/>
      <c r="V7" s="13"/>
      <c r="W7" s="13"/>
      <c r="X7" s="13"/>
      <c r="Y7" s="13"/>
      <c r="Z7" s="13"/>
      <c r="AA7" s="13">
        <v>1</v>
      </c>
      <c r="AB7" s="13"/>
      <c r="AC7" s="13"/>
      <c r="AD7" s="13"/>
      <c r="AE7" s="14">
        <v>1</v>
      </c>
    </row>
    <row r="8" spans="1:31" ht="12.75">
      <c r="A8" t="s">
        <v>22</v>
      </c>
      <c r="B8" t="s">
        <v>10</v>
      </c>
      <c r="C8" t="s">
        <v>23</v>
      </c>
      <c r="D8">
        <v>449</v>
      </c>
      <c r="E8">
        <v>67</v>
      </c>
      <c r="F8">
        <v>424</v>
      </c>
      <c r="G8">
        <f t="shared" si="0"/>
        <v>358</v>
      </c>
      <c r="R8" s="5" t="s">
        <v>20</v>
      </c>
      <c r="S8" s="12"/>
      <c r="T8" s="13"/>
      <c r="U8" s="13"/>
      <c r="V8" s="13"/>
      <c r="W8" s="13"/>
      <c r="X8" s="13"/>
      <c r="Y8" s="13"/>
      <c r="Z8" s="13"/>
      <c r="AA8" s="13">
        <v>1</v>
      </c>
      <c r="AB8" s="13"/>
      <c r="AC8" s="13"/>
      <c r="AD8" s="13"/>
      <c r="AE8" s="14">
        <v>1</v>
      </c>
    </row>
    <row r="9" spans="1:31" ht="12.75">
      <c r="A9" t="s">
        <v>24</v>
      </c>
      <c r="B9" t="s">
        <v>26</v>
      </c>
      <c r="C9" t="s">
        <v>25</v>
      </c>
      <c r="D9">
        <v>681</v>
      </c>
      <c r="E9">
        <v>14</v>
      </c>
      <c r="F9">
        <v>175</v>
      </c>
      <c r="G9">
        <f t="shared" si="0"/>
      </c>
      <c r="R9" s="5" t="s">
        <v>22</v>
      </c>
      <c r="S9" s="12"/>
      <c r="T9" s="13"/>
      <c r="U9" s="13"/>
      <c r="V9" s="13"/>
      <c r="W9" s="13"/>
      <c r="X9" s="13"/>
      <c r="Y9" s="13"/>
      <c r="Z9" s="13"/>
      <c r="AA9" s="13">
        <v>1</v>
      </c>
      <c r="AB9" s="13"/>
      <c r="AC9" s="13"/>
      <c r="AD9" s="13"/>
      <c r="AE9" s="14">
        <v>1</v>
      </c>
    </row>
    <row r="10" spans="1:31" ht="12.75">
      <c r="A10" t="s">
        <v>24</v>
      </c>
      <c r="B10" t="s">
        <v>10</v>
      </c>
      <c r="C10" t="s">
        <v>25</v>
      </c>
      <c r="D10">
        <v>681</v>
      </c>
      <c r="E10">
        <v>301</v>
      </c>
      <c r="F10">
        <v>656</v>
      </c>
      <c r="G10">
        <f t="shared" si="0"/>
        <v>356</v>
      </c>
      <c r="R10" s="5" t="s">
        <v>24</v>
      </c>
      <c r="S10" s="12"/>
      <c r="T10" s="13"/>
      <c r="U10" s="13"/>
      <c r="V10" s="13"/>
      <c r="W10" s="13"/>
      <c r="X10" s="13">
        <v>1</v>
      </c>
      <c r="Y10" s="13"/>
      <c r="Z10" s="13"/>
      <c r="AA10" s="13">
        <v>1</v>
      </c>
      <c r="AB10" s="13"/>
      <c r="AC10" s="13"/>
      <c r="AD10" s="13"/>
      <c r="AE10" s="14">
        <v>2</v>
      </c>
    </row>
    <row r="11" spans="1:31" ht="12.75">
      <c r="A11" t="s">
        <v>28</v>
      </c>
      <c r="B11" t="s">
        <v>26</v>
      </c>
      <c r="C11" t="s">
        <v>29</v>
      </c>
      <c r="D11">
        <v>681</v>
      </c>
      <c r="E11">
        <v>13</v>
      </c>
      <c r="F11">
        <v>173</v>
      </c>
      <c r="G11">
        <f t="shared" si="0"/>
      </c>
      <c r="R11" s="5" t="s">
        <v>28</v>
      </c>
      <c r="S11" s="12"/>
      <c r="T11" s="13"/>
      <c r="U11" s="13"/>
      <c r="V11" s="13"/>
      <c r="W11" s="13"/>
      <c r="X11" s="13">
        <v>1</v>
      </c>
      <c r="Y11" s="13"/>
      <c r="Z11" s="13"/>
      <c r="AA11" s="13">
        <v>1</v>
      </c>
      <c r="AB11" s="13"/>
      <c r="AC11" s="13"/>
      <c r="AD11" s="13"/>
      <c r="AE11" s="14">
        <v>2</v>
      </c>
    </row>
    <row r="12" spans="1:31" ht="12.75">
      <c r="A12" t="s">
        <v>28</v>
      </c>
      <c r="B12" t="s">
        <v>10</v>
      </c>
      <c r="C12" t="s">
        <v>29</v>
      </c>
      <c r="D12">
        <v>681</v>
      </c>
      <c r="E12">
        <v>300</v>
      </c>
      <c r="F12">
        <v>656</v>
      </c>
      <c r="G12">
        <f t="shared" si="0"/>
        <v>357</v>
      </c>
      <c r="R12" s="5" t="s">
        <v>30</v>
      </c>
      <c r="S12" s="12"/>
      <c r="T12" s="13"/>
      <c r="U12" s="13"/>
      <c r="V12" s="13"/>
      <c r="W12" s="13"/>
      <c r="X12" s="13"/>
      <c r="Y12" s="13"/>
      <c r="Z12" s="13"/>
      <c r="AA12" s="13">
        <v>1</v>
      </c>
      <c r="AB12" s="13"/>
      <c r="AC12" s="13"/>
      <c r="AD12" s="13"/>
      <c r="AE12" s="14">
        <v>1</v>
      </c>
    </row>
    <row r="13" spans="1:31" ht="12.75">
      <c r="A13" t="s">
        <v>30</v>
      </c>
      <c r="B13" t="s">
        <v>10</v>
      </c>
      <c r="C13" t="s">
        <v>31</v>
      </c>
      <c r="D13">
        <v>413</v>
      </c>
      <c r="E13">
        <v>60</v>
      </c>
      <c r="F13">
        <v>405</v>
      </c>
      <c r="G13">
        <f t="shared" si="0"/>
        <v>346</v>
      </c>
      <c r="R13" s="5" t="s">
        <v>32</v>
      </c>
      <c r="S13" s="12"/>
      <c r="T13" s="13"/>
      <c r="U13" s="13"/>
      <c r="V13" s="13"/>
      <c r="W13" s="13"/>
      <c r="X13" s="13">
        <v>1</v>
      </c>
      <c r="Y13" s="13"/>
      <c r="Z13" s="13"/>
      <c r="AA13" s="13">
        <v>1</v>
      </c>
      <c r="AB13" s="13"/>
      <c r="AC13" s="13"/>
      <c r="AD13" s="13"/>
      <c r="AE13" s="14">
        <v>2</v>
      </c>
    </row>
    <row r="14" spans="1:31" ht="12.75">
      <c r="A14" t="s">
        <v>32</v>
      </c>
      <c r="B14" t="s">
        <v>26</v>
      </c>
      <c r="C14" t="s">
        <v>33</v>
      </c>
      <c r="D14">
        <v>679</v>
      </c>
      <c r="E14">
        <v>11</v>
      </c>
      <c r="F14">
        <v>171</v>
      </c>
      <c r="G14">
        <f t="shared" si="0"/>
      </c>
      <c r="R14" s="5" t="s">
        <v>34</v>
      </c>
      <c r="S14" s="12"/>
      <c r="T14" s="13"/>
      <c r="U14" s="13"/>
      <c r="V14" s="13"/>
      <c r="W14" s="13"/>
      <c r="X14" s="13">
        <v>1</v>
      </c>
      <c r="Y14" s="13"/>
      <c r="Z14" s="13"/>
      <c r="AA14" s="13">
        <v>1</v>
      </c>
      <c r="AB14" s="13"/>
      <c r="AC14" s="13"/>
      <c r="AD14" s="13"/>
      <c r="AE14" s="14">
        <v>2</v>
      </c>
    </row>
    <row r="15" spans="1:31" ht="12.75">
      <c r="A15" t="s">
        <v>32</v>
      </c>
      <c r="B15" t="s">
        <v>10</v>
      </c>
      <c r="C15" t="s">
        <v>33</v>
      </c>
      <c r="D15">
        <v>679</v>
      </c>
      <c r="E15">
        <v>298</v>
      </c>
      <c r="F15">
        <v>654</v>
      </c>
      <c r="G15">
        <f t="shared" si="0"/>
        <v>357</v>
      </c>
      <c r="R15" s="5" t="s">
        <v>36</v>
      </c>
      <c r="S15" s="12"/>
      <c r="T15" s="13"/>
      <c r="U15" s="13"/>
      <c r="V15" s="13"/>
      <c r="W15" s="13"/>
      <c r="X15" s="13"/>
      <c r="Y15" s="13"/>
      <c r="Z15" s="13"/>
      <c r="AA15" s="13">
        <v>1</v>
      </c>
      <c r="AB15" s="13"/>
      <c r="AC15" s="13"/>
      <c r="AD15" s="13"/>
      <c r="AE15" s="14">
        <v>1</v>
      </c>
    </row>
    <row r="16" spans="1:31" ht="12.75">
      <c r="A16" t="s">
        <v>34</v>
      </c>
      <c r="B16" t="s">
        <v>26</v>
      </c>
      <c r="C16" t="s">
        <v>35</v>
      </c>
      <c r="D16">
        <v>682</v>
      </c>
      <c r="E16">
        <v>2</v>
      </c>
      <c r="F16">
        <v>163</v>
      </c>
      <c r="G16">
        <f t="shared" si="0"/>
      </c>
      <c r="R16" s="5" t="s">
        <v>38</v>
      </c>
      <c r="S16" s="12"/>
      <c r="T16" s="13"/>
      <c r="U16" s="13"/>
      <c r="V16" s="13"/>
      <c r="W16" s="13"/>
      <c r="X16" s="13"/>
      <c r="Y16" s="13"/>
      <c r="Z16" s="13"/>
      <c r="AA16" s="13">
        <v>1</v>
      </c>
      <c r="AB16" s="13"/>
      <c r="AC16" s="13"/>
      <c r="AD16" s="13"/>
      <c r="AE16" s="14">
        <v>1</v>
      </c>
    </row>
    <row r="17" spans="1:31" ht="12.75">
      <c r="A17" t="s">
        <v>34</v>
      </c>
      <c r="B17" t="s">
        <v>10</v>
      </c>
      <c r="C17" t="s">
        <v>35</v>
      </c>
      <c r="D17">
        <v>682</v>
      </c>
      <c r="E17">
        <v>307</v>
      </c>
      <c r="F17">
        <v>657</v>
      </c>
      <c r="G17">
        <f t="shared" si="0"/>
        <v>351</v>
      </c>
      <c r="R17" s="5" t="s">
        <v>40</v>
      </c>
      <c r="S17" s="12"/>
      <c r="T17" s="13"/>
      <c r="U17" s="13"/>
      <c r="V17" s="13"/>
      <c r="W17" s="13"/>
      <c r="X17" s="13">
        <v>1</v>
      </c>
      <c r="Y17" s="13"/>
      <c r="Z17" s="13"/>
      <c r="AA17" s="13">
        <v>1</v>
      </c>
      <c r="AB17" s="13"/>
      <c r="AC17" s="13"/>
      <c r="AD17" s="13"/>
      <c r="AE17" s="14">
        <v>2</v>
      </c>
    </row>
    <row r="18" spans="1:31" ht="12.75">
      <c r="A18" t="s">
        <v>36</v>
      </c>
      <c r="B18" t="s">
        <v>10</v>
      </c>
      <c r="C18" t="s">
        <v>37</v>
      </c>
      <c r="D18">
        <v>469</v>
      </c>
      <c r="E18">
        <v>89</v>
      </c>
      <c r="F18">
        <v>444</v>
      </c>
      <c r="G18">
        <f t="shared" si="0"/>
        <v>356</v>
      </c>
      <c r="R18" s="5" t="s">
        <v>42</v>
      </c>
      <c r="S18" s="12"/>
      <c r="T18" s="13"/>
      <c r="U18" s="13"/>
      <c r="V18" s="13"/>
      <c r="W18" s="13"/>
      <c r="X18" s="13"/>
      <c r="Y18" s="13"/>
      <c r="Z18" s="13">
        <v>1</v>
      </c>
      <c r="AA18" s="13">
        <v>1</v>
      </c>
      <c r="AB18" s="13"/>
      <c r="AC18" s="13"/>
      <c r="AD18" s="13"/>
      <c r="AE18" s="14">
        <v>2</v>
      </c>
    </row>
    <row r="19" spans="1:31" ht="12.75">
      <c r="A19" t="s">
        <v>38</v>
      </c>
      <c r="B19" t="s">
        <v>10</v>
      </c>
      <c r="C19" t="s">
        <v>39</v>
      </c>
      <c r="D19">
        <v>382</v>
      </c>
      <c r="E19">
        <v>161</v>
      </c>
      <c r="F19">
        <v>374</v>
      </c>
      <c r="G19">
        <f t="shared" si="0"/>
        <v>214</v>
      </c>
      <c r="R19" s="5" t="s">
        <v>46</v>
      </c>
      <c r="S19" s="12"/>
      <c r="T19" s="13"/>
      <c r="U19" s="13"/>
      <c r="V19" s="13"/>
      <c r="W19" s="13"/>
      <c r="X19" s="13"/>
      <c r="Y19" s="13"/>
      <c r="Z19" s="13"/>
      <c r="AA19" s="13">
        <v>1</v>
      </c>
      <c r="AB19" s="13"/>
      <c r="AC19" s="13"/>
      <c r="AD19" s="13"/>
      <c r="AE19" s="14">
        <v>1</v>
      </c>
    </row>
    <row r="20" spans="1:31" ht="12.75">
      <c r="A20" t="s">
        <v>40</v>
      </c>
      <c r="B20" t="s">
        <v>26</v>
      </c>
      <c r="C20" t="s">
        <v>41</v>
      </c>
      <c r="D20">
        <v>681</v>
      </c>
      <c r="E20">
        <v>14</v>
      </c>
      <c r="F20">
        <v>175</v>
      </c>
      <c r="G20">
        <f t="shared" si="0"/>
      </c>
      <c r="R20" s="5" t="s">
        <v>48</v>
      </c>
      <c r="S20" s="12"/>
      <c r="T20" s="13"/>
      <c r="U20" s="13"/>
      <c r="V20" s="13"/>
      <c r="W20" s="13"/>
      <c r="X20" s="13"/>
      <c r="Y20" s="13"/>
      <c r="Z20" s="13"/>
      <c r="AA20" s="13">
        <v>1</v>
      </c>
      <c r="AB20" s="13"/>
      <c r="AC20" s="13"/>
      <c r="AD20" s="13"/>
      <c r="AE20" s="14">
        <v>1</v>
      </c>
    </row>
    <row r="21" spans="1:31" ht="12.75">
      <c r="A21" t="s">
        <v>40</v>
      </c>
      <c r="B21" t="s">
        <v>10</v>
      </c>
      <c r="C21" t="s">
        <v>41</v>
      </c>
      <c r="D21">
        <v>681</v>
      </c>
      <c r="E21">
        <v>301</v>
      </c>
      <c r="F21">
        <v>656</v>
      </c>
      <c r="G21">
        <f t="shared" si="0"/>
        <v>356</v>
      </c>
      <c r="R21" s="5" t="s">
        <v>50</v>
      </c>
      <c r="S21" s="12"/>
      <c r="T21" s="13"/>
      <c r="U21" s="13"/>
      <c r="V21" s="13"/>
      <c r="W21" s="13"/>
      <c r="X21" s="13"/>
      <c r="Y21" s="13"/>
      <c r="Z21" s="13"/>
      <c r="AA21" s="13">
        <v>1</v>
      </c>
      <c r="AB21" s="13"/>
      <c r="AC21" s="13"/>
      <c r="AD21" s="13"/>
      <c r="AE21" s="14">
        <v>1</v>
      </c>
    </row>
    <row r="22" spans="1:31" ht="12.75">
      <c r="A22" t="s">
        <v>42</v>
      </c>
      <c r="B22" t="s">
        <v>10</v>
      </c>
      <c r="C22" t="s">
        <v>43</v>
      </c>
      <c r="D22">
        <v>676</v>
      </c>
      <c r="E22">
        <v>312</v>
      </c>
      <c r="F22">
        <v>654</v>
      </c>
      <c r="G22">
        <f t="shared" si="0"/>
        <v>343</v>
      </c>
      <c r="R22" s="5" t="s">
        <v>52</v>
      </c>
      <c r="S22" s="12"/>
      <c r="T22" s="13"/>
      <c r="U22" s="13"/>
      <c r="V22" s="13"/>
      <c r="W22" s="13"/>
      <c r="X22" s="13"/>
      <c r="Y22" s="13"/>
      <c r="Z22" s="13"/>
      <c r="AA22" s="13">
        <v>1</v>
      </c>
      <c r="AB22" s="13"/>
      <c r="AC22" s="13"/>
      <c r="AD22" s="13"/>
      <c r="AE22" s="14">
        <v>1</v>
      </c>
    </row>
    <row r="23" spans="1:31" ht="12.75">
      <c r="A23" t="s">
        <v>42</v>
      </c>
      <c r="B23" t="s">
        <v>44</v>
      </c>
      <c r="C23" t="s">
        <v>43</v>
      </c>
      <c r="D23">
        <v>676</v>
      </c>
      <c r="E23">
        <v>6</v>
      </c>
      <c r="F23">
        <v>213</v>
      </c>
      <c r="G23">
        <f t="shared" si="0"/>
      </c>
      <c r="R23" s="5" t="s">
        <v>54</v>
      </c>
      <c r="S23" s="12"/>
      <c r="T23" s="13"/>
      <c r="U23" s="13"/>
      <c r="V23" s="13">
        <v>1</v>
      </c>
      <c r="W23" s="13"/>
      <c r="X23" s="13"/>
      <c r="Y23" s="13"/>
      <c r="Z23" s="13"/>
      <c r="AA23" s="13">
        <v>1</v>
      </c>
      <c r="AB23" s="13"/>
      <c r="AC23" s="13"/>
      <c r="AD23" s="13"/>
      <c r="AE23" s="14">
        <v>2</v>
      </c>
    </row>
    <row r="24" spans="1:31" ht="12.75">
      <c r="A24" t="s">
        <v>46</v>
      </c>
      <c r="B24" t="s">
        <v>10</v>
      </c>
      <c r="C24" t="s">
        <v>47</v>
      </c>
      <c r="D24">
        <v>430</v>
      </c>
      <c r="E24">
        <v>86</v>
      </c>
      <c r="F24">
        <v>417</v>
      </c>
      <c r="G24">
        <f t="shared" si="0"/>
        <v>332</v>
      </c>
      <c r="R24" s="5" t="s">
        <v>57</v>
      </c>
      <c r="S24" s="12"/>
      <c r="T24" s="13"/>
      <c r="U24" s="13"/>
      <c r="V24" s="13">
        <v>1</v>
      </c>
      <c r="W24" s="13"/>
      <c r="X24" s="13"/>
      <c r="Y24" s="13"/>
      <c r="Z24" s="13"/>
      <c r="AA24" s="13">
        <v>1</v>
      </c>
      <c r="AB24" s="13"/>
      <c r="AC24" s="13"/>
      <c r="AD24" s="13"/>
      <c r="AE24" s="14">
        <v>2</v>
      </c>
    </row>
    <row r="25" spans="1:31" ht="12.75">
      <c r="A25" t="s">
        <v>48</v>
      </c>
      <c r="B25" t="s">
        <v>10</v>
      </c>
      <c r="C25" t="s">
        <v>49</v>
      </c>
      <c r="D25">
        <v>406</v>
      </c>
      <c r="E25">
        <v>64</v>
      </c>
      <c r="F25">
        <v>398</v>
      </c>
      <c r="G25">
        <f t="shared" si="0"/>
        <v>335</v>
      </c>
      <c r="R25" s="5" t="s">
        <v>59</v>
      </c>
      <c r="S25" s="12"/>
      <c r="T25" s="13"/>
      <c r="U25" s="13"/>
      <c r="V25" s="13"/>
      <c r="W25" s="13"/>
      <c r="X25" s="13">
        <v>1</v>
      </c>
      <c r="Y25" s="13"/>
      <c r="Z25" s="13"/>
      <c r="AA25" s="13">
        <v>1</v>
      </c>
      <c r="AB25" s="13"/>
      <c r="AC25" s="13"/>
      <c r="AD25" s="13"/>
      <c r="AE25" s="14">
        <v>2</v>
      </c>
    </row>
    <row r="26" spans="1:31" ht="12.75">
      <c r="A26" t="s">
        <v>50</v>
      </c>
      <c r="B26" t="s">
        <v>10</v>
      </c>
      <c r="C26" t="s">
        <v>51</v>
      </c>
      <c r="D26">
        <v>419</v>
      </c>
      <c r="E26">
        <v>81</v>
      </c>
      <c r="F26">
        <v>412</v>
      </c>
      <c r="G26">
        <f t="shared" si="0"/>
        <v>332</v>
      </c>
      <c r="R26" s="5" t="s">
        <v>61</v>
      </c>
      <c r="S26" s="12"/>
      <c r="T26" s="13"/>
      <c r="U26" s="13"/>
      <c r="V26" s="13"/>
      <c r="W26" s="13"/>
      <c r="X26" s="13"/>
      <c r="Y26" s="13"/>
      <c r="Z26" s="13">
        <v>1</v>
      </c>
      <c r="AA26" s="13">
        <v>1</v>
      </c>
      <c r="AB26" s="13"/>
      <c r="AC26" s="13"/>
      <c r="AD26" s="13"/>
      <c r="AE26" s="14">
        <v>2</v>
      </c>
    </row>
    <row r="27" spans="1:31" ht="12.75">
      <c r="A27" t="s">
        <v>52</v>
      </c>
      <c r="B27" t="s">
        <v>10</v>
      </c>
      <c r="C27" t="s">
        <v>53</v>
      </c>
      <c r="D27">
        <v>469</v>
      </c>
      <c r="E27">
        <v>132</v>
      </c>
      <c r="F27">
        <v>462</v>
      </c>
      <c r="G27">
        <f t="shared" si="0"/>
        <v>331</v>
      </c>
      <c r="R27" s="5" t="s">
        <v>63</v>
      </c>
      <c r="S27" s="12"/>
      <c r="T27" s="13"/>
      <c r="U27" s="13"/>
      <c r="V27" s="13"/>
      <c r="W27" s="13"/>
      <c r="X27" s="13"/>
      <c r="Y27" s="13"/>
      <c r="Z27" s="13"/>
      <c r="AA27" s="13">
        <v>1</v>
      </c>
      <c r="AB27" s="13"/>
      <c r="AC27" s="13"/>
      <c r="AD27" s="13"/>
      <c r="AE27" s="14">
        <v>1</v>
      </c>
    </row>
    <row r="28" spans="1:31" ht="12.75">
      <c r="A28" t="s">
        <v>54</v>
      </c>
      <c r="B28" t="s">
        <v>56</v>
      </c>
      <c r="C28" t="s">
        <v>55</v>
      </c>
      <c r="D28">
        <v>462</v>
      </c>
      <c r="E28">
        <v>319</v>
      </c>
      <c r="F28">
        <v>460</v>
      </c>
      <c r="G28">
        <f t="shared" si="0"/>
      </c>
      <c r="R28" s="5" t="s">
        <v>65</v>
      </c>
      <c r="S28" s="12"/>
      <c r="T28" s="13"/>
      <c r="U28" s="13"/>
      <c r="V28" s="13"/>
      <c r="W28" s="13"/>
      <c r="X28" s="13"/>
      <c r="Y28" s="13"/>
      <c r="Z28" s="13"/>
      <c r="AA28" s="13">
        <v>1</v>
      </c>
      <c r="AB28" s="13"/>
      <c r="AC28" s="13"/>
      <c r="AD28" s="13"/>
      <c r="AE28" s="14">
        <v>1</v>
      </c>
    </row>
    <row r="29" spans="1:31" ht="12.75">
      <c r="A29" t="s">
        <v>54</v>
      </c>
      <c r="B29" t="s">
        <v>10</v>
      </c>
      <c r="C29" t="s">
        <v>55</v>
      </c>
      <c r="D29">
        <v>462</v>
      </c>
      <c r="E29">
        <v>69</v>
      </c>
      <c r="F29">
        <v>318</v>
      </c>
      <c r="G29">
        <f t="shared" si="0"/>
        <v>250</v>
      </c>
      <c r="R29" s="5" t="s">
        <v>67</v>
      </c>
      <c r="S29" s="12"/>
      <c r="T29" s="13"/>
      <c r="U29" s="13"/>
      <c r="V29" s="13"/>
      <c r="W29" s="13"/>
      <c r="X29" s="13"/>
      <c r="Y29" s="13"/>
      <c r="Z29" s="13"/>
      <c r="AA29" s="13">
        <v>1</v>
      </c>
      <c r="AB29" s="13"/>
      <c r="AC29" s="13"/>
      <c r="AD29" s="13"/>
      <c r="AE29" s="14">
        <v>1</v>
      </c>
    </row>
    <row r="30" spans="1:31" ht="12.75">
      <c r="A30" t="s">
        <v>57</v>
      </c>
      <c r="B30" t="s">
        <v>56</v>
      </c>
      <c r="C30" t="s">
        <v>58</v>
      </c>
      <c r="D30">
        <v>462</v>
      </c>
      <c r="E30">
        <v>319</v>
      </c>
      <c r="F30">
        <v>460</v>
      </c>
      <c r="G30">
        <f t="shared" si="0"/>
      </c>
      <c r="R30" s="5" t="s">
        <v>69</v>
      </c>
      <c r="S30" s="12"/>
      <c r="T30" s="13"/>
      <c r="U30" s="13"/>
      <c r="V30" s="13"/>
      <c r="W30" s="13"/>
      <c r="X30" s="13"/>
      <c r="Y30" s="13"/>
      <c r="Z30" s="13"/>
      <c r="AA30" s="13">
        <v>1</v>
      </c>
      <c r="AB30" s="13"/>
      <c r="AC30" s="13"/>
      <c r="AD30" s="13"/>
      <c r="AE30" s="14">
        <v>1</v>
      </c>
    </row>
    <row r="31" spans="1:31" ht="12.75">
      <c r="A31" t="s">
        <v>57</v>
      </c>
      <c r="B31" t="s">
        <v>10</v>
      </c>
      <c r="C31" t="s">
        <v>58</v>
      </c>
      <c r="D31">
        <v>462</v>
      </c>
      <c r="E31">
        <v>69</v>
      </c>
      <c r="F31">
        <v>318</v>
      </c>
      <c r="G31">
        <f t="shared" si="0"/>
        <v>250</v>
      </c>
      <c r="R31" s="5" t="s">
        <v>71</v>
      </c>
      <c r="S31" s="12"/>
      <c r="T31" s="13"/>
      <c r="U31" s="13"/>
      <c r="V31" s="13"/>
      <c r="W31" s="13"/>
      <c r="X31" s="13"/>
      <c r="Y31" s="13"/>
      <c r="Z31" s="13"/>
      <c r="AA31" s="13">
        <v>1</v>
      </c>
      <c r="AB31" s="13"/>
      <c r="AC31" s="13"/>
      <c r="AD31" s="13"/>
      <c r="AE31" s="14">
        <v>1</v>
      </c>
    </row>
    <row r="32" spans="1:31" ht="12.75">
      <c r="A32" t="s">
        <v>59</v>
      </c>
      <c r="B32" t="s">
        <v>26</v>
      </c>
      <c r="C32" t="s">
        <v>60</v>
      </c>
      <c r="D32">
        <v>679</v>
      </c>
      <c r="E32">
        <v>11</v>
      </c>
      <c r="F32">
        <v>171</v>
      </c>
      <c r="G32">
        <f t="shared" si="0"/>
      </c>
      <c r="R32" s="5" t="s">
        <v>73</v>
      </c>
      <c r="S32" s="12"/>
      <c r="T32" s="13"/>
      <c r="U32" s="13"/>
      <c r="V32" s="13"/>
      <c r="W32" s="13"/>
      <c r="X32" s="13"/>
      <c r="Y32" s="13"/>
      <c r="Z32" s="13"/>
      <c r="AA32" s="13">
        <v>1</v>
      </c>
      <c r="AB32" s="13"/>
      <c r="AC32" s="13"/>
      <c r="AD32" s="13"/>
      <c r="AE32" s="14">
        <v>1</v>
      </c>
    </row>
    <row r="33" spans="1:31" ht="12.75">
      <c r="A33" t="s">
        <v>59</v>
      </c>
      <c r="B33" t="s">
        <v>10</v>
      </c>
      <c r="C33" t="s">
        <v>60</v>
      </c>
      <c r="D33">
        <v>679</v>
      </c>
      <c r="E33">
        <v>298</v>
      </c>
      <c r="F33">
        <v>654</v>
      </c>
      <c r="G33">
        <f t="shared" si="0"/>
        <v>357</v>
      </c>
      <c r="R33" s="5" t="s">
        <v>75</v>
      </c>
      <c r="S33" s="12"/>
      <c r="T33" s="13"/>
      <c r="U33" s="13"/>
      <c r="V33" s="13"/>
      <c r="W33" s="13"/>
      <c r="X33" s="13">
        <v>1</v>
      </c>
      <c r="Y33" s="13"/>
      <c r="Z33" s="13"/>
      <c r="AA33" s="13">
        <v>1</v>
      </c>
      <c r="AB33" s="13"/>
      <c r="AC33" s="13"/>
      <c r="AD33" s="13"/>
      <c r="AE33" s="14">
        <v>2</v>
      </c>
    </row>
    <row r="34" spans="1:31" ht="12.75">
      <c r="A34" t="s">
        <v>61</v>
      </c>
      <c r="B34" t="s">
        <v>44</v>
      </c>
      <c r="C34" t="s">
        <v>62</v>
      </c>
      <c r="D34">
        <v>678</v>
      </c>
      <c r="E34">
        <v>19</v>
      </c>
      <c r="F34">
        <v>226</v>
      </c>
      <c r="G34">
        <f t="shared" si="0"/>
      </c>
      <c r="R34" s="5" t="s">
        <v>77</v>
      </c>
      <c r="S34" s="12"/>
      <c r="T34" s="13"/>
      <c r="U34" s="13"/>
      <c r="V34" s="13"/>
      <c r="W34" s="13"/>
      <c r="X34" s="13">
        <v>1</v>
      </c>
      <c r="Y34" s="13"/>
      <c r="Z34" s="13"/>
      <c r="AA34" s="13">
        <v>1</v>
      </c>
      <c r="AB34" s="13"/>
      <c r="AC34" s="13"/>
      <c r="AD34" s="13"/>
      <c r="AE34" s="14">
        <v>2</v>
      </c>
    </row>
    <row r="35" spans="1:31" ht="12.75">
      <c r="A35" t="s">
        <v>61</v>
      </c>
      <c r="B35" t="s">
        <v>10</v>
      </c>
      <c r="C35" t="s">
        <v>62</v>
      </c>
      <c r="D35">
        <v>678</v>
      </c>
      <c r="E35">
        <v>313</v>
      </c>
      <c r="F35">
        <v>656</v>
      </c>
      <c r="G35">
        <f t="shared" si="0"/>
        <v>344</v>
      </c>
      <c r="R35" s="5" t="s">
        <v>79</v>
      </c>
      <c r="S35" s="12"/>
      <c r="T35" s="13"/>
      <c r="U35" s="13"/>
      <c r="V35" s="13"/>
      <c r="W35" s="13"/>
      <c r="X35" s="13"/>
      <c r="Y35" s="13"/>
      <c r="Z35" s="13"/>
      <c r="AA35" s="13">
        <v>1</v>
      </c>
      <c r="AB35" s="13"/>
      <c r="AC35" s="13"/>
      <c r="AD35" s="13"/>
      <c r="AE35" s="14">
        <v>1</v>
      </c>
    </row>
    <row r="36" spans="1:31" ht="12.75">
      <c r="A36" t="s">
        <v>63</v>
      </c>
      <c r="B36" t="s">
        <v>10</v>
      </c>
      <c r="C36" t="s">
        <v>64</v>
      </c>
      <c r="D36">
        <v>618</v>
      </c>
      <c r="E36">
        <v>93</v>
      </c>
      <c r="F36">
        <v>429</v>
      </c>
      <c r="G36">
        <f t="shared" si="0"/>
        <v>337</v>
      </c>
      <c r="R36" s="5" t="s">
        <v>81</v>
      </c>
      <c r="S36" s="12"/>
      <c r="T36" s="13"/>
      <c r="U36" s="13">
        <v>1</v>
      </c>
      <c r="V36" s="13"/>
      <c r="W36" s="13"/>
      <c r="X36" s="13"/>
      <c r="Y36" s="13"/>
      <c r="Z36" s="13"/>
      <c r="AA36" s="13">
        <v>1</v>
      </c>
      <c r="AB36" s="13"/>
      <c r="AC36" s="13"/>
      <c r="AD36" s="13"/>
      <c r="AE36" s="14">
        <v>2</v>
      </c>
    </row>
    <row r="37" spans="1:31" ht="12.75">
      <c r="A37" t="s">
        <v>65</v>
      </c>
      <c r="B37" t="s">
        <v>10</v>
      </c>
      <c r="C37" t="s">
        <v>66</v>
      </c>
      <c r="D37">
        <v>126</v>
      </c>
      <c r="E37">
        <v>2</v>
      </c>
      <c r="F37">
        <v>120</v>
      </c>
      <c r="G37">
        <f t="shared" si="0"/>
        <v>119</v>
      </c>
      <c r="R37" s="5" t="s">
        <v>84</v>
      </c>
      <c r="S37" s="12"/>
      <c r="T37" s="13"/>
      <c r="U37" s="13"/>
      <c r="V37" s="13"/>
      <c r="W37" s="13"/>
      <c r="X37" s="13"/>
      <c r="Y37" s="13"/>
      <c r="Z37" s="13"/>
      <c r="AA37" s="13">
        <v>1</v>
      </c>
      <c r="AB37" s="13"/>
      <c r="AC37" s="13"/>
      <c r="AD37" s="13"/>
      <c r="AE37" s="14">
        <v>1</v>
      </c>
    </row>
    <row r="38" spans="1:31" ht="12.75">
      <c r="A38" t="s">
        <v>67</v>
      </c>
      <c r="B38" t="s">
        <v>10</v>
      </c>
      <c r="C38" t="s">
        <v>68</v>
      </c>
      <c r="D38">
        <v>397</v>
      </c>
      <c r="E38">
        <v>70</v>
      </c>
      <c r="F38">
        <v>381</v>
      </c>
      <c r="G38">
        <f t="shared" si="0"/>
        <v>312</v>
      </c>
      <c r="R38" s="5" t="s">
        <v>86</v>
      </c>
      <c r="S38" s="12"/>
      <c r="T38" s="13"/>
      <c r="U38" s="13"/>
      <c r="V38" s="13"/>
      <c r="W38" s="13"/>
      <c r="X38" s="13"/>
      <c r="Y38" s="13"/>
      <c r="Z38" s="13"/>
      <c r="AA38" s="13">
        <v>1</v>
      </c>
      <c r="AB38" s="13"/>
      <c r="AC38" s="13"/>
      <c r="AD38" s="13"/>
      <c r="AE38" s="14">
        <v>1</v>
      </c>
    </row>
    <row r="39" spans="1:31" ht="12.75">
      <c r="A39" t="s">
        <v>69</v>
      </c>
      <c r="B39" t="s">
        <v>10</v>
      </c>
      <c r="C39" t="s">
        <v>70</v>
      </c>
      <c r="D39">
        <v>448</v>
      </c>
      <c r="E39">
        <v>105</v>
      </c>
      <c r="F39">
        <v>415</v>
      </c>
      <c r="G39">
        <f t="shared" si="0"/>
        <v>311</v>
      </c>
      <c r="R39" s="5" t="s">
        <v>88</v>
      </c>
      <c r="S39" s="12"/>
      <c r="T39" s="13"/>
      <c r="U39" s="13"/>
      <c r="V39" s="13"/>
      <c r="W39" s="13"/>
      <c r="X39" s="13"/>
      <c r="Y39" s="13"/>
      <c r="Z39" s="13">
        <v>1</v>
      </c>
      <c r="AA39" s="13">
        <v>1</v>
      </c>
      <c r="AB39" s="13"/>
      <c r="AC39" s="13"/>
      <c r="AD39" s="13"/>
      <c r="AE39" s="14">
        <v>2</v>
      </c>
    </row>
    <row r="40" spans="1:31" ht="12.75">
      <c r="A40" t="s">
        <v>71</v>
      </c>
      <c r="B40" t="s">
        <v>10</v>
      </c>
      <c r="C40" t="s">
        <v>72</v>
      </c>
      <c r="D40">
        <v>443</v>
      </c>
      <c r="E40">
        <v>65</v>
      </c>
      <c r="F40">
        <v>418</v>
      </c>
      <c r="G40">
        <f t="shared" si="0"/>
        <v>354</v>
      </c>
      <c r="R40" s="5" t="s">
        <v>90</v>
      </c>
      <c r="S40" s="12"/>
      <c r="T40" s="13"/>
      <c r="U40" s="13"/>
      <c r="V40" s="13"/>
      <c r="W40" s="13"/>
      <c r="X40" s="13">
        <v>1</v>
      </c>
      <c r="Y40" s="13"/>
      <c r="Z40" s="13"/>
      <c r="AA40" s="13">
        <v>1</v>
      </c>
      <c r="AB40" s="13"/>
      <c r="AC40" s="13"/>
      <c r="AD40" s="13"/>
      <c r="AE40" s="14">
        <v>2</v>
      </c>
    </row>
    <row r="41" spans="1:31" ht="12.75">
      <c r="A41" t="s">
        <v>73</v>
      </c>
      <c r="B41" t="s">
        <v>10</v>
      </c>
      <c r="C41" t="s">
        <v>74</v>
      </c>
      <c r="D41">
        <v>390</v>
      </c>
      <c r="E41">
        <v>68</v>
      </c>
      <c r="F41">
        <v>376</v>
      </c>
      <c r="G41">
        <f t="shared" si="0"/>
        <v>309</v>
      </c>
      <c r="R41" s="5" t="s">
        <v>92</v>
      </c>
      <c r="S41" s="12"/>
      <c r="T41" s="13"/>
      <c r="U41" s="13"/>
      <c r="V41" s="13"/>
      <c r="W41" s="13"/>
      <c r="X41" s="13"/>
      <c r="Y41" s="13"/>
      <c r="Z41" s="13"/>
      <c r="AA41" s="13">
        <v>1</v>
      </c>
      <c r="AB41" s="13"/>
      <c r="AC41" s="13"/>
      <c r="AD41" s="13"/>
      <c r="AE41" s="14">
        <v>1</v>
      </c>
    </row>
    <row r="42" spans="1:31" ht="12.75">
      <c r="A42" t="s">
        <v>75</v>
      </c>
      <c r="B42" t="s">
        <v>26</v>
      </c>
      <c r="C42" t="s">
        <v>76</v>
      </c>
      <c r="D42">
        <v>681</v>
      </c>
      <c r="E42">
        <v>14</v>
      </c>
      <c r="F42">
        <v>175</v>
      </c>
      <c r="G42">
        <f t="shared" si="0"/>
      </c>
      <c r="R42" s="5" t="s">
        <v>94</v>
      </c>
      <c r="S42" s="12"/>
      <c r="T42" s="13"/>
      <c r="U42" s="13"/>
      <c r="V42" s="13"/>
      <c r="W42" s="13"/>
      <c r="X42" s="13"/>
      <c r="Y42" s="13"/>
      <c r="Z42" s="13"/>
      <c r="AA42" s="13">
        <v>1</v>
      </c>
      <c r="AB42" s="13"/>
      <c r="AC42" s="13"/>
      <c r="AD42" s="13"/>
      <c r="AE42" s="14">
        <v>1</v>
      </c>
    </row>
    <row r="43" spans="1:31" ht="12.75">
      <c r="A43" t="s">
        <v>75</v>
      </c>
      <c r="B43" t="s">
        <v>10</v>
      </c>
      <c r="C43" t="s">
        <v>76</v>
      </c>
      <c r="D43">
        <v>681</v>
      </c>
      <c r="E43">
        <v>301</v>
      </c>
      <c r="F43">
        <v>656</v>
      </c>
      <c r="G43">
        <f t="shared" si="0"/>
        <v>356</v>
      </c>
      <c r="R43" s="5" t="s">
        <v>96</v>
      </c>
      <c r="S43" s="12"/>
      <c r="T43" s="13"/>
      <c r="U43" s="13"/>
      <c r="V43" s="13"/>
      <c r="W43" s="13"/>
      <c r="X43" s="13">
        <v>1</v>
      </c>
      <c r="Y43" s="13"/>
      <c r="Z43" s="13"/>
      <c r="AA43" s="13">
        <v>1</v>
      </c>
      <c r="AB43" s="13"/>
      <c r="AC43" s="13"/>
      <c r="AD43" s="13"/>
      <c r="AE43" s="14">
        <v>2</v>
      </c>
    </row>
    <row r="44" spans="1:31" ht="12.75">
      <c r="A44" t="s">
        <v>77</v>
      </c>
      <c r="B44" t="s">
        <v>26</v>
      </c>
      <c r="C44" t="s">
        <v>78</v>
      </c>
      <c r="D44">
        <v>681</v>
      </c>
      <c r="E44">
        <v>13</v>
      </c>
      <c r="F44">
        <v>173</v>
      </c>
      <c r="G44">
        <f t="shared" si="0"/>
      </c>
      <c r="R44" s="5" t="s">
        <v>98</v>
      </c>
      <c r="S44" s="12"/>
      <c r="T44" s="13"/>
      <c r="U44" s="13"/>
      <c r="V44" s="13"/>
      <c r="W44" s="13"/>
      <c r="X44" s="13"/>
      <c r="Y44" s="13"/>
      <c r="Z44" s="13"/>
      <c r="AA44" s="13">
        <v>1</v>
      </c>
      <c r="AB44" s="13"/>
      <c r="AC44" s="13"/>
      <c r="AD44" s="13"/>
      <c r="AE44" s="14">
        <v>1</v>
      </c>
    </row>
    <row r="45" spans="1:31" ht="12.75">
      <c r="A45" t="s">
        <v>77</v>
      </c>
      <c r="B45" t="s">
        <v>10</v>
      </c>
      <c r="C45" t="s">
        <v>78</v>
      </c>
      <c r="D45">
        <v>681</v>
      </c>
      <c r="E45">
        <v>300</v>
      </c>
      <c r="F45">
        <v>656</v>
      </c>
      <c r="G45">
        <f t="shared" si="0"/>
        <v>357</v>
      </c>
      <c r="R45" s="5" t="s">
        <v>100</v>
      </c>
      <c r="S45" s="12"/>
      <c r="T45" s="13"/>
      <c r="U45" s="13"/>
      <c r="V45" s="13"/>
      <c r="W45" s="13"/>
      <c r="X45" s="13"/>
      <c r="Y45" s="13"/>
      <c r="Z45" s="13"/>
      <c r="AA45" s="13">
        <v>1</v>
      </c>
      <c r="AB45" s="13"/>
      <c r="AC45" s="13"/>
      <c r="AD45" s="13"/>
      <c r="AE45" s="14">
        <v>1</v>
      </c>
    </row>
    <row r="46" spans="1:31" ht="12.75">
      <c r="A46" t="s">
        <v>79</v>
      </c>
      <c r="B46" t="s">
        <v>10</v>
      </c>
      <c r="C46" t="s">
        <v>80</v>
      </c>
      <c r="D46">
        <v>444</v>
      </c>
      <c r="E46">
        <v>79</v>
      </c>
      <c r="F46">
        <v>420</v>
      </c>
      <c r="G46">
        <f t="shared" si="0"/>
        <v>342</v>
      </c>
      <c r="R46" s="5" t="s">
        <v>102</v>
      </c>
      <c r="S46" s="12"/>
      <c r="T46" s="13"/>
      <c r="U46" s="13"/>
      <c r="V46" s="13"/>
      <c r="W46" s="13"/>
      <c r="X46" s="13"/>
      <c r="Y46" s="13"/>
      <c r="Z46" s="13"/>
      <c r="AA46" s="13">
        <v>1</v>
      </c>
      <c r="AB46" s="13"/>
      <c r="AC46" s="13"/>
      <c r="AD46" s="13"/>
      <c r="AE46" s="14">
        <v>1</v>
      </c>
    </row>
    <row r="47" spans="1:31" ht="12.75">
      <c r="A47" t="s">
        <v>81</v>
      </c>
      <c r="B47" t="s">
        <v>83</v>
      </c>
      <c r="C47" t="s">
        <v>82</v>
      </c>
      <c r="D47">
        <v>526</v>
      </c>
      <c r="E47">
        <v>384</v>
      </c>
      <c r="F47">
        <v>524</v>
      </c>
      <c r="G47">
        <f t="shared" si="0"/>
      </c>
      <c r="R47" s="5" t="s">
        <v>104</v>
      </c>
      <c r="S47" s="12"/>
      <c r="T47" s="13"/>
      <c r="U47" s="13"/>
      <c r="V47" s="13"/>
      <c r="W47" s="13"/>
      <c r="X47" s="13"/>
      <c r="Y47" s="13"/>
      <c r="Z47" s="13"/>
      <c r="AA47" s="13">
        <v>1</v>
      </c>
      <c r="AB47" s="13"/>
      <c r="AC47" s="13"/>
      <c r="AD47" s="13">
        <v>1</v>
      </c>
      <c r="AE47" s="14">
        <v>2</v>
      </c>
    </row>
    <row r="48" spans="1:31" ht="12.75">
      <c r="A48" t="s">
        <v>81</v>
      </c>
      <c r="B48" t="s">
        <v>10</v>
      </c>
      <c r="C48" t="s">
        <v>82</v>
      </c>
      <c r="D48">
        <v>526</v>
      </c>
      <c r="E48">
        <v>49</v>
      </c>
      <c r="F48">
        <v>338</v>
      </c>
      <c r="G48">
        <f t="shared" si="0"/>
        <v>290</v>
      </c>
      <c r="R48" s="5" t="s">
        <v>108</v>
      </c>
      <c r="S48" s="12"/>
      <c r="T48" s="13">
        <v>1</v>
      </c>
      <c r="U48" s="13"/>
      <c r="V48" s="13"/>
      <c r="W48" s="13"/>
      <c r="X48" s="13"/>
      <c r="Y48" s="13"/>
      <c r="Z48" s="13"/>
      <c r="AA48" s="13">
        <v>1</v>
      </c>
      <c r="AB48" s="13"/>
      <c r="AC48" s="13"/>
      <c r="AD48" s="13"/>
      <c r="AE48" s="14">
        <v>2</v>
      </c>
    </row>
    <row r="49" spans="1:31" ht="12.75">
      <c r="A49" t="s">
        <v>84</v>
      </c>
      <c r="B49" t="s">
        <v>10</v>
      </c>
      <c r="C49" t="s">
        <v>85</v>
      </c>
      <c r="D49">
        <v>418</v>
      </c>
      <c r="E49">
        <v>56</v>
      </c>
      <c r="F49">
        <v>396</v>
      </c>
      <c r="G49">
        <f t="shared" si="0"/>
        <v>341</v>
      </c>
      <c r="R49" s="5" t="s">
        <v>111</v>
      </c>
      <c r="S49" s="12"/>
      <c r="T49" s="13"/>
      <c r="U49" s="13"/>
      <c r="V49" s="13"/>
      <c r="W49" s="13"/>
      <c r="X49" s="13"/>
      <c r="Y49" s="13"/>
      <c r="Z49" s="13">
        <v>1</v>
      </c>
      <c r="AA49" s="13">
        <v>1</v>
      </c>
      <c r="AB49" s="13"/>
      <c r="AC49" s="13"/>
      <c r="AD49" s="13"/>
      <c r="AE49" s="14">
        <v>2</v>
      </c>
    </row>
    <row r="50" spans="1:31" ht="12.75">
      <c r="A50" t="s">
        <v>86</v>
      </c>
      <c r="B50" t="s">
        <v>10</v>
      </c>
      <c r="C50" t="s">
        <v>87</v>
      </c>
      <c r="D50">
        <v>467</v>
      </c>
      <c r="E50">
        <v>87</v>
      </c>
      <c r="F50">
        <v>442</v>
      </c>
      <c r="G50">
        <f t="shared" si="0"/>
        <v>356</v>
      </c>
      <c r="R50" s="5" t="s">
        <v>113</v>
      </c>
      <c r="S50" s="12"/>
      <c r="T50" s="13"/>
      <c r="U50" s="13"/>
      <c r="V50" s="13"/>
      <c r="W50" s="13"/>
      <c r="X50" s="13"/>
      <c r="Y50" s="13"/>
      <c r="Z50" s="13"/>
      <c r="AA50" s="13">
        <v>1</v>
      </c>
      <c r="AB50" s="13"/>
      <c r="AC50" s="13"/>
      <c r="AD50" s="13"/>
      <c r="AE50" s="14">
        <v>1</v>
      </c>
    </row>
    <row r="51" spans="1:31" ht="12.75">
      <c r="A51" t="s">
        <v>88</v>
      </c>
      <c r="B51" t="s">
        <v>10</v>
      </c>
      <c r="C51" t="s">
        <v>89</v>
      </c>
      <c r="D51">
        <v>655</v>
      </c>
      <c r="E51">
        <v>296</v>
      </c>
      <c r="F51">
        <v>632</v>
      </c>
      <c r="G51">
        <f t="shared" si="0"/>
        <v>337</v>
      </c>
      <c r="R51" s="5" t="s">
        <v>115</v>
      </c>
      <c r="S51" s="12"/>
      <c r="T51" s="13"/>
      <c r="U51" s="13"/>
      <c r="V51" s="13"/>
      <c r="W51" s="13"/>
      <c r="X51" s="13"/>
      <c r="Y51" s="13"/>
      <c r="Z51" s="13"/>
      <c r="AA51" s="13">
        <v>1</v>
      </c>
      <c r="AB51" s="13"/>
      <c r="AC51" s="13"/>
      <c r="AD51" s="13"/>
      <c r="AE51" s="14">
        <v>1</v>
      </c>
    </row>
    <row r="52" spans="1:31" ht="12.75">
      <c r="A52" t="s">
        <v>88</v>
      </c>
      <c r="B52" t="s">
        <v>44</v>
      </c>
      <c r="C52" t="s">
        <v>89</v>
      </c>
      <c r="D52">
        <v>655</v>
      </c>
      <c r="E52">
        <v>8</v>
      </c>
      <c r="F52">
        <v>214</v>
      </c>
      <c r="G52">
        <f t="shared" si="0"/>
      </c>
      <c r="R52" s="5" t="s">
        <v>117</v>
      </c>
      <c r="S52" s="12"/>
      <c r="T52" s="13"/>
      <c r="U52" s="13"/>
      <c r="V52" s="13">
        <v>1</v>
      </c>
      <c r="W52" s="13"/>
      <c r="X52" s="13"/>
      <c r="Y52" s="13"/>
      <c r="Z52" s="13"/>
      <c r="AA52" s="13">
        <v>1</v>
      </c>
      <c r="AB52" s="13"/>
      <c r="AC52" s="13"/>
      <c r="AD52" s="13"/>
      <c r="AE52" s="14">
        <v>2</v>
      </c>
    </row>
    <row r="53" spans="1:31" ht="12.75">
      <c r="A53" t="s">
        <v>90</v>
      </c>
      <c r="B53" t="s">
        <v>26</v>
      </c>
      <c r="C53" t="s">
        <v>91</v>
      </c>
      <c r="D53">
        <v>681</v>
      </c>
      <c r="E53">
        <v>14</v>
      </c>
      <c r="F53">
        <v>175</v>
      </c>
      <c r="G53">
        <f t="shared" si="0"/>
      </c>
      <c r="R53" s="5" t="s">
        <v>119</v>
      </c>
      <c r="S53" s="12"/>
      <c r="T53" s="13"/>
      <c r="U53" s="13"/>
      <c r="V53" s="13"/>
      <c r="W53" s="13"/>
      <c r="X53" s="13"/>
      <c r="Y53" s="13">
        <v>1</v>
      </c>
      <c r="Z53" s="13"/>
      <c r="AA53" s="13">
        <v>3</v>
      </c>
      <c r="AB53" s="13"/>
      <c r="AC53" s="13"/>
      <c r="AD53" s="13"/>
      <c r="AE53" s="14">
        <v>4</v>
      </c>
    </row>
    <row r="54" spans="1:31" ht="12.75">
      <c r="A54" t="s">
        <v>90</v>
      </c>
      <c r="B54" t="s">
        <v>10</v>
      </c>
      <c r="C54" t="s">
        <v>91</v>
      </c>
      <c r="D54">
        <v>681</v>
      </c>
      <c r="E54">
        <v>301</v>
      </c>
      <c r="F54">
        <v>656</v>
      </c>
      <c r="G54">
        <f t="shared" si="0"/>
        <v>356</v>
      </c>
      <c r="R54" s="5" t="s">
        <v>123</v>
      </c>
      <c r="S54" s="12"/>
      <c r="T54" s="13"/>
      <c r="U54" s="13"/>
      <c r="V54" s="13"/>
      <c r="W54" s="13"/>
      <c r="X54" s="13"/>
      <c r="Y54" s="13"/>
      <c r="Z54" s="13"/>
      <c r="AA54" s="13">
        <v>1</v>
      </c>
      <c r="AB54" s="13"/>
      <c r="AC54" s="13"/>
      <c r="AD54" s="13"/>
      <c r="AE54" s="14">
        <v>1</v>
      </c>
    </row>
    <row r="55" spans="1:31" ht="12.75">
      <c r="A55" t="s">
        <v>92</v>
      </c>
      <c r="B55" t="s">
        <v>10</v>
      </c>
      <c r="C55" t="s">
        <v>93</v>
      </c>
      <c r="D55">
        <v>440</v>
      </c>
      <c r="E55">
        <v>90</v>
      </c>
      <c r="F55">
        <v>431</v>
      </c>
      <c r="G55">
        <f t="shared" si="0"/>
        <v>342</v>
      </c>
      <c r="R55" s="5" t="s">
        <v>125</v>
      </c>
      <c r="S55" s="12"/>
      <c r="T55" s="13"/>
      <c r="U55" s="13">
        <v>1</v>
      </c>
      <c r="V55" s="13"/>
      <c r="W55" s="13"/>
      <c r="X55" s="13"/>
      <c r="Y55" s="13"/>
      <c r="Z55" s="13"/>
      <c r="AA55" s="13">
        <v>1</v>
      </c>
      <c r="AB55" s="13"/>
      <c r="AC55" s="13"/>
      <c r="AD55" s="13"/>
      <c r="AE55" s="14">
        <v>2</v>
      </c>
    </row>
    <row r="56" spans="1:31" ht="12.75">
      <c r="A56" t="s">
        <v>94</v>
      </c>
      <c r="B56" t="s">
        <v>10</v>
      </c>
      <c r="C56" t="s">
        <v>95</v>
      </c>
      <c r="D56">
        <v>455</v>
      </c>
      <c r="E56">
        <v>87</v>
      </c>
      <c r="F56">
        <v>430</v>
      </c>
      <c r="G56">
        <f t="shared" si="0"/>
        <v>344</v>
      </c>
      <c r="R56" s="5" t="s">
        <v>127</v>
      </c>
      <c r="S56" s="12"/>
      <c r="T56" s="13"/>
      <c r="U56" s="13"/>
      <c r="V56" s="13"/>
      <c r="W56" s="13"/>
      <c r="X56" s="13"/>
      <c r="Y56" s="13"/>
      <c r="Z56" s="13"/>
      <c r="AA56" s="13">
        <v>1</v>
      </c>
      <c r="AB56" s="13"/>
      <c r="AC56" s="13"/>
      <c r="AD56" s="13"/>
      <c r="AE56" s="14">
        <v>1</v>
      </c>
    </row>
    <row r="57" spans="1:31" ht="12.75">
      <c r="A57" t="s">
        <v>96</v>
      </c>
      <c r="B57" t="s">
        <v>26</v>
      </c>
      <c r="C57" t="s">
        <v>97</v>
      </c>
      <c r="D57">
        <v>681</v>
      </c>
      <c r="E57">
        <v>14</v>
      </c>
      <c r="F57">
        <v>175</v>
      </c>
      <c r="G57">
        <f t="shared" si="0"/>
      </c>
      <c r="R57" s="5" t="s">
        <v>129</v>
      </c>
      <c r="S57" s="12"/>
      <c r="T57" s="13"/>
      <c r="U57" s="13"/>
      <c r="V57" s="13"/>
      <c r="W57" s="13"/>
      <c r="X57" s="13"/>
      <c r="Y57" s="13"/>
      <c r="Z57" s="13">
        <v>1</v>
      </c>
      <c r="AA57" s="13">
        <v>1</v>
      </c>
      <c r="AB57" s="13"/>
      <c r="AC57" s="13"/>
      <c r="AD57" s="13"/>
      <c r="AE57" s="14">
        <v>2</v>
      </c>
    </row>
    <row r="58" spans="1:31" ht="12.75">
      <c r="A58" t="s">
        <v>96</v>
      </c>
      <c r="B58" t="s">
        <v>10</v>
      </c>
      <c r="C58" t="s">
        <v>97</v>
      </c>
      <c r="D58">
        <v>681</v>
      </c>
      <c r="E58">
        <v>301</v>
      </c>
      <c r="F58">
        <v>656</v>
      </c>
      <c r="G58">
        <f t="shared" si="0"/>
        <v>356</v>
      </c>
      <c r="R58" s="5" t="s">
        <v>131</v>
      </c>
      <c r="S58" s="12"/>
      <c r="T58" s="13"/>
      <c r="U58" s="13"/>
      <c r="V58" s="13"/>
      <c r="W58" s="13"/>
      <c r="X58" s="13"/>
      <c r="Y58" s="13"/>
      <c r="Z58" s="13"/>
      <c r="AA58" s="13">
        <v>1</v>
      </c>
      <c r="AB58" s="13"/>
      <c r="AC58" s="13"/>
      <c r="AD58" s="13"/>
      <c r="AE58" s="14">
        <v>1</v>
      </c>
    </row>
    <row r="59" spans="1:31" ht="12.75">
      <c r="A59" t="s">
        <v>98</v>
      </c>
      <c r="B59" t="s">
        <v>10</v>
      </c>
      <c r="C59" t="s">
        <v>99</v>
      </c>
      <c r="D59">
        <v>420</v>
      </c>
      <c r="E59">
        <v>66</v>
      </c>
      <c r="F59">
        <v>407</v>
      </c>
      <c r="G59">
        <f t="shared" si="0"/>
        <v>342</v>
      </c>
      <c r="R59" s="5" t="s">
        <v>133</v>
      </c>
      <c r="S59" s="12"/>
      <c r="T59" s="13"/>
      <c r="U59" s="13"/>
      <c r="V59" s="13"/>
      <c r="W59" s="13"/>
      <c r="X59" s="13"/>
      <c r="Y59" s="13"/>
      <c r="Z59" s="13"/>
      <c r="AA59" s="13">
        <v>1</v>
      </c>
      <c r="AB59" s="13"/>
      <c r="AC59" s="13"/>
      <c r="AD59" s="13"/>
      <c r="AE59" s="14">
        <v>1</v>
      </c>
    </row>
    <row r="60" spans="1:31" ht="12.75">
      <c r="A60" t="s">
        <v>100</v>
      </c>
      <c r="B60" t="s">
        <v>10</v>
      </c>
      <c r="C60" t="s">
        <v>101</v>
      </c>
      <c r="D60">
        <v>326</v>
      </c>
      <c r="E60">
        <v>170</v>
      </c>
      <c r="F60">
        <v>319</v>
      </c>
      <c r="G60">
        <f t="shared" si="0"/>
        <v>150</v>
      </c>
      <c r="R60" s="5" t="s">
        <v>135</v>
      </c>
      <c r="S60" s="12"/>
      <c r="T60" s="13"/>
      <c r="U60" s="13"/>
      <c r="V60" s="13"/>
      <c r="W60" s="13"/>
      <c r="X60" s="13"/>
      <c r="Y60" s="13"/>
      <c r="Z60" s="13"/>
      <c r="AA60" s="13">
        <v>1</v>
      </c>
      <c r="AB60" s="13"/>
      <c r="AC60" s="13"/>
      <c r="AD60" s="13"/>
      <c r="AE60" s="14">
        <v>1</v>
      </c>
    </row>
    <row r="61" spans="1:31" ht="12.75">
      <c r="A61" t="s">
        <v>102</v>
      </c>
      <c r="B61" t="s">
        <v>10</v>
      </c>
      <c r="C61" t="s">
        <v>103</v>
      </c>
      <c r="D61">
        <v>461</v>
      </c>
      <c r="E61">
        <v>141</v>
      </c>
      <c r="F61">
        <v>411</v>
      </c>
      <c r="G61">
        <f t="shared" si="0"/>
        <v>271</v>
      </c>
      <c r="R61" s="5" t="s">
        <v>137</v>
      </c>
      <c r="S61" s="12"/>
      <c r="T61" s="13"/>
      <c r="U61" s="13"/>
      <c r="V61" s="13"/>
      <c r="W61" s="13"/>
      <c r="X61" s="13"/>
      <c r="Y61" s="13"/>
      <c r="Z61" s="13"/>
      <c r="AA61" s="13">
        <v>1</v>
      </c>
      <c r="AB61" s="13"/>
      <c r="AC61" s="13"/>
      <c r="AD61" s="13"/>
      <c r="AE61" s="14">
        <v>1</v>
      </c>
    </row>
    <row r="62" spans="1:31" ht="12.75">
      <c r="A62" t="s">
        <v>104</v>
      </c>
      <c r="B62" t="s">
        <v>106</v>
      </c>
      <c r="C62" t="s">
        <v>105</v>
      </c>
      <c r="D62">
        <v>828</v>
      </c>
      <c r="E62">
        <v>442</v>
      </c>
      <c r="F62">
        <v>535</v>
      </c>
      <c r="G62">
        <f t="shared" si="0"/>
      </c>
      <c r="R62" s="5" t="s">
        <v>139</v>
      </c>
      <c r="S62" s="12"/>
      <c r="T62" s="13"/>
      <c r="U62" s="13"/>
      <c r="V62" s="13"/>
      <c r="W62" s="13"/>
      <c r="X62" s="13"/>
      <c r="Y62" s="13"/>
      <c r="Z62" s="13"/>
      <c r="AA62" s="13">
        <v>1</v>
      </c>
      <c r="AB62" s="13"/>
      <c r="AC62" s="13"/>
      <c r="AD62" s="13"/>
      <c r="AE62" s="14">
        <v>1</v>
      </c>
    </row>
    <row r="63" spans="1:31" ht="12.75">
      <c r="A63" t="s">
        <v>104</v>
      </c>
      <c r="B63" t="s">
        <v>10</v>
      </c>
      <c r="C63" t="s">
        <v>105</v>
      </c>
      <c r="D63">
        <v>828</v>
      </c>
      <c r="E63">
        <v>78</v>
      </c>
      <c r="F63">
        <v>419</v>
      </c>
      <c r="G63">
        <f t="shared" si="0"/>
        <v>342</v>
      </c>
      <c r="R63" s="5" t="s">
        <v>141</v>
      </c>
      <c r="S63" s="12"/>
      <c r="T63" s="13"/>
      <c r="U63" s="13"/>
      <c r="V63" s="13"/>
      <c r="W63" s="13"/>
      <c r="X63" s="13">
        <v>1</v>
      </c>
      <c r="Y63" s="13"/>
      <c r="Z63" s="13"/>
      <c r="AA63" s="13">
        <v>1</v>
      </c>
      <c r="AB63" s="13">
        <v>1</v>
      </c>
      <c r="AC63" s="13"/>
      <c r="AD63" s="13"/>
      <c r="AE63" s="14">
        <v>3</v>
      </c>
    </row>
    <row r="64" spans="1:31" ht="12.75">
      <c r="A64" t="s">
        <v>108</v>
      </c>
      <c r="B64" t="s">
        <v>110</v>
      </c>
      <c r="C64" t="s">
        <v>109</v>
      </c>
      <c r="D64">
        <v>388</v>
      </c>
      <c r="E64">
        <v>35</v>
      </c>
      <c r="F64">
        <v>84</v>
      </c>
      <c r="G64">
        <f t="shared" si="0"/>
      </c>
      <c r="R64" s="5" t="s">
        <v>145</v>
      </c>
      <c r="S64" s="12"/>
      <c r="T64" s="13"/>
      <c r="U64" s="13"/>
      <c r="V64" s="13"/>
      <c r="W64" s="13"/>
      <c r="X64" s="13">
        <v>1</v>
      </c>
      <c r="Y64" s="13"/>
      <c r="Z64" s="13"/>
      <c r="AA64" s="13">
        <v>1</v>
      </c>
      <c r="AB64" s="13"/>
      <c r="AC64" s="13"/>
      <c r="AD64" s="13"/>
      <c r="AE64" s="14">
        <v>2</v>
      </c>
    </row>
    <row r="65" spans="1:31" ht="12.75">
      <c r="A65" t="s">
        <v>108</v>
      </c>
      <c r="B65" t="s">
        <v>10</v>
      </c>
      <c r="C65" t="s">
        <v>109</v>
      </c>
      <c r="D65">
        <v>388</v>
      </c>
      <c r="E65">
        <v>86</v>
      </c>
      <c r="F65">
        <v>363</v>
      </c>
      <c r="G65">
        <f t="shared" si="0"/>
        <v>278</v>
      </c>
      <c r="R65" s="5" t="s">
        <v>147</v>
      </c>
      <c r="S65" s="12"/>
      <c r="T65" s="13"/>
      <c r="U65" s="13"/>
      <c r="V65" s="13"/>
      <c r="W65" s="13"/>
      <c r="X65" s="13"/>
      <c r="Y65" s="13"/>
      <c r="Z65" s="13"/>
      <c r="AA65" s="13">
        <v>1</v>
      </c>
      <c r="AB65" s="13"/>
      <c r="AC65" s="13"/>
      <c r="AD65" s="13"/>
      <c r="AE65" s="14">
        <v>1</v>
      </c>
    </row>
    <row r="66" spans="1:31" ht="12.75">
      <c r="A66" t="s">
        <v>111</v>
      </c>
      <c r="B66" t="s">
        <v>10</v>
      </c>
      <c r="C66" t="s">
        <v>112</v>
      </c>
      <c r="D66">
        <v>660</v>
      </c>
      <c r="E66">
        <v>295</v>
      </c>
      <c r="F66">
        <v>637</v>
      </c>
      <c r="G66">
        <f aca="true" t="shared" si="1" ref="G66:G129">IF(B66="PF05139",F66-E66+1,"")</f>
        <v>343</v>
      </c>
      <c r="R66" s="5" t="s">
        <v>149</v>
      </c>
      <c r="S66" s="12"/>
      <c r="T66" s="13"/>
      <c r="U66" s="13"/>
      <c r="V66" s="13"/>
      <c r="W66" s="13"/>
      <c r="X66" s="13"/>
      <c r="Y66" s="13"/>
      <c r="Z66" s="13"/>
      <c r="AA66" s="13">
        <v>1</v>
      </c>
      <c r="AB66" s="13"/>
      <c r="AC66" s="13"/>
      <c r="AD66" s="13"/>
      <c r="AE66" s="14">
        <v>1</v>
      </c>
    </row>
    <row r="67" spans="1:31" ht="12.75">
      <c r="A67" t="s">
        <v>111</v>
      </c>
      <c r="B67" t="s">
        <v>44</v>
      </c>
      <c r="C67" t="s">
        <v>112</v>
      </c>
      <c r="D67">
        <v>660</v>
      </c>
      <c r="E67">
        <v>6</v>
      </c>
      <c r="F67">
        <v>212</v>
      </c>
      <c r="G67">
        <f t="shared" si="1"/>
      </c>
      <c r="R67" s="5" t="s">
        <v>151</v>
      </c>
      <c r="S67" s="12"/>
      <c r="T67" s="13"/>
      <c r="U67" s="13"/>
      <c r="V67" s="13"/>
      <c r="W67" s="13"/>
      <c r="X67" s="13"/>
      <c r="Y67" s="13"/>
      <c r="Z67" s="13">
        <v>1</v>
      </c>
      <c r="AA67" s="13">
        <v>1</v>
      </c>
      <c r="AB67" s="13"/>
      <c r="AC67" s="13"/>
      <c r="AD67" s="13"/>
      <c r="AE67" s="14">
        <v>2</v>
      </c>
    </row>
    <row r="68" spans="1:31" ht="12.75">
      <c r="A68" t="s">
        <v>113</v>
      </c>
      <c r="B68" t="s">
        <v>10</v>
      </c>
      <c r="C68" t="s">
        <v>114</v>
      </c>
      <c r="D68">
        <v>447</v>
      </c>
      <c r="E68">
        <v>79</v>
      </c>
      <c r="F68">
        <v>423</v>
      </c>
      <c r="G68">
        <f t="shared" si="1"/>
        <v>345</v>
      </c>
      <c r="R68" s="5" t="s">
        <v>153</v>
      </c>
      <c r="S68" s="12"/>
      <c r="T68" s="13"/>
      <c r="U68" s="13"/>
      <c r="V68" s="13"/>
      <c r="W68" s="13"/>
      <c r="X68" s="13"/>
      <c r="Y68" s="13"/>
      <c r="Z68" s="13"/>
      <c r="AA68" s="13">
        <v>1</v>
      </c>
      <c r="AB68" s="13"/>
      <c r="AC68" s="13"/>
      <c r="AD68" s="13"/>
      <c r="AE68" s="14">
        <v>1</v>
      </c>
    </row>
    <row r="69" spans="1:31" ht="12.75">
      <c r="A69" t="s">
        <v>115</v>
      </c>
      <c r="B69" t="s">
        <v>10</v>
      </c>
      <c r="C69" t="s">
        <v>116</v>
      </c>
      <c r="D69">
        <v>408</v>
      </c>
      <c r="E69">
        <v>64</v>
      </c>
      <c r="F69">
        <v>400</v>
      </c>
      <c r="G69">
        <f t="shared" si="1"/>
        <v>337</v>
      </c>
      <c r="R69" s="5" t="s">
        <v>155</v>
      </c>
      <c r="S69" s="12"/>
      <c r="T69" s="13"/>
      <c r="U69" s="13"/>
      <c r="V69" s="13"/>
      <c r="W69" s="13"/>
      <c r="X69" s="13"/>
      <c r="Y69" s="13"/>
      <c r="Z69" s="13"/>
      <c r="AA69" s="13">
        <v>1</v>
      </c>
      <c r="AB69" s="13"/>
      <c r="AC69" s="13"/>
      <c r="AD69" s="13"/>
      <c r="AE69" s="14">
        <v>1</v>
      </c>
    </row>
    <row r="70" spans="1:31" ht="12.75">
      <c r="A70" t="s">
        <v>117</v>
      </c>
      <c r="B70" t="s">
        <v>56</v>
      </c>
      <c r="C70" t="s">
        <v>118</v>
      </c>
      <c r="D70">
        <v>491</v>
      </c>
      <c r="E70">
        <v>348</v>
      </c>
      <c r="F70">
        <v>489</v>
      </c>
      <c r="G70">
        <f t="shared" si="1"/>
      </c>
      <c r="R70" s="5" t="s">
        <v>157</v>
      </c>
      <c r="S70" s="12"/>
      <c r="T70" s="13"/>
      <c r="U70" s="13"/>
      <c r="V70" s="13"/>
      <c r="W70" s="13"/>
      <c r="X70" s="13"/>
      <c r="Y70" s="13"/>
      <c r="Z70" s="13"/>
      <c r="AA70" s="13">
        <v>1</v>
      </c>
      <c r="AB70" s="13"/>
      <c r="AC70" s="13"/>
      <c r="AD70" s="13"/>
      <c r="AE70" s="14">
        <v>1</v>
      </c>
    </row>
    <row r="71" spans="1:31" ht="12.75">
      <c r="A71" t="s">
        <v>117</v>
      </c>
      <c r="B71" t="s">
        <v>10</v>
      </c>
      <c r="C71" t="s">
        <v>118</v>
      </c>
      <c r="D71">
        <v>491</v>
      </c>
      <c r="E71">
        <v>98</v>
      </c>
      <c r="F71">
        <v>346</v>
      </c>
      <c r="G71">
        <f t="shared" si="1"/>
        <v>249</v>
      </c>
      <c r="R71" s="5" t="s">
        <v>159</v>
      </c>
      <c r="S71" s="12"/>
      <c r="T71" s="13"/>
      <c r="U71" s="13"/>
      <c r="V71" s="13"/>
      <c r="W71" s="13"/>
      <c r="X71" s="13"/>
      <c r="Y71" s="13"/>
      <c r="Z71" s="13"/>
      <c r="AA71" s="13">
        <v>1</v>
      </c>
      <c r="AB71" s="13"/>
      <c r="AC71" s="13"/>
      <c r="AD71" s="13"/>
      <c r="AE71" s="14">
        <v>1</v>
      </c>
    </row>
    <row r="72" spans="1:31" ht="12.75">
      <c r="A72" t="s">
        <v>119</v>
      </c>
      <c r="B72" t="s">
        <v>10</v>
      </c>
      <c r="C72" t="s">
        <v>120</v>
      </c>
      <c r="D72">
        <v>560</v>
      </c>
      <c r="E72">
        <v>203</v>
      </c>
      <c r="F72">
        <v>375</v>
      </c>
      <c r="G72">
        <f t="shared" si="1"/>
        <v>173</v>
      </c>
      <c r="R72" s="5" t="s">
        <v>161</v>
      </c>
      <c r="S72" s="12"/>
      <c r="T72" s="13"/>
      <c r="U72" s="13"/>
      <c r="V72" s="13"/>
      <c r="W72" s="13"/>
      <c r="X72" s="13"/>
      <c r="Y72" s="13"/>
      <c r="Z72" s="13"/>
      <c r="AA72" s="13">
        <v>1</v>
      </c>
      <c r="AB72" s="13"/>
      <c r="AC72" s="13"/>
      <c r="AD72" s="13"/>
      <c r="AE72" s="14">
        <v>1</v>
      </c>
    </row>
    <row r="73" spans="1:31" ht="12.75">
      <c r="A73" t="s">
        <v>119</v>
      </c>
      <c r="B73" t="s">
        <v>10</v>
      </c>
      <c r="C73" t="s">
        <v>120</v>
      </c>
      <c r="D73">
        <v>560</v>
      </c>
      <c r="E73">
        <v>368</v>
      </c>
      <c r="F73">
        <v>443</v>
      </c>
      <c r="G73">
        <f t="shared" si="1"/>
        <v>76</v>
      </c>
      <c r="R73" s="5" t="s">
        <v>163</v>
      </c>
      <c r="S73" s="12"/>
      <c r="T73" s="13"/>
      <c r="U73" s="13"/>
      <c r="V73" s="13">
        <v>1</v>
      </c>
      <c r="W73" s="13"/>
      <c r="X73" s="13"/>
      <c r="Y73" s="13"/>
      <c r="Z73" s="13"/>
      <c r="AA73" s="13">
        <v>1</v>
      </c>
      <c r="AB73" s="13"/>
      <c r="AC73" s="13"/>
      <c r="AD73" s="13"/>
      <c r="AE73" s="14">
        <v>2</v>
      </c>
    </row>
    <row r="74" spans="1:31" ht="12.75">
      <c r="A74" t="s">
        <v>119</v>
      </c>
      <c r="B74" t="s">
        <v>121</v>
      </c>
      <c r="C74" t="s">
        <v>120</v>
      </c>
      <c r="D74">
        <v>560</v>
      </c>
      <c r="E74">
        <v>43</v>
      </c>
      <c r="F74">
        <v>171</v>
      </c>
      <c r="G74">
        <f t="shared" si="1"/>
      </c>
      <c r="R74" s="5" t="s">
        <v>165</v>
      </c>
      <c r="S74" s="12"/>
      <c r="T74" s="13"/>
      <c r="U74" s="13"/>
      <c r="V74" s="13"/>
      <c r="W74" s="13"/>
      <c r="X74" s="13">
        <v>1</v>
      </c>
      <c r="Y74" s="13"/>
      <c r="Z74" s="13"/>
      <c r="AA74" s="13">
        <v>1</v>
      </c>
      <c r="AB74" s="13"/>
      <c r="AC74" s="13"/>
      <c r="AD74" s="13"/>
      <c r="AE74" s="14">
        <v>2</v>
      </c>
    </row>
    <row r="75" spans="1:31" ht="12.75">
      <c r="A75" t="s">
        <v>119</v>
      </c>
      <c r="B75" t="s">
        <v>10</v>
      </c>
      <c r="C75" t="s">
        <v>120</v>
      </c>
      <c r="D75">
        <v>560</v>
      </c>
      <c r="E75">
        <v>441</v>
      </c>
      <c r="F75">
        <v>481</v>
      </c>
      <c r="G75">
        <f t="shared" si="1"/>
        <v>41</v>
      </c>
      <c r="R75" s="5" t="s">
        <v>167</v>
      </c>
      <c r="S75" s="12"/>
      <c r="T75" s="13"/>
      <c r="U75" s="13"/>
      <c r="V75" s="13"/>
      <c r="W75" s="13"/>
      <c r="X75" s="13"/>
      <c r="Y75" s="13"/>
      <c r="Z75" s="13"/>
      <c r="AA75" s="13">
        <v>1</v>
      </c>
      <c r="AB75" s="13"/>
      <c r="AC75" s="13"/>
      <c r="AD75" s="13"/>
      <c r="AE75" s="14">
        <v>1</v>
      </c>
    </row>
    <row r="76" spans="1:31" ht="12.75">
      <c r="A76" t="s">
        <v>123</v>
      </c>
      <c r="B76" t="s">
        <v>10</v>
      </c>
      <c r="C76" t="s">
        <v>124</v>
      </c>
      <c r="D76">
        <v>418</v>
      </c>
      <c r="E76">
        <v>56</v>
      </c>
      <c r="F76">
        <v>396</v>
      </c>
      <c r="G76">
        <f t="shared" si="1"/>
        <v>341</v>
      </c>
      <c r="R76" s="5" t="s">
        <v>169</v>
      </c>
      <c r="S76" s="12"/>
      <c r="T76" s="13"/>
      <c r="U76" s="13"/>
      <c r="V76" s="13"/>
      <c r="W76" s="13"/>
      <c r="X76" s="13"/>
      <c r="Y76" s="13"/>
      <c r="Z76" s="13"/>
      <c r="AA76" s="13">
        <v>1</v>
      </c>
      <c r="AB76" s="13"/>
      <c r="AC76" s="13"/>
      <c r="AD76" s="13"/>
      <c r="AE76" s="14">
        <v>1</v>
      </c>
    </row>
    <row r="77" spans="1:31" ht="12.75">
      <c r="A77" t="s">
        <v>125</v>
      </c>
      <c r="B77" t="s">
        <v>83</v>
      </c>
      <c r="C77" t="s">
        <v>126</v>
      </c>
      <c r="D77">
        <v>537</v>
      </c>
      <c r="E77">
        <v>391</v>
      </c>
      <c r="F77">
        <v>536</v>
      </c>
      <c r="G77">
        <f t="shared" si="1"/>
      </c>
      <c r="R77" s="5" t="s">
        <v>171</v>
      </c>
      <c r="S77" s="12"/>
      <c r="T77" s="13"/>
      <c r="U77" s="13"/>
      <c r="V77" s="13"/>
      <c r="W77" s="13"/>
      <c r="X77" s="13"/>
      <c r="Y77" s="13"/>
      <c r="Z77" s="13"/>
      <c r="AA77" s="13">
        <v>1</v>
      </c>
      <c r="AB77" s="13"/>
      <c r="AC77" s="13"/>
      <c r="AD77" s="13"/>
      <c r="AE77" s="14">
        <v>1</v>
      </c>
    </row>
    <row r="78" spans="1:31" ht="12.75">
      <c r="A78" t="s">
        <v>125</v>
      </c>
      <c r="B78" t="s">
        <v>10</v>
      </c>
      <c r="C78" t="s">
        <v>126</v>
      </c>
      <c r="D78">
        <v>537</v>
      </c>
      <c r="E78">
        <v>57</v>
      </c>
      <c r="F78">
        <v>344</v>
      </c>
      <c r="G78">
        <f t="shared" si="1"/>
        <v>288</v>
      </c>
      <c r="R78" s="5" t="s">
        <v>173</v>
      </c>
      <c r="S78" s="12"/>
      <c r="T78" s="13"/>
      <c r="U78" s="13"/>
      <c r="V78" s="13"/>
      <c r="W78" s="13"/>
      <c r="X78" s="13"/>
      <c r="Y78" s="13"/>
      <c r="Z78" s="13">
        <v>1</v>
      </c>
      <c r="AA78" s="13">
        <v>1</v>
      </c>
      <c r="AB78" s="13"/>
      <c r="AC78" s="13"/>
      <c r="AD78" s="13"/>
      <c r="AE78" s="14">
        <v>2</v>
      </c>
    </row>
    <row r="79" spans="1:31" ht="12.75">
      <c r="A79" t="s">
        <v>127</v>
      </c>
      <c r="B79" t="s">
        <v>10</v>
      </c>
      <c r="C79" t="s">
        <v>128</v>
      </c>
      <c r="D79">
        <v>495</v>
      </c>
      <c r="E79">
        <v>116</v>
      </c>
      <c r="F79">
        <v>442</v>
      </c>
      <c r="G79">
        <f t="shared" si="1"/>
        <v>327</v>
      </c>
      <c r="R79" s="5" t="s">
        <v>175</v>
      </c>
      <c r="S79" s="12"/>
      <c r="T79" s="13"/>
      <c r="U79" s="13"/>
      <c r="V79" s="13"/>
      <c r="W79" s="13"/>
      <c r="X79" s="13"/>
      <c r="Y79" s="13"/>
      <c r="Z79" s="13"/>
      <c r="AA79" s="13">
        <v>1</v>
      </c>
      <c r="AB79" s="13"/>
      <c r="AC79" s="13"/>
      <c r="AD79" s="13"/>
      <c r="AE79" s="14">
        <v>1</v>
      </c>
    </row>
    <row r="80" spans="1:31" ht="12.75">
      <c r="A80" t="s">
        <v>129</v>
      </c>
      <c r="B80" t="s">
        <v>44</v>
      </c>
      <c r="C80" t="s">
        <v>130</v>
      </c>
      <c r="D80">
        <v>665</v>
      </c>
      <c r="E80">
        <v>1</v>
      </c>
      <c r="F80">
        <v>203</v>
      </c>
      <c r="G80">
        <f t="shared" si="1"/>
      </c>
      <c r="R80" s="5" t="s">
        <v>177</v>
      </c>
      <c r="S80" s="12"/>
      <c r="T80" s="13"/>
      <c r="U80" s="13"/>
      <c r="V80" s="13"/>
      <c r="W80" s="13"/>
      <c r="X80" s="13"/>
      <c r="Y80" s="13"/>
      <c r="Z80" s="13">
        <v>1</v>
      </c>
      <c r="AA80" s="13">
        <v>1</v>
      </c>
      <c r="AB80" s="13"/>
      <c r="AC80" s="13"/>
      <c r="AD80" s="13"/>
      <c r="AE80" s="14">
        <v>2</v>
      </c>
    </row>
    <row r="81" spans="1:31" ht="12.75">
      <c r="A81" t="s">
        <v>129</v>
      </c>
      <c r="B81" t="s">
        <v>10</v>
      </c>
      <c r="C81" t="s">
        <v>130</v>
      </c>
      <c r="D81">
        <v>665</v>
      </c>
      <c r="E81">
        <v>301</v>
      </c>
      <c r="F81">
        <v>643</v>
      </c>
      <c r="G81">
        <f t="shared" si="1"/>
        <v>343</v>
      </c>
      <c r="R81" s="5" t="s">
        <v>179</v>
      </c>
      <c r="S81" s="12"/>
      <c r="T81" s="13"/>
      <c r="U81" s="13"/>
      <c r="V81" s="13"/>
      <c r="W81" s="13"/>
      <c r="X81" s="13"/>
      <c r="Y81" s="13"/>
      <c r="Z81" s="13"/>
      <c r="AA81" s="13">
        <v>1</v>
      </c>
      <c r="AB81" s="13"/>
      <c r="AC81" s="13"/>
      <c r="AD81" s="13"/>
      <c r="AE81" s="14">
        <v>1</v>
      </c>
    </row>
    <row r="82" spans="1:31" ht="12.75">
      <c r="A82" t="s">
        <v>131</v>
      </c>
      <c r="B82" t="s">
        <v>10</v>
      </c>
      <c r="C82" t="s">
        <v>132</v>
      </c>
      <c r="D82">
        <v>447</v>
      </c>
      <c r="E82">
        <v>79</v>
      </c>
      <c r="F82">
        <v>423</v>
      </c>
      <c r="G82">
        <f t="shared" si="1"/>
        <v>345</v>
      </c>
      <c r="R82" s="5" t="s">
        <v>181</v>
      </c>
      <c r="S82" s="12"/>
      <c r="T82" s="13"/>
      <c r="U82" s="13"/>
      <c r="V82" s="13"/>
      <c r="W82" s="13"/>
      <c r="X82" s="13"/>
      <c r="Y82" s="13"/>
      <c r="Z82" s="13"/>
      <c r="AA82" s="13">
        <v>1</v>
      </c>
      <c r="AB82" s="13"/>
      <c r="AC82" s="13"/>
      <c r="AD82" s="13"/>
      <c r="AE82" s="14">
        <v>1</v>
      </c>
    </row>
    <row r="83" spans="1:31" ht="12.75">
      <c r="A83" t="s">
        <v>133</v>
      </c>
      <c r="B83" t="s">
        <v>10</v>
      </c>
      <c r="C83" t="s">
        <v>134</v>
      </c>
      <c r="D83">
        <v>476</v>
      </c>
      <c r="E83">
        <v>104</v>
      </c>
      <c r="F83">
        <v>454</v>
      </c>
      <c r="G83">
        <f t="shared" si="1"/>
        <v>351</v>
      </c>
      <c r="R83" s="5" t="s">
        <v>183</v>
      </c>
      <c r="S83" s="12"/>
      <c r="T83" s="13"/>
      <c r="U83" s="13"/>
      <c r="V83" s="13"/>
      <c r="W83" s="13"/>
      <c r="X83" s="13"/>
      <c r="Y83" s="13"/>
      <c r="Z83" s="13"/>
      <c r="AA83" s="13">
        <v>1</v>
      </c>
      <c r="AB83" s="13"/>
      <c r="AC83" s="13"/>
      <c r="AD83" s="13"/>
      <c r="AE83" s="14">
        <v>1</v>
      </c>
    </row>
    <row r="84" spans="1:31" ht="12.75">
      <c r="A84" t="s">
        <v>135</v>
      </c>
      <c r="B84" t="s">
        <v>10</v>
      </c>
      <c r="C84" t="s">
        <v>136</v>
      </c>
      <c r="D84">
        <v>405</v>
      </c>
      <c r="E84">
        <v>45</v>
      </c>
      <c r="F84">
        <v>399</v>
      </c>
      <c r="G84">
        <f t="shared" si="1"/>
        <v>355</v>
      </c>
      <c r="R84" s="5" t="s">
        <v>185</v>
      </c>
      <c r="S84" s="12"/>
      <c r="T84" s="13"/>
      <c r="U84" s="13"/>
      <c r="V84" s="13"/>
      <c r="W84" s="13"/>
      <c r="X84" s="13"/>
      <c r="Y84" s="13"/>
      <c r="Z84" s="13"/>
      <c r="AA84" s="13">
        <v>1</v>
      </c>
      <c r="AB84" s="13"/>
      <c r="AC84" s="13"/>
      <c r="AD84" s="13"/>
      <c r="AE84" s="14">
        <v>1</v>
      </c>
    </row>
    <row r="85" spans="1:31" ht="12.75">
      <c r="A85" t="s">
        <v>137</v>
      </c>
      <c r="B85" t="s">
        <v>10</v>
      </c>
      <c r="C85" t="s">
        <v>138</v>
      </c>
      <c r="D85">
        <v>447</v>
      </c>
      <c r="E85">
        <v>108</v>
      </c>
      <c r="F85">
        <v>441</v>
      </c>
      <c r="G85">
        <f t="shared" si="1"/>
        <v>334</v>
      </c>
      <c r="R85" s="5" t="s">
        <v>187</v>
      </c>
      <c r="S85" s="12"/>
      <c r="T85" s="13"/>
      <c r="U85" s="13"/>
      <c r="V85" s="13"/>
      <c r="W85" s="13"/>
      <c r="X85" s="13"/>
      <c r="Y85" s="13"/>
      <c r="Z85" s="13"/>
      <c r="AA85" s="13">
        <v>1</v>
      </c>
      <c r="AB85" s="13"/>
      <c r="AC85" s="13"/>
      <c r="AD85" s="13"/>
      <c r="AE85" s="14">
        <v>1</v>
      </c>
    </row>
    <row r="86" spans="1:31" ht="12.75">
      <c r="A86" t="s">
        <v>139</v>
      </c>
      <c r="B86" t="s">
        <v>10</v>
      </c>
      <c r="C86" t="s">
        <v>140</v>
      </c>
      <c r="D86">
        <v>434</v>
      </c>
      <c r="E86">
        <v>82</v>
      </c>
      <c r="F86">
        <v>426</v>
      </c>
      <c r="G86">
        <f t="shared" si="1"/>
        <v>345</v>
      </c>
      <c r="R86" s="5" t="s">
        <v>189</v>
      </c>
      <c r="S86" s="12"/>
      <c r="T86" s="13"/>
      <c r="U86" s="13"/>
      <c r="V86" s="13"/>
      <c r="W86" s="13"/>
      <c r="X86" s="13"/>
      <c r="Y86" s="13"/>
      <c r="Z86" s="13"/>
      <c r="AA86" s="13">
        <v>1</v>
      </c>
      <c r="AB86" s="13"/>
      <c r="AC86" s="13"/>
      <c r="AD86" s="13"/>
      <c r="AE86" s="14">
        <v>1</v>
      </c>
    </row>
    <row r="87" spans="1:31" ht="12.75">
      <c r="A87" t="s">
        <v>141</v>
      </c>
      <c r="B87" t="s">
        <v>143</v>
      </c>
      <c r="C87" t="s">
        <v>142</v>
      </c>
      <c r="D87">
        <v>885</v>
      </c>
      <c r="E87">
        <v>259</v>
      </c>
      <c r="F87">
        <v>418</v>
      </c>
      <c r="G87">
        <f t="shared" si="1"/>
      </c>
      <c r="R87" s="5" t="s">
        <v>191</v>
      </c>
      <c r="S87" s="12"/>
      <c r="T87" s="13"/>
      <c r="U87" s="13"/>
      <c r="V87" s="13"/>
      <c r="W87" s="13"/>
      <c r="X87" s="13"/>
      <c r="Y87" s="13"/>
      <c r="Z87" s="13"/>
      <c r="AA87" s="13">
        <v>1</v>
      </c>
      <c r="AB87" s="13"/>
      <c r="AC87" s="13"/>
      <c r="AD87" s="13"/>
      <c r="AE87" s="14">
        <v>1</v>
      </c>
    </row>
    <row r="88" spans="1:31" ht="12.75">
      <c r="A88" t="s">
        <v>141</v>
      </c>
      <c r="B88" t="s">
        <v>10</v>
      </c>
      <c r="C88" t="s">
        <v>142</v>
      </c>
      <c r="D88">
        <v>885</v>
      </c>
      <c r="E88">
        <v>519</v>
      </c>
      <c r="F88">
        <v>863</v>
      </c>
      <c r="G88">
        <f t="shared" si="1"/>
        <v>345</v>
      </c>
      <c r="R88" s="5" t="s">
        <v>193</v>
      </c>
      <c r="S88" s="12"/>
      <c r="T88" s="13"/>
      <c r="U88" s="13"/>
      <c r="V88" s="13"/>
      <c r="W88" s="13"/>
      <c r="X88" s="13"/>
      <c r="Y88" s="13"/>
      <c r="Z88" s="13"/>
      <c r="AA88" s="13">
        <v>1</v>
      </c>
      <c r="AB88" s="13"/>
      <c r="AC88" s="13"/>
      <c r="AD88" s="13"/>
      <c r="AE88" s="14">
        <v>1</v>
      </c>
    </row>
    <row r="89" spans="1:31" ht="12.75">
      <c r="A89" t="s">
        <v>141</v>
      </c>
      <c r="B89" t="s">
        <v>26</v>
      </c>
      <c r="C89" t="s">
        <v>142</v>
      </c>
      <c r="D89">
        <v>885</v>
      </c>
      <c r="E89">
        <v>7</v>
      </c>
      <c r="F89">
        <v>168</v>
      </c>
      <c r="G89">
        <f t="shared" si="1"/>
      </c>
      <c r="R89" s="5" t="s">
        <v>195</v>
      </c>
      <c r="S89" s="12"/>
      <c r="T89" s="13"/>
      <c r="U89" s="13"/>
      <c r="V89" s="13"/>
      <c r="W89" s="13"/>
      <c r="X89" s="13"/>
      <c r="Y89" s="13"/>
      <c r="Z89" s="13"/>
      <c r="AA89" s="13">
        <v>1</v>
      </c>
      <c r="AB89" s="13"/>
      <c r="AC89" s="13"/>
      <c r="AD89" s="13"/>
      <c r="AE89" s="14">
        <v>1</v>
      </c>
    </row>
    <row r="90" spans="1:31" ht="12.75">
      <c r="A90" t="s">
        <v>145</v>
      </c>
      <c r="B90" t="s">
        <v>10</v>
      </c>
      <c r="C90" t="s">
        <v>146</v>
      </c>
      <c r="D90">
        <v>668</v>
      </c>
      <c r="E90">
        <v>291</v>
      </c>
      <c r="F90">
        <v>643</v>
      </c>
      <c r="G90">
        <f t="shared" si="1"/>
        <v>353</v>
      </c>
      <c r="R90" s="5" t="s">
        <v>197</v>
      </c>
      <c r="S90" s="12"/>
      <c r="T90" s="13"/>
      <c r="U90" s="13"/>
      <c r="V90" s="13"/>
      <c r="W90" s="13"/>
      <c r="X90" s="13"/>
      <c r="Y90" s="13"/>
      <c r="Z90" s="13"/>
      <c r="AA90" s="13">
        <v>1</v>
      </c>
      <c r="AB90" s="13"/>
      <c r="AC90" s="13"/>
      <c r="AD90" s="13"/>
      <c r="AE90" s="14">
        <v>1</v>
      </c>
    </row>
    <row r="91" spans="1:31" ht="12.75">
      <c r="A91" t="s">
        <v>145</v>
      </c>
      <c r="B91" t="s">
        <v>26</v>
      </c>
      <c r="C91" t="s">
        <v>146</v>
      </c>
      <c r="D91">
        <v>668</v>
      </c>
      <c r="E91">
        <v>4</v>
      </c>
      <c r="F91">
        <v>163</v>
      </c>
      <c r="G91">
        <f t="shared" si="1"/>
      </c>
      <c r="R91" s="5" t="s">
        <v>199</v>
      </c>
      <c r="S91" s="12"/>
      <c r="T91" s="13"/>
      <c r="U91" s="13"/>
      <c r="V91" s="13"/>
      <c r="W91" s="13"/>
      <c r="X91" s="13"/>
      <c r="Y91" s="13"/>
      <c r="Z91" s="13"/>
      <c r="AA91" s="13">
        <v>1</v>
      </c>
      <c r="AB91" s="13"/>
      <c r="AC91" s="13"/>
      <c r="AD91" s="13"/>
      <c r="AE91" s="14">
        <v>1</v>
      </c>
    </row>
    <row r="92" spans="1:31" ht="12.75">
      <c r="A92" t="s">
        <v>147</v>
      </c>
      <c r="B92" t="s">
        <v>10</v>
      </c>
      <c r="C92" t="s">
        <v>148</v>
      </c>
      <c r="D92">
        <v>436</v>
      </c>
      <c r="E92">
        <v>73</v>
      </c>
      <c r="F92">
        <v>413</v>
      </c>
      <c r="G92">
        <f t="shared" si="1"/>
        <v>341</v>
      </c>
      <c r="R92" s="5" t="s">
        <v>201</v>
      </c>
      <c r="S92" s="12"/>
      <c r="T92" s="13"/>
      <c r="U92" s="13"/>
      <c r="V92" s="13"/>
      <c r="W92" s="13"/>
      <c r="X92" s="13"/>
      <c r="Y92" s="13"/>
      <c r="Z92" s="13"/>
      <c r="AA92" s="13">
        <v>1</v>
      </c>
      <c r="AB92" s="13"/>
      <c r="AC92" s="13"/>
      <c r="AD92" s="13"/>
      <c r="AE92" s="14">
        <v>1</v>
      </c>
    </row>
    <row r="93" spans="1:31" ht="12.75">
      <c r="A93" t="s">
        <v>149</v>
      </c>
      <c r="B93" t="s">
        <v>10</v>
      </c>
      <c r="C93" t="s">
        <v>150</v>
      </c>
      <c r="D93">
        <v>463</v>
      </c>
      <c r="E93">
        <v>81</v>
      </c>
      <c r="F93">
        <v>438</v>
      </c>
      <c r="G93">
        <f t="shared" si="1"/>
        <v>358</v>
      </c>
      <c r="R93" s="5" t="s">
        <v>203</v>
      </c>
      <c r="S93" s="12"/>
      <c r="T93" s="13"/>
      <c r="U93" s="13"/>
      <c r="V93" s="13"/>
      <c r="W93" s="13"/>
      <c r="X93" s="13"/>
      <c r="Y93" s="13"/>
      <c r="Z93" s="13"/>
      <c r="AA93" s="13">
        <v>1</v>
      </c>
      <c r="AB93" s="13"/>
      <c r="AC93" s="13"/>
      <c r="AD93" s="13"/>
      <c r="AE93" s="14">
        <v>1</v>
      </c>
    </row>
    <row r="94" spans="1:31" ht="12.75">
      <c r="A94" t="s">
        <v>151</v>
      </c>
      <c r="B94" t="s">
        <v>44</v>
      </c>
      <c r="C94" t="s">
        <v>152</v>
      </c>
      <c r="D94">
        <v>708</v>
      </c>
      <c r="E94">
        <v>13</v>
      </c>
      <c r="F94">
        <v>220</v>
      </c>
      <c r="G94">
        <f t="shared" si="1"/>
      </c>
      <c r="R94" s="5" t="s">
        <v>205</v>
      </c>
      <c r="S94" s="12"/>
      <c r="T94" s="13"/>
      <c r="U94" s="13"/>
      <c r="V94" s="13"/>
      <c r="W94" s="13"/>
      <c r="X94" s="13"/>
      <c r="Y94" s="13"/>
      <c r="Z94" s="13"/>
      <c r="AA94" s="13">
        <v>1</v>
      </c>
      <c r="AB94" s="13"/>
      <c r="AC94" s="13"/>
      <c r="AD94" s="13"/>
      <c r="AE94" s="14">
        <v>1</v>
      </c>
    </row>
    <row r="95" spans="1:31" ht="12.75">
      <c r="A95" t="s">
        <v>151</v>
      </c>
      <c r="B95" t="s">
        <v>10</v>
      </c>
      <c r="C95" t="s">
        <v>152</v>
      </c>
      <c r="D95">
        <v>708</v>
      </c>
      <c r="E95">
        <v>343</v>
      </c>
      <c r="F95">
        <v>686</v>
      </c>
      <c r="G95">
        <f t="shared" si="1"/>
        <v>344</v>
      </c>
      <c r="R95" s="5" t="s">
        <v>207</v>
      </c>
      <c r="S95" s="12"/>
      <c r="T95" s="13"/>
      <c r="U95" s="13"/>
      <c r="V95" s="13"/>
      <c r="W95" s="13"/>
      <c r="X95" s="13"/>
      <c r="Y95" s="13"/>
      <c r="Z95" s="13"/>
      <c r="AA95" s="13">
        <v>1</v>
      </c>
      <c r="AB95" s="13"/>
      <c r="AC95" s="13"/>
      <c r="AD95" s="13"/>
      <c r="AE95" s="14">
        <v>1</v>
      </c>
    </row>
    <row r="96" spans="1:31" ht="12.75">
      <c r="A96" t="s">
        <v>153</v>
      </c>
      <c r="B96" t="s">
        <v>10</v>
      </c>
      <c r="C96" t="s">
        <v>154</v>
      </c>
      <c r="D96">
        <v>419</v>
      </c>
      <c r="E96">
        <v>81</v>
      </c>
      <c r="F96">
        <v>412</v>
      </c>
      <c r="G96">
        <f t="shared" si="1"/>
        <v>332</v>
      </c>
      <c r="R96" s="5" t="s">
        <v>209</v>
      </c>
      <c r="S96" s="12"/>
      <c r="T96" s="13"/>
      <c r="U96" s="13"/>
      <c r="V96" s="13"/>
      <c r="W96" s="13"/>
      <c r="X96" s="13"/>
      <c r="Y96" s="13"/>
      <c r="Z96" s="13"/>
      <c r="AA96" s="13">
        <v>1</v>
      </c>
      <c r="AB96" s="13"/>
      <c r="AC96" s="13"/>
      <c r="AD96" s="13"/>
      <c r="AE96" s="14">
        <v>1</v>
      </c>
    </row>
    <row r="97" spans="1:31" ht="12.75">
      <c r="A97" t="s">
        <v>155</v>
      </c>
      <c r="B97" t="s">
        <v>10</v>
      </c>
      <c r="C97" t="s">
        <v>156</v>
      </c>
      <c r="D97">
        <v>469</v>
      </c>
      <c r="E97">
        <v>132</v>
      </c>
      <c r="F97">
        <v>462</v>
      </c>
      <c r="G97">
        <f t="shared" si="1"/>
        <v>331</v>
      </c>
      <c r="R97" s="5" t="s">
        <v>211</v>
      </c>
      <c r="S97" s="12"/>
      <c r="T97" s="13"/>
      <c r="U97" s="13"/>
      <c r="V97" s="13"/>
      <c r="W97" s="13"/>
      <c r="X97" s="13"/>
      <c r="Y97" s="13"/>
      <c r="Z97" s="13"/>
      <c r="AA97" s="13">
        <v>1</v>
      </c>
      <c r="AB97" s="13"/>
      <c r="AC97" s="13"/>
      <c r="AD97" s="13"/>
      <c r="AE97" s="14">
        <v>1</v>
      </c>
    </row>
    <row r="98" spans="1:31" ht="12.75">
      <c r="A98" t="s">
        <v>157</v>
      </c>
      <c r="B98" t="s">
        <v>10</v>
      </c>
      <c r="C98" t="s">
        <v>158</v>
      </c>
      <c r="D98">
        <v>407</v>
      </c>
      <c r="E98">
        <v>59</v>
      </c>
      <c r="F98">
        <v>397</v>
      </c>
      <c r="G98">
        <f t="shared" si="1"/>
        <v>339</v>
      </c>
      <c r="R98" s="5" t="s">
        <v>213</v>
      </c>
      <c r="S98" s="12"/>
      <c r="T98" s="13"/>
      <c r="U98" s="13"/>
      <c r="V98" s="13"/>
      <c r="W98" s="13"/>
      <c r="X98" s="13"/>
      <c r="Y98" s="13"/>
      <c r="Z98" s="13">
        <v>1</v>
      </c>
      <c r="AA98" s="13">
        <v>1</v>
      </c>
      <c r="AB98" s="13"/>
      <c r="AC98" s="13"/>
      <c r="AD98" s="13"/>
      <c r="AE98" s="14">
        <v>2</v>
      </c>
    </row>
    <row r="99" spans="1:31" ht="12.75">
      <c r="A99" t="s">
        <v>159</v>
      </c>
      <c r="B99" t="s">
        <v>10</v>
      </c>
      <c r="C99" t="s">
        <v>160</v>
      </c>
      <c r="D99">
        <v>427</v>
      </c>
      <c r="E99">
        <v>85</v>
      </c>
      <c r="F99">
        <v>420</v>
      </c>
      <c r="G99">
        <f t="shared" si="1"/>
        <v>336</v>
      </c>
      <c r="R99" s="5" t="s">
        <v>215</v>
      </c>
      <c r="S99" s="12"/>
      <c r="T99" s="13"/>
      <c r="U99" s="13"/>
      <c r="V99" s="13"/>
      <c r="W99" s="13"/>
      <c r="X99" s="13"/>
      <c r="Y99" s="13"/>
      <c r="Z99" s="13"/>
      <c r="AA99" s="13">
        <v>1</v>
      </c>
      <c r="AB99" s="13"/>
      <c r="AC99" s="13"/>
      <c r="AD99" s="13"/>
      <c r="AE99" s="14">
        <v>1</v>
      </c>
    </row>
    <row r="100" spans="1:31" ht="12.75">
      <c r="A100" t="s">
        <v>161</v>
      </c>
      <c r="B100" t="s">
        <v>10</v>
      </c>
      <c r="C100" t="s">
        <v>162</v>
      </c>
      <c r="D100">
        <v>517</v>
      </c>
      <c r="E100">
        <v>120</v>
      </c>
      <c r="F100">
        <v>492</v>
      </c>
      <c r="G100">
        <f t="shared" si="1"/>
        <v>373</v>
      </c>
      <c r="R100" s="5" t="s">
        <v>217</v>
      </c>
      <c r="S100" s="12"/>
      <c r="T100" s="13"/>
      <c r="U100" s="13"/>
      <c r="V100" s="13"/>
      <c r="W100" s="13"/>
      <c r="X100" s="13"/>
      <c r="Y100" s="13"/>
      <c r="Z100" s="13"/>
      <c r="AA100" s="13">
        <v>1</v>
      </c>
      <c r="AB100" s="13"/>
      <c r="AC100" s="13"/>
      <c r="AD100" s="13"/>
      <c r="AE100" s="14">
        <v>1</v>
      </c>
    </row>
    <row r="101" spans="1:31" ht="12.75">
      <c r="A101" t="s">
        <v>163</v>
      </c>
      <c r="B101" t="s">
        <v>56</v>
      </c>
      <c r="C101" t="s">
        <v>164</v>
      </c>
      <c r="D101">
        <v>462</v>
      </c>
      <c r="E101">
        <v>319</v>
      </c>
      <c r="F101">
        <v>460</v>
      </c>
      <c r="G101">
        <f t="shared" si="1"/>
      </c>
      <c r="R101" s="5" t="s">
        <v>219</v>
      </c>
      <c r="S101" s="12"/>
      <c r="T101" s="13"/>
      <c r="U101" s="13"/>
      <c r="V101" s="13"/>
      <c r="W101" s="13"/>
      <c r="X101" s="13"/>
      <c r="Y101" s="13"/>
      <c r="Z101" s="13"/>
      <c r="AA101" s="13">
        <v>1</v>
      </c>
      <c r="AB101" s="13"/>
      <c r="AC101" s="13"/>
      <c r="AD101" s="13"/>
      <c r="AE101" s="14">
        <v>1</v>
      </c>
    </row>
    <row r="102" spans="1:31" ht="12.75">
      <c r="A102" t="s">
        <v>163</v>
      </c>
      <c r="B102" t="s">
        <v>10</v>
      </c>
      <c r="C102" t="s">
        <v>164</v>
      </c>
      <c r="D102">
        <v>462</v>
      </c>
      <c r="E102">
        <v>69</v>
      </c>
      <c r="F102">
        <v>318</v>
      </c>
      <c r="G102">
        <f t="shared" si="1"/>
        <v>250</v>
      </c>
      <c r="R102" s="5" t="s">
        <v>221</v>
      </c>
      <c r="S102" s="12"/>
      <c r="T102" s="13"/>
      <c r="U102" s="13"/>
      <c r="V102" s="13"/>
      <c r="W102" s="13"/>
      <c r="X102" s="13"/>
      <c r="Y102" s="13"/>
      <c r="Z102" s="13"/>
      <c r="AA102" s="13">
        <v>1</v>
      </c>
      <c r="AB102" s="13"/>
      <c r="AC102" s="13"/>
      <c r="AD102" s="13"/>
      <c r="AE102" s="14">
        <v>1</v>
      </c>
    </row>
    <row r="103" spans="1:31" ht="12.75">
      <c r="A103" t="s">
        <v>165</v>
      </c>
      <c r="B103" t="s">
        <v>26</v>
      </c>
      <c r="C103" t="s">
        <v>166</v>
      </c>
      <c r="D103">
        <v>680</v>
      </c>
      <c r="E103">
        <v>13</v>
      </c>
      <c r="F103">
        <v>173</v>
      </c>
      <c r="G103">
        <f t="shared" si="1"/>
      </c>
      <c r="R103" s="5" t="s">
        <v>223</v>
      </c>
      <c r="S103" s="12"/>
      <c r="T103" s="13"/>
      <c r="U103" s="13"/>
      <c r="V103" s="13"/>
      <c r="W103" s="13"/>
      <c r="X103" s="13"/>
      <c r="Y103" s="13"/>
      <c r="Z103" s="13"/>
      <c r="AA103" s="13">
        <v>1</v>
      </c>
      <c r="AB103" s="13"/>
      <c r="AC103" s="13"/>
      <c r="AD103" s="13"/>
      <c r="AE103" s="14">
        <v>1</v>
      </c>
    </row>
    <row r="104" spans="1:31" ht="12.75">
      <c r="A104" t="s">
        <v>165</v>
      </c>
      <c r="B104" t="s">
        <v>10</v>
      </c>
      <c r="C104" t="s">
        <v>166</v>
      </c>
      <c r="D104">
        <v>680</v>
      </c>
      <c r="E104">
        <v>299</v>
      </c>
      <c r="F104">
        <v>655</v>
      </c>
      <c r="G104">
        <f t="shared" si="1"/>
        <v>357</v>
      </c>
      <c r="R104" s="5" t="s">
        <v>225</v>
      </c>
      <c r="S104" s="12"/>
      <c r="T104" s="13"/>
      <c r="U104" s="13"/>
      <c r="V104" s="13">
        <v>1</v>
      </c>
      <c r="W104" s="13"/>
      <c r="X104" s="13"/>
      <c r="Y104" s="13"/>
      <c r="Z104" s="13"/>
      <c r="AA104" s="13">
        <v>1</v>
      </c>
      <c r="AB104" s="13"/>
      <c r="AC104" s="13"/>
      <c r="AD104" s="13"/>
      <c r="AE104" s="14">
        <v>2</v>
      </c>
    </row>
    <row r="105" spans="1:31" ht="12.75">
      <c r="A105" t="s">
        <v>167</v>
      </c>
      <c r="B105" t="s">
        <v>10</v>
      </c>
      <c r="C105" t="s">
        <v>168</v>
      </c>
      <c r="D105">
        <v>445</v>
      </c>
      <c r="E105">
        <v>80</v>
      </c>
      <c r="F105">
        <v>423</v>
      </c>
      <c r="G105">
        <f t="shared" si="1"/>
        <v>344</v>
      </c>
      <c r="R105" s="5" t="s">
        <v>227</v>
      </c>
      <c r="S105" s="12"/>
      <c r="T105" s="13"/>
      <c r="U105" s="13"/>
      <c r="V105" s="13"/>
      <c r="W105" s="13"/>
      <c r="X105" s="13"/>
      <c r="Y105" s="13"/>
      <c r="Z105" s="13"/>
      <c r="AA105" s="13">
        <v>1</v>
      </c>
      <c r="AB105" s="13"/>
      <c r="AC105" s="13"/>
      <c r="AD105" s="13"/>
      <c r="AE105" s="14">
        <v>1</v>
      </c>
    </row>
    <row r="106" spans="1:31" ht="12.75">
      <c r="A106" t="s">
        <v>169</v>
      </c>
      <c r="B106" t="s">
        <v>10</v>
      </c>
      <c r="C106" t="s">
        <v>170</v>
      </c>
      <c r="D106">
        <v>440</v>
      </c>
      <c r="E106">
        <v>69</v>
      </c>
      <c r="F106">
        <v>416</v>
      </c>
      <c r="G106">
        <f t="shared" si="1"/>
        <v>348</v>
      </c>
      <c r="R106" s="5" t="s">
        <v>229</v>
      </c>
      <c r="S106" s="12"/>
      <c r="T106" s="13"/>
      <c r="U106" s="13"/>
      <c r="V106" s="13"/>
      <c r="W106" s="13"/>
      <c r="X106" s="13"/>
      <c r="Y106" s="13"/>
      <c r="Z106" s="13"/>
      <c r="AA106" s="13">
        <v>1</v>
      </c>
      <c r="AB106" s="13"/>
      <c r="AC106" s="13"/>
      <c r="AD106" s="13"/>
      <c r="AE106" s="14">
        <v>1</v>
      </c>
    </row>
    <row r="107" spans="1:31" ht="12.75">
      <c r="A107" t="s">
        <v>171</v>
      </c>
      <c r="B107" t="s">
        <v>10</v>
      </c>
      <c r="C107" t="s">
        <v>172</v>
      </c>
      <c r="D107">
        <v>428</v>
      </c>
      <c r="E107">
        <v>69</v>
      </c>
      <c r="F107">
        <v>416</v>
      </c>
      <c r="G107">
        <f t="shared" si="1"/>
        <v>348</v>
      </c>
      <c r="R107" s="5" t="s">
        <v>231</v>
      </c>
      <c r="S107" s="12"/>
      <c r="T107" s="13"/>
      <c r="U107" s="13"/>
      <c r="V107" s="13"/>
      <c r="W107" s="13"/>
      <c r="X107" s="13"/>
      <c r="Y107" s="13"/>
      <c r="Z107" s="13"/>
      <c r="AA107" s="13">
        <v>1</v>
      </c>
      <c r="AB107" s="13"/>
      <c r="AC107" s="13"/>
      <c r="AD107" s="13"/>
      <c r="AE107" s="14">
        <v>1</v>
      </c>
    </row>
    <row r="108" spans="1:31" ht="12.75">
      <c r="A108" t="s">
        <v>173</v>
      </c>
      <c r="B108" t="s">
        <v>10</v>
      </c>
      <c r="C108" t="s">
        <v>174</v>
      </c>
      <c r="D108">
        <v>675</v>
      </c>
      <c r="E108">
        <v>311</v>
      </c>
      <c r="F108">
        <v>653</v>
      </c>
      <c r="G108">
        <f t="shared" si="1"/>
        <v>343</v>
      </c>
      <c r="R108" s="5" t="s">
        <v>233</v>
      </c>
      <c r="S108" s="12"/>
      <c r="T108" s="13"/>
      <c r="U108" s="13"/>
      <c r="V108" s="13"/>
      <c r="W108" s="13"/>
      <c r="X108" s="13"/>
      <c r="Y108" s="13"/>
      <c r="Z108" s="13"/>
      <c r="AA108" s="13">
        <v>1</v>
      </c>
      <c r="AB108" s="13"/>
      <c r="AC108" s="13"/>
      <c r="AD108" s="13"/>
      <c r="AE108" s="14">
        <v>1</v>
      </c>
    </row>
    <row r="109" spans="1:31" ht="12.75">
      <c r="A109" t="s">
        <v>173</v>
      </c>
      <c r="B109" t="s">
        <v>44</v>
      </c>
      <c r="C109" t="s">
        <v>174</v>
      </c>
      <c r="D109">
        <v>675</v>
      </c>
      <c r="E109">
        <v>6</v>
      </c>
      <c r="F109">
        <v>213</v>
      </c>
      <c r="G109">
        <f t="shared" si="1"/>
      </c>
      <c r="R109" s="5" t="s">
        <v>235</v>
      </c>
      <c r="S109" s="12"/>
      <c r="T109" s="13"/>
      <c r="U109" s="13"/>
      <c r="V109" s="13"/>
      <c r="W109" s="13"/>
      <c r="X109" s="13"/>
      <c r="Y109" s="13"/>
      <c r="Z109" s="13"/>
      <c r="AA109" s="13">
        <v>1</v>
      </c>
      <c r="AB109" s="13"/>
      <c r="AC109" s="13"/>
      <c r="AD109" s="13"/>
      <c r="AE109" s="14">
        <v>1</v>
      </c>
    </row>
    <row r="110" spans="1:31" ht="12.75">
      <c r="A110" t="s">
        <v>175</v>
      </c>
      <c r="B110" t="s">
        <v>10</v>
      </c>
      <c r="C110" t="s">
        <v>176</v>
      </c>
      <c r="D110">
        <v>445</v>
      </c>
      <c r="E110">
        <v>77</v>
      </c>
      <c r="F110">
        <v>422</v>
      </c>
      <c r="G110">
        <f t="shared" si="1"/>
        <v>346</v>
      </c>
      <c r="R110" s="5" t="s">
        <v>237</v>
      </c>
      <c r="S110" s="12"/>
      <c r="T110" s="13"/>
      <c r="U110" s="13"/>
      <c r="V110" s="13"/>
      <c r="W110" s="13"/>
      <c r="X110" s="13"/>
      <c r="Y110" s="13"/>
      <c r="Z110" s="13"/>
      <c r="AA110" s="13">
        <v>1</v>
      </c>
      <c r="AB110" s="13"/>
      <c r="AC110" s="13"/>
      <c r="AD110" s="13"/>
      <c r="AE110" s="14">
        <v>1</v>
      </c>
    </row>
    <row r="111" spans="1:31" ht="12.75">
      <c r="A111" t="s">
        <v>177</v>
      </c>
      <c r="B111" t="s">
        <v>44</v>
      </c>
      <c r="C111" t="s">
        <v>178</v>
      </c>
      <c r="D111">
        <v>632</v>
      </c>
      <c r="E111">
        <v>1</v>
      </c>
      <c r="F111">
        <v>183</v>
      </c>
      <c r="G111">
        <f t="shared" si="1"/>
      </c>
      <c r="R111" s="5" t="s">
        <v>239</v>
      </c>
      <c r="S111" s="12"/>
      <c r="T111" s="13"/>
      <c r="U111" s="13"/>
      <c r="V111" s="13"/>
      <c r="W111" s="13"/>
      <c r="X111" s="13">
        <v>1</v>
      </c>
      <c r="Y111" s="13"/>
      <c r="Z111" s="13"/>
      <c r="AA111" s="13">
        <v>1</v>
      </c>
      <c r="AB111" s="13">
        <v>1</v>
      </c>
      <c r="AC111" s="13"/>
      <c r="AD111" s="13"/>
      <c r="AE111" s="14">
        <v>3</v>
      </c>
    </row>
    <row r="112" spans="1:31" ht="12.75">
      <c r="A112" t="s">
        <v>177</v>
      </c>
      <c r="B112" t="s">
        <v>10</v>
      </c>
      <c r="C112" t="s">
        <v>178</v>
      </c>
      <c r="D112">
        <v>632</v>
      </c>
      <c r="E112">
        <v>267</v>
      </c>
      <c r="F112">
        <v>609</v>
      </c>
      <c r="G112">
        <f t="shared" si="1"/>
        <v>343</v>
      </c>
      <c r="R112" s="5" t="s">
        <v>241</v>
      </c>
      <c r="S112" s="12"/>
      <c r="T112" s="13"/>
      <c r="U112" s="13"/>
      <c r="V112" s="13"/>
      <c r="W112" s="13"/>
      <c r="X112" s="13"/>
      <c r="Y112" s="13"/>
      <c r="Z112" s="13"/>
      <c r="AA112" s="13">
        <v>1</v>
      </c>
      <c r="AB112" s="13"/>
      <c r="AC112" s="13"/>
      <c r="AD112" s="13"/>
      <c r="AE112" s="14">
        <v>1</v>
      </c>
    </row>
    <row r="113" spans="1:31" ht="12.75">
      <c r="A113" t="s">
        <v>179</v>
      </c>
      <c r="B113" t="s">
        <v>10</v>
      </c>
      <c r="C113" t="s">
        <v>180</v>
      </c>
      <c r="D113">
        <v>457</v>
      </c>
      <c r="E113">
        <v>84</v>
      </c>
      <c r="F113">
        <v>435</v>
      </c>
      <c r="G113">
        <f t="shared" si="1"/>
        <v>352</v>
      </c>
      <c r="R113" s="5" t="s">
        <v>243</v>
      </c>
      <c r="S113" s="12"/>
      <c r="T113" s="13"/>
      <c r="U113" s="13"/>
      <c r="V113" s="13"/>
      <c r="W113" s="13"/>
      <c r="X113" s="13">
        <v>1</v>
      </c>
      <c r="Y113" s="13"/>
      <c r="Z113" s="13"/>
      <c r="AA113" s="13">
        <v>1</v>
      </c>
      <c r="AB113" s="13">
        <v>1</v>
      </c>
      <c r="AC113" s="13"/>
      <c r="AD113" s="13"/>
      <c r="AE113" s="14">
        <v>3</v>
      </c>
    </row>
    <row r="114" spans="1:31" ht="12.75">
      <c r="A114" t="s">
        <v>181</v>
      </c>
      <c r="B114" t="s">
        <v>10</v>
      </c>
      <c r="C114" t="s">
        <v>182</v>
      </c>
      <c r="D114">
        <v>443</v>
      </c>
      <c r="E114">
        <v>109</v>
      </c>
      <c r="F114">
        <v>436</v>
      </c>
      <c r="G114">
        <f t="shared" si="1"/>
        <v>328</v>
      </c>
      <c r="R114" s="5" t="s">
        <v>245</v>
      </c>
      <c r="S114" s="12"/>
      <c r="T114" s="13"/>
      <c r="U114" s="13"/>
      <c r="V114" s="13"/>
      <c r="W114" s="13"/>
      <c r="X114" s="13"/>
      <c r="Y114" s="13"/>
      <c r="Z114" s="13"/>
      <c r="AA114" s="13">
        <v>1</v>
      </c>
      <c r="AB114" s="13"/>
      <c r="AC114" s="13"/>
      <c r="AD114" s="13"/>
      <c r="AE114" s="14">
        <v>1</v>
      </c>
    </row>
    <row r="115" spans="1:31" ht="12.75">
      <c r="A115" t="s">
        <v>183</v>
      </c>
      <c r="B115" t="s">
        <v>10</v>
      </c>
      <c r="C115" t="s">
        <v>184</v>
      </c>
      <c r="D115">
        <v>443</v>
      </c>
      <c r="E115">
        <v>109</v>
      </c>
      <c r="F115">
        <v>436</v>
      </c>
      <c r="G115">
        <f t="shared" si="1"/>
        <v>328</v>
      </c>
      <c r="R115" s="5" t="s">
        <v>247</v>
      </c>
      <c r="S115" s="12"/>
      <c r="T115" s="13"/>
      <c r="U115" s="13"/>
      <c r="V115" s="13"/>
      <c r="W115" s="13"/>
      <c r="X115" s="13"/>
      <c r="Y115" s="13"/>
      <c r="Z115" s="13"/>
      <c r="AA115" s="13">
        <v>1</v>
      </c>
      <c r="AB115" s="13"/>
      <c r="AC115" s="13"/>
      <c r="AD115" s="13"/>
      <c r="AE115" s="14">
        <v>1</v>
      </c>
    </row>
    <row r="116" spans="1:31" ht="12.75">
      <c r="A116" t="s">
        <v>185</v>
      </c>
      <c r="B116" t="s">
        <v>10</v>
      </c>
      <c r="C116" t="s">
        <v>186</v>
      </c>
      <c r="D116">
        <v>443</v>
      </c>
      <c r="E116">
        <v>109</v>
      </c>
      <c r="F116">
        <v>436</v>
      </c>
      <c r="G116">
        <f t="shared" si="1"/>
        <v>328</v>
      </c>
      <c r="R116" s="5" t="s">
        <v>249</v>
      </c>
      <c r="S116" s="12"/>
      <c r="T116" s="13"/>
      <c r="U116" s="13"/>
      <c r="V116" s="13"/>
      <c r="W116" s="13"/>
      <c r="X116" s="13"/>
      <c r="Y116" s="13"/>
      <c r="Z116" s="13"/>
      <c r="AA116" s="13">
        <v>1</v>
      </c>
      <c r="AB116" s="13"/>
      <c r="AC116" s="13"/>
      <c r="AD116" s="13"/>
      <c r="AE116" s="14">
        <v>1</v>
      </c>
    </row>
    <row r="117" spans="1:31" ht="12.75">
      <c r="A117" t="s">
        <v>187</v>
      </c>
      <c r="B117" t="s">
        <v>10</v>
      </c>
      <c r="C117" t="s">
        <v>188</v>
      </c>
      <c r="D117">
        <v>443</v>
      </c>
      <c r="E117">
        <v>109</v>
      </c>
      <c r="F117">
        <v>436</v>
      </c>
      <c r="G117">
        <f t="shared" si="1"/>
        <v>328</v>
      </c>
      <c r="R117" s="5" t="s">
        <v>251</v>
      </c>
      <c r="S117" s="12"/>
      <c r="T117" s="13"/>
      <c r="U117" s="13"/>
      <c r="V117" s="13"/>
      <c r="W117" s="13"/>
      <c r="X117" s="13">
        <v>1</v>
      </c>
      <c r="Y117" s="13"/>
      <c r="Z117" s="13"/>
      <c r="AA117" s="13">
        <v>1</v>
      </c>
      <c r="AB117" s="13"/>
      <c r="AC117" s="13"/>
      <c r="AD117" s="13"/>
      <c r="AE117" s="14">
        <v>2</v>
      </c>
    </row>
    <row r="118" spans="1:31" ht="12.75">
      <c r="A118" t="s">
        <v>189</v>
      </c>
      <c r="B118" t="s">
        <v>10</v>
      </c>
      <c r="C118" t="s">
        <v>190</v>
      </c>
      <c r="D118">
        <v>390</v>
      </c>
      <c r="E118">
        <v>68</v>
      </c>
      <c r="F118">
        <v>376</v>
      </c>
      <c r="G118">
        <f t="shared" si="1"/>
        <v>309</v>
      </c>
      <c r="R118" s="5" t="s">
        <v>253</v>
      </c>
      <c r="S118" s="12"/>
      <c r="T118" s="13"/>
      <c r="U118" s="13"/>
      <c r="V118" s="13"/>
      <c r="W118" s="13"/>
      <c r="X118" s="13"/>
      <c r="Y118" s="13"/>
      <c r="Z118" s="13">
        <v>1</v>
      </c>
      <c r="AA118" s="13">
        <v>1</v>
      </c>
      <c r="AB118" s="13"/>
      <c r="AC118" s="13"/>
      <c r="AD118" s="13"/>
      <c r="AE118" s="14">
        <v>2</v>
      </c>
    </row>
    <row r="119" spans="1:31" ht="12.75">
      <c r="A119" t="s">
        <v>191</v>
      </c>
      <c r="B119" t="s">
        <v>10</v>
      </c>
      <c r="C119" t="s">
        <v>192</v>
      </c>
      <c r="D119">
        <v>451</v>
      </c>
      <c r="E119">
        <v>81</v>
      </c>
      <c r="F119">
        <v>425</v>
      </c>
      <c r="G119">
        <f t="shared" si="1"/>
        <v>345</v>
      </c>
      <c r="R119" s="5" t="s">
        <v>255</v>
      </c>
      <c r="S119" s="12">
        <v>1</v>
      </c>
      <c r="T119" s="13"/>
      <c r="U119" s="13"/>
      <c r="V119" s="13"/>
      <c r="W119" s="13"/>
      <c r="X119" s="13"/>
      <c r="Y119" s="13"/>
      <c r="Z119" s="13"/>
      <c r="AA119" s="13">
        <v>1</v>
      </c>
      <c r="AB119" s="13"/>
      <c r="AC119" s="13"/>
      <c r="AD119" s="13"/>
      <c r="AE119" s="14">
        <v>2</v>
      </c>
    </row>
    <row r="120" spans="1:31" ht="12.75">
      <c r="A120" t="s">
        <v>193</v>
      </c>
      <c r="B120" t="s">
        <v>10</v>
      </c>
      <c r="C120" t="s">
        <v>194</v>
      </c>
      <c r="D120">
        <v>420</v>
      </c>
      <c r="E120">
        <v>79</v>
      </c>
      <c r="F120">
        <v>417</v>
      </c>
      <c r="G120">
        <f t="shared" si="1"/>
        <v>339</v>
      </c>
      <c r="R120" s="5" t="s">
        <v>258</v>
      </c>
      <c r="S120" s="12"/>
      <c r="T120" s="13"/>
      <c r="U120" s="13"/>
      <c r="V120" s="13"/>
      <c r="W120" s="13"/>
      <c r="X120" s="13"/>
      <c r="Y120" s="13"/>
      <c r="Z120" s="13"/>
      <c r="AA120" s="13">
        <v>1</v>
      </c>
      <c r="AB120" s="13"/>
      <c r="AC120" s="13"/>
      <c r="AD120" s="13"/>
      <c r="AE120" s="14">
        <v>1</v>
      </c>
    </row>
    <row r="121" spans="1:31" ht="12.75">
      <c r="A121" t="s">
        <v>195</v>
      </c>
      <c r="B121" t="s">
        <v>10</v>
      </c>
      <c r="C121" t="s">
        <v>196</v>
      </c>
      <c r="D121">
        <v>70</v>
      </c>
      <c r="E121">
        <v>1</v>
      </c>
      <c r="F121">
        <v>45</v>
      </c>
      <c r="G121">
        <f t="shared" si="1"/>
        <v>45</v>
      </c>
      <c r="R121" s="5" t="s">
        <v>260</v>
      </c>
      <c r="S121" s="12"/>
      <c r="T121" s="13"/>
      <c r="U121" s="13"/>
      <c r="V121" s="13"/>
      <c r="W121" s="13"/>
      <c r="X121" s="13"/>
      <c r="Y121" s="13"/>
      <c r="Z121" s="13"/>
      <c r="AA121" s="13">
        <v>1</v>
      </c>
      <c r="AB121" s="13"/>
      <c r="AC121" s="13"/>
      <c r="AD121" s="13"/>
      <c r="AE121" s="14">
        <v>1</v>
      </c>
    </row>
    <row r="122" spans="1:31" ht="12.75">
      <c r="A122" t="s">
        <v>197</v>
      </c>
      <c r="B122" t="s">
        <v>10</v>
      </c>
      <c r="C122" t="s">
        <v>198</v>
      </c>
      <c r="D122">
        <v>417</v>
      </c>
      <c r="E122">
        <v>40</v>
      </c>
      <c r="F122">
        <v>403</v>
      </c>
      <c r="G122">
        <f t="shared" si="1"/>
        <v>364</v>
      </c>
      <c r="R122" s="5" t="s">
        <v>262</v>
      </c>
      <c r="S122" s="12"/>
      <c r="T122" s="13"/>
      <c r="U122" s="13"/>
      <c r="V122" s="13"/>
      <c r="W122" s="13"/>
      <c r="X122" s="13"/>
      <c r="Y122" s="13"/>
      <c r="Z122" s="13">
        <v>1</v>
      </c>
      <c r="AA122" s="13">
        <v>1</v>
      </c>
      <c r="AB122" s="13"/>
      <c r="AC122" s="13"/>
      <c r="AD122" s="13"/>
      <c r="AE122" s="14">
        <v>2</v>
      </c>
    </row>
    <row r="123" spans="1:31" ht="12.75">
      <c r="A123" t="s">
        <v>199</v>
      </c>
      <c r="B123" t="s">
        <v>10</v>
      </c>
      <c r="C123" t="s">
        <v>200</v>
      </c>
      <c r="D123">
        <v>439</v>
      </c>
      <c r="E123">
        <v>96</v>
      </c>
      <c r="F123">
        <v>433</v>
      </c>
      <c r="G123">
        <f t="shared" si="1"/>
        <v>338</v>
      </c>
      <c r="R123" s="5" t="s">
        <v>264</v>
      </c>
      <c r="S123" s="12"/>
      <c r="T123" s="13"/>
      <c r="U123" s="13"/>
      <c r="V123" s="13"/>
      <c r="W123" s="13"/>
      <c r="X123" s="13"/>
      <c r="Y123" s="13"/>
      <c r="Z123" s="13">
        <v>1</v>
      </c>
      <c r="AA123" s="13">
        <v>1</v>
      </c>
      <c r="AB123" s="13"/>
      <c r="AC123" s="13"/>
      <c r="AD123" s="13"/>
      <c r="AE123" s="14">
        <v>2</v>
      </c>
    </row>
    <row r="124" spans="1:31" ht="12.75">
      <c r="A124" t="s">
        <v>201</v>
      </c>
      <c r="B124" t="s">
        <v>10</v>
      </c>
      <c r="C124" t="s">
        <v>202</v>
      </c>
      <c r="D124">
        <v>418</v>
      </c>
      <c r="E124">
        <v>77</v>
      </c>
      <c r="F124">
        <v>415</v>
      </c>
      <c r="G124">
        <f t="shared" si="1"/>
        <v>339</v>
      </c>
      <c r="R124" s="5" t="s">
        <v>266</v>
      </c>
      <c r="S124" s="12"/>
      <c r="T124" s="13"/>
      <c r="U124" s="13"/>
      <c r="V124" s="13"/>
      <c r="W124" s="13"/>
      <c r="X124" s="13"/>
      <c r="Y124" s="13"/>
      <c r="Z124" s="13">
        <v>1</v>
      </c>
      <c r="AA124" s="13">
        <v>1</v>
      </c>
      <c r="AB124" s="13"/>
      <c r="AC124" s="13"/>
      <c r="AD124" s="13"/>
      <c r="AE124" s="14">
        <v>2</v>
      </c>
    </row>
    <row r="125" spans="1:31" ht="12.75">
      <c r="A125" t="s">
        <v>203</v>
      </c>
      <c r="B125" t="s">
        <v>10</v>
      </c>
      <c r="C125" t="s">
        <v>204</v>
      </c>
      <c r="D125">
        <v>462</v>
      </c>
      <c r="E125">
        <v>113</v>
      </c>
      <c r="F125">
        <v>451</v>
      </c>
      <c r="G125">
        <f t="shared" si="1"/>
        <v>339</v>
      </c>
      <c r="R125" s="5" t="s">
        <v>268</v>
      </c>
      <c r="S125" s="12"/>
      <c r="T125" s="13"/>
      <c r="U125" s="13"/>
      <c r="V125" s="13"/>
      <c r="W125" s="13"/>
      <c r="X125" s="13"/>
      <c r="Y125" s="13"/>
      <c r="Z125" s="13"/>
      <c r="AA125" s="13">
        <v>1</v>
      </c>
      <c r="AB125" s="13"/>
      <c r="AC125" s="13"/>
      <c r="AD125" s="13"/>
      <c r="AE125" s="14">
        <v>1</v>
      </c>
    </row>
    <row r="126" spans="1:31" ht="12.75">
      <c r="A126" t="s">
        <v>205</v>
      </c>
      <c r="B126" t="s">
        <v>10</v>
      </c>
      <c r="C126" t="s">
        <v>206</v>
      </c>
      <c r="D126">
        <v>445</v>
      </c>
      <c r="E126">
        <v>108</v>
      </c>
      <c r="F126">
        <v>439</v>
      </c>
      <c r="G126">
        <f t="shared" si="1"/>
        <v>332</v>
      </c>
      <c r="R126" s="5" t="s">
        <v>270</v>
      </c>
      <c r="S126" s="12"/>
      <c r="T126" s="13"/>
      <c r="U126" s="13"/>
      <c r="V126" s="13"/>
      <c r="W126" s="13"/>
      <c r="X126" s="13"/>
      <c r="Y126" s="13"/>
      <c r="Z126" s="13"/>
      <c r="AA126" s="13">
        <v>1</v>
      </c>
      <c r="AB126" s="13"/>
      <c r="AC126" s="13"/>
      <c r="AD126" s="13"/>
      <c r="AE126" s="14">
        <v>1</v>
      </c>
    </row>
    <row r="127" spans="1:31" ht="12.75">
      <c r="A127" t="s">
        <v>207</v>
      </c>
      <c r="B127" t="s">
        <v>10</v>
      </c>
      <c r="C127" t="s">
        <v>208</v>
      </c>
      <c r="D127">
        <v>443</v>
      </c>
      <c r="E127">
        <v>109</v>
      </c>
      <c r="F127">
        <v>436</v>
      </c>
      <c r="G127">
        <f t="shared" si="1"/>
        <v>328</v>
      </c>
      <c r="R127" s="5" t="s">
        <v>272</v>
      </c>
      <c r="S127" s="12"/>
      <c r="T127" s="13"/>
      <c r="U127" s="13"/>
      <c r="V127" s="13"/>
      <c r="W127" s="13"/>
      <c r="X127" s="13"/>
      <c r="Y127" s="13"/>
      <c r="Z127" s="13"/>
      <c r="AA127" s="13">
        <v>1</v>
      </c>
      <c r="AB127" s="13"/>
      <c r="AC127" s="13"/>
      <c r="AD127" s="13"/>
      <c r="AE127" s="14">
        <v>1</v>
      </c>
    </row>
    <row r="128" spans="1:31" ht="12.75">
      <c r="A128" t="s">
        <v>209</v>
      </c>
      <c r="B128" t="s">
        <v>10</v>
      </c>
      <c r="C128" t="s">
        <v>210</v>
      </c>
      <c r="D128">
        <v>194</v>
      </c>
      <c r="E128">
        <v>1</v>
      </c>
      <c r="F128">
        <v>192</v>
      </c>
      <c r="G128">
        <f t="shared" si="1"/>
        <v>192</v>
      </c>
      <c r="R128" s="5" t="s">
        <v>274</v>
      </c>
      <c r="S128" s="12"/>
      <c r="T128" s="13"/>
      <c r="U128" s="13"/>
      <c r="V128" s="13">
        <v>1</v>
      </c>
      <c r="W128" s="13"/>
      <c r="X128" s="13"/>
      <c r="Y128" s="13"/>
      <c r="Z128" s="13"/>
      <c r="AA128" s="13">
        <v>1</v>
      </c>
      <c r="AB128" s="13"/>
      <c r="AC128" s="13"/>
      <c r="AD128" s="13"/>
      <c r="AE128" s="14">
        <v>2</v>
      </c>
    </row>
    <row r="129" spans="1:31" ht="12.75">
      <c r="A129" t="s">
        <v>211</v>
      </c>
      <c r="B129" t="s">
        <v>10</v>
      </c>
      <c r="C129" t="s">
        <v>212</v>
      </c>
      <c r="D129">
        <v>443</v>
      </c>
      <c r="E129">
        <v>109</v>
      </c>
      <c r="F129">
        <v>436</v>
      </c>
      <c r="G129">
        <f t="shared" si="1"/>
        <v>328</v>
      </c>
      <c r="R129" s="5" t="s">
        <v>276</v>
      </c>
      <c r="S129" s="12"/>
      <c r="T129" s="13"/>
      <c r="U129" s="13"/>
      <c r="V129" s="13"/>
      <c r="W129" s="13"/>
      <c r="X129" s="13"/>
      <c r="Y129" s="13"/>
      <c r="Z129" s="13"/>
      <c r="AA129" s="13">
        <v>1</v>
      </c>
      <c r="AB129" s="13"/>
      <c r="AC129" s="13"/>
      <c r="AD129" s="13"/>
      <c r="AE129" s="14">
        <v>1</v>
      </c>
    </row>
    <row r="130" spans="1:31" ht="12.75">
      <c r="A130" t="s">
        <v>213</v>
      </c>
      <c r="B130" t="s">
        <v>10</v>
      </c>
      <c r="C130" t="s">
        <v>214</v>
      </c>
      <c r="D130">
        <v>663</v>
      </c>
      <c r="E130">
        <v>296</v>
      </c>
      <c r="F130">
        <v>639</v>
      </c>
      <c r="G130">
        <f aca="true" t="shared" si="2" ref="G130:G193">IF(B130="PF05139",F130-E130+1,"")</f>
        <v>344</v>
      </c>
      <c r="R130" s="5" t="s">
        <v>278</v>
      </c>
      <c r="S130" s="12"/>
      <c r="T130" s="13"/>
      <c r="U130" s="13"/>
      <c r="V130" s="13"/>
      <c r="W130" s="13"/>
      <c r="X130" s="13"/>
      <c r="Y130" s="13"/>
      <c r="Z130" s="13"/>
      <c r="AA130" s="13">
        <v>1</v>
      </c>
      <c r="AB130" s="13"/>
      <c r="AC130" s="13"/>
      <c r="AD130" s="13"/>
      <c r="AE130" s="14">
        <v>1</v>
      </c>
    </row>
    <row r="131" spans="1:31" ht="12.75">
      <c r="A131" t="s">
        <v>213</v>
      </c>
      <c r="B131" t="s">
        <v>44</v>
      </c>
      <c r="C131" t="s">
        <v>214</v>
      </c>
      <c r="D131">
        <v>663</v>
      </c>
      <c r="E131">
        <v>7</v>
      </c>
      <c r="F131">
        <v>213</v>
      </c>
      <c r="G131">
        <f t="shared" si="2"/>
      </c>
      <c r="R131" s="5" t="s">
        <v>280</v>
      </c>
      <c r="S131" s="12"/>
      <c r="T131" s="13"/>
      <c r="U131" s="13"/>
      <c r="V131" s="13"/>
      <c r="W131" s="13"/>
      <c r="X131" s="13">
        <v>1</v>
      </c>
      <c r="Y131" s="13"/>
      <c r="Z131" s="13"/>
      <c r="AA131" s="13">
        <v>1</v>
      </c>
      <c r="AB131" s="13"/>
      <c r="AC131" s="13"/>
      <c r="AD131" s="13"/>
      <c r="AE131" s="14">
        <v>2</v>
      </c>
    </row>
    <row r="132" spans="1:31" ht="12.75">
      <c r="A132" t="s">
        <v>215</v>
      </c>
      <c r="B132" t="s">
        <v>10</v>
      </c>
      <c r="C132" t="s">
        <v>216</v>
      </c>
      <c r="D132">
        <v>462</v>
      </c>
      <c r="E132">
        <v>90</v>
      </c>
      <c r="F132">
        <v>440</v>
      </c>
      <c r="G132">
        <f t="shared" si="2"/>
        <v>351</v>
      </c>
      <c r="R132" s="5" t="s">
        <v>282</v>
      </c>
      <c r="S132" s="12"/>
      <c r="T132" s="13"/>
      <c r="U132" s="13"/>
      <c r="V132" s="13"/>
      <c r="W132" s="13"/>
      <c r="X132" s="13"/>
      <c r="Y132" s="13"/>
      <c r="Z132" s="13"/>
      <c r="AA132" s="13">
        <v>1</v>
      </c>
      <c r="AB132" s="13"/>
      <c r="AC132" s="13"/>
      <c r="AD132" s="13"/>
      <c r="AE132" s="14">
        <v>1</v>
      </c>
    </row>
    <row r="133" spans="1:31" ht="12.75">
      <c r="A133" t="s">
        <v>217</v>
      </c>
      <c r="B133" t="s">
        <v>10</v>
      </c>
      <c r="C133" t="s">
        <v>218</v>
      </c>
      <c r="D133">
        <v>409</v>
      </c>
      <c r="E133">
        <v>95</v>
      </c>
      <c r="F133">
        <v>399</v>
      </c>
      <c r="G133">
        <f t="shared" si="2"/>
        <v>305</v>
      </c>
      <c r="R133" s="5" t="s">
        <v>284</v>
      </c>
      <c r="S133" s="12"/>
      <c r="T133" s="13"/>
      <c r="U133" s="13"/>
      <c r="V133" s="13"/>
      <c r="W133" s="13"/>
      <c r="X133" s="13"/>
      <c r="Y133" s="13"/>
      <c r="Z133" s="13"/>
      <c r="AA133" s="13">
        <v>1</v>
      </c>
      <c r="AB133" s="13"/>
      <c r="AC133" s="13"/>
      <c r="AD133" s="13"/>
      <c r="AE133" s="14">
        <v>1</v>
      </c>
    </row>
    <row r="134" spans="1:31" ht="12.75">
      <c r="A134" t="s">
        <v>219</v>
      </c>
      <c r="B134" t="s">
        <v>10</v>
      </c>
      <c r="C134" t="s">
        <v>220</v>
      </c>
      <c r="D134">
        <v>445</v>
      </c>
      <c r="E134">
        <v>67</v>
      </c>
      <c r="F134">
        <v>420</v>
      </c>
      <c r="G134">
        <f t="shared" si="2"/>
        <v>354</v>
      </c>
      <c r="R134" s="5" t="s">
        <v>286</v>
      </c>
      <c r="S134" s="12"/>
      <c r="T134" s="13"/>
      <c r="U134" s="13"/>
      <c r="V134" s="13"/>
      <c r="W134" s="13"/>
      <c r="X134" s="13"/>
      <c r="Y134" s="13"/>
      <c r="Z134" s="13"/>
      <c r="AA134" s="13">
        <v>1</v>
      </c>
      <c r="AB134" s="13"/>
      <c r="AC134" s="13"/>
      <c r="AD134" s="13"/>
      <c r="AE134" s="14">
        <v>1</v>
      </c>
    </row>
    <row r="135" spans="1:31" ht="12.75">
      <c r="A135" t="s">
        <v>221</v>
      </c>
      <c r="B135" t="s">
        <v>10</v>
      </c>
      <c r="C135" t="s">
        <v>222</v>
      </c>
      <c r="D135">
        <v>446</v>
      </c>
      <c r="E135">
        <v>68</v>
      </c>
      <c r="F135">
        <v>421</v>
      </c>
      <c r="G135">
        <f t="shared" si="2"/>
        <v>354</v>
      </c>
      <c r="R135" s="5" t="s">
        <v>288</v>
      </c>
      <c r="S135" s="12"/>
      <c r="T135" s="13"/>
      <c r="U135" s="13"/>
      <c r="V135" s="13"/>
      <c r="W135" s="13"/>
      <c r="X135" s="13"/>
      <c r="Y135" s="13"/>
      <c r="Z135" s="13"/>
      <c r="AA135" s="13">
        <v>1</v>
      </c>
      <c r="AB135" s="13"/>
      <c r="AC135" s="13"/>
      <c r="AD135" s="13"/>
      <c r="AE135" s="14">
        <v>1</v>
      </c>
    </row>
    <row r="136" spans="1:31" ht="12.75">
      <c r="A136" t="s">
        <v>223</v>
      </c>
      <c r="B136" t="s">
        <v>10</v>
      </c>
      <c r="C136" t="s">
        <v>224</v>
      </c>
      <c r="D136">
        <v>406</v>
      </c>
      <c r="E136">
        <v>91</v>
      </c>
      <c r="F136">
        <v>398</v>
      </c>
      <c r="G136">
        <f t="shared" si="2"/>
        <v>308</v>
      </c>
      <c r="R136" s="5" t="s">
        <v>290</v>
      </c>
      <c r="S136" s="12"/>
      <c r="T136" s="13"/>
      <c r="U136" s="13"/>
      <c r="V136" s="13"/>
      <c r="W136" s="13"/>
      <c r="X136" s="13"/>
      <c r="Y136" s="13"/>
      <c r="Z136" s="13"/>
      <c r="AA136" s="13">
        <v>1</v>
      </c>
      <c r="AB136" s="13"/>
      <c r="AC136" s="13"/>
      <c r="AD136" s="13"/>
      <c r="AE136" s="14">
        <v>1</v>
      </c>
    </row>
    <row r="137" spans="1:31" ht="12.75">
      <c r="A137" t="s">
        <v>225</v>
      </c>
      <c r="B137" t="s">
        <v>56</v>
      </c>
      <c r="C137" t="s">
        <v>226</v>
      </c>
      <c r="D137">
        <v>462</v>
      </c>
      <c r="E137">
        <v>319</v>
      </c>
      <c r="F137">
        <v>460</v>
      </c>
      <c r="G137">
        <f t="shared" si="2"/>
      </c>
      <c r="R137" s="5" t="s">
        <v>292</v>
      </c>
      <c r="S137" s="12"/>
      <c r="T137" s="13"/>
      <c r="U137" s="13"/>
      <c r="V137" s="13"/>
      <c r="W137" s="13"/>
      <c r="X137" s="13"/>
      <c r="Y137" s="13"/>
      <c r="Z137" s="13"/>
      <c r="AA137" s="13">
        <v>1</v>
      </c>
      <c r="AB137" s="13"/>
      <c r="AC137" s="13"/>
      <c r="AD137" s="13"/>
      <c r="AE137" s="14">
        <v>1</v>
      </c>
    </row>
    <row r="138" spans="1:31" ht="12.75">
      <c r="A138" t="s">
        <v>225</v>
      </c>
      <c r="B138" t="s">
        <v>10</v>
      </c>
      <c r="C138" t="s">
        <v>226</v>
      </c>
      <c r="D138">
        <v>462</v>
      </c>
      <c r="E138">
        <v>69</v>
      </c>
      <c r="F138">
        <v>318</v>
      </c>
      <c r="G138">
        <f t="shared" si="2"/>
        <v>250</v>
      </c>
      <c r="R138" s="5" t="s">
        <v>294</v>
      </c>
      <c r="S138" s="12"/>
      <c r="T138" s="13"/>
      <c r="U138" s="13"/>
      <c r="V138" s="13"/>
      <c r="W138" s="13"/>
      <c r="X138" s="13"/>
      <c r="Y138" s="13"/>
      <c r="Z138" s="13"/>
      <c r="AA138" s="13">
        <v>1</v>
      </c>
      <c r="AB138" s="13"/>
      <c r="AC138" s="13"/>
      <c r="AD138" s="13"/>
      <c r="AE138" s="14">
        <v>1</v>
      </c>
    </row>
    <row r="139" spans="1:31" ht="12.75">
      <c r="A139" t="s">
        <v>227</v>
      </c>
      <c r="B139" t="s">
        <v>10</v>
      </c>
      <c r="C139" t="s">
        <v>228</v>
      </c>
      <c r="D139">
        <v>194</v>
      </c>
      <c r="E139">
        <v>1</v>
      </c>
      <c r="F139">
        <v>192</v>
      </c>
      <c r="G139">
        <f t="shared" si="2"/>
        <v>192</v>
      </c>
      <c r="R139" s="5" t="s">
        <v>296</v>
      </c>
      <c r="S139" s="12"/>
      <c r="T139" s="13"/>
      <c r="U139" s="13"/>
      <c r="V139" s="13"/>
      <c r="W139" s="13"/>
      <c r="X139" s="13"/>
      <c r="Y139" s="13"/>
      <c r="Z139" s="13"/>
      <c r="AA139" s="13">
        <v>1</v>
      </c>
      <c r="AB139" s="13"/>
      <c r="AC139" s="13"/>
      <c r="AD139" s="13"/>
      <c r="AE139" s="14">
        <v>1</v>
      </c>
    </row>
    <row r="140" spans="1:31" ht="12.75">
      <c r="A140" t="s">
        <v>229</v>
      </c>
      <c r="B140" t="s">
        <v>10</v>
      </c>
      <c r="C140" t="s">
        <v>230</v>
      </c>
      <c r="D140">
        <v>443</v>
      </c>
      <c r="E140">
        <v>109</v>
      </c>
      <c r="F140">
        <v>436</v>
      </c>
      <c r="G140">
        <f t="shared" si="2"/>
        <v>328</v>
      </c>
      <c r="R140" s="5" t="s">
        <v>298</v>
      </c>
      <c r="S140" s="12"/>
      <c r="T140" s="13"/>
      <c r="U140" s="13"/>
      <c r="V140" s="13"/>
      <c r="W140" s="13"/>
      <c r="X140" s="13"/>
      <c r="Y140" s="13"/>
      <c r="Z140" s="13"/>
      <c r="AA140" s="13">
        <v>1</v>
      </c>
      <c r="AB140" s="13"/>
      <c r="AC140" s="13"/>
      <c r="AD140" s="13"/>
      <c r="AE140" s="14">
        <v>1</v>
      </c>
    </row>
    <row r="141" spans="1:31" ht="12.75">
      <c r="A141" t="s">
        <v>231</v>
      </c>
      <c r="B141" t="s">
        <v>10</v>
      </c>
      <c r="C141" t="s">
        <v>232</v>
      </c>
      <c r="D141">
        <v>445</v>
      </c>
      <c r="E141">
        <v>108</v>
      </c>
      <c r="F141">
        <v>439</v>
      </c>
      <c r="G141">
        <f t="shared" si="2"/>
        <v>332</v>
      </c>
      <c r="R141" s="5" t="s">
        <v>300</v>
      </c>
      <c r="S141" s="12"/>
      <c r="T141" s="13"/>
      <c r="U141" s="13"/>
      <c r="V141" s="13"/>
      <c r="W141" s="13"/>
      <c r="X141" s="13"/>
      <c r="Y141" s="13"/>
      <c r="Z141" s="13"/>
      <c r="AA141" s="13">
        <v>1</v>
      </c>
      <c r="AB141" s="13"/>
      <c r="AC141" s="13"/>
      <c r="AD141" s="13"/>
      <c r="AE141" s="14">
        <v>1</v>
      </c>
    </row>
    <row r="142" spans="1:31" ht="12.75">
      <c r="A142" t="s">
        <v>233</v>
      </c>
      <c r="B142" t="s">
        <v>10</v>
      </c>
      <c r="C142" t="s">
        <v>234</v>
      </c>
      <c r="D142">
        <v>443</v>
      </c>
      <c r="E142">
        <v>109</v>
      </c>
      <c r="F142">
        <v>436</v>
      </c>
      <c r="G142">
        <f t="shared" si="2"/>
        <v>328</v>
      </c>
      <c r="R142" s="5" t="s">
        <v>302</v>
      </c>
      <c r="S142" s="12"/>
      <c r="T142" s="13"/>
      <c r="U142" s="13"/>
      <c r="V142" s="13"/>
      <c r="W142" s="13"/>
      <c r="X142" s="13"/>
      <c r="Y142" s="13"/>
      <c r="Z142" s="13"/>
      <c r="AA142" s="13">
        <v>1</v>
      </c>
      <c r="AB142" s="13"/>
      <c r="AC142" s="13"/>
      <c r="AD142" s="13"/>
      <c r="AE142" s="14">
        <v>1</v>
      </c>
    </row>
    <row r="143" spans="1:31" ht="12.75">
      <c r="A143" t="s">
        <v>235</v>
      </c>
      <c r="B143" t="s">
        <v>10</v>
      </c>
      <c r="C143" t="s">
        <v>236</v>
      </c>
      <c r="D143">
        <v>445</v>
      </c>
      <c r="E143">
        <v>108</v>
      </c>
      <c r="F143">
        <v>439</v>
      </c>
      <c r="G143">
        <f t="shared" si="2"/>
        <v>332</v>
      </c>
      <c r="R143" s="5" t="s">
        <v>304</v>
      </c>
      <c r="S143" s="12"/>
      <c r="T143" s="13"/>
      <c r="U143" s="13"/>
      <c r="V143" s="13"/>
      <c r="W143" s="13"/>
      <c r="X143" s="13"/>
      <c r="Y143" s="13"/>
      <c r="Z143" s="13"/>
      <c r="AA143" s="13">
        <v>1</v>
      </c>
      <c r="AB143" s="13"/>
      <c r="AC143" s="13"/>
      <c r="AD143" s="13"/>
      <c r="AE143" s="14">
        <v>1</v>
      </c>
    </row>
    <row r="144" spans="1:31" ht="12.75">
      <c r="A144" t="s">
        <v>237</v>
      </c>
      <c r="B144" t="s">
        <v>10</v>
      </c>
      <c r="C144" t="s">
        <v>238</v>
      </c>
      <c r="D144">
        <v>443</v>
      </c>
      <c r="E144">
        <v>109</v>
      </c>
      <c r="F144">
        <v>436</v>
      </c>
      <c r="G144">
        <f t="shared" si="2"/>
        <v>328</v>
      </c>
      <c r="R144" s="5" t="s">
        <v>306</v>
      </c>
      <c r="S144" s="12"/>
      <c r="T144" s="13"/>
      <c r="U144" s="13"/>
      <c r="V144" s="13"/>
      <c r="W144" s="13"/>
      <c r="X144" s="13"/>
      <c r="Y144" s="13"/>
      <c r="Z144" s="13"/>
      <c r="AA144" s="13">
        <v>1</v>
      </c>
      <c r="AB144" s="13"/>
      <c r="AC144" s="13"/>
      <c r="AD144" s="13"/>
      <c r="AE144" s="14">
        <v>1</v>
      </c>
    </row>
    <row r="145" spans="1:31" ht="12.75">
      <c r="A145" t="s">
        <v>239</v>
      </c>
      <c r="B145" t="s">
        <v>26</v>
      </c>
      <c r="C145" t="s">
        <v>240</v>
      </c>
      <c r="D145">
        <v>885</v>
      </c>
      <c r="E145">
        <v>2</v>
      </c>
      <c r="F145">
        <v>166</v>
      </c>
      <c r="G145">
        <f t="shared" si="2"/>
      </c>
      <c r="R145" s="5" t="s">
        <v>308</v>
      </c>
      <c r="S145" s="12"/>
      <c r="T145" s="13"/>
      <c r="U145" s="13"/>
      <c r="V145" s="13"/>
      <c r="W145" s="13"/>
      <c r="X145" s="13"/>
      <c r="Y145" s="13"/>
      <c r="Z145" s="13"/>
      <c r="AA145" s="13">
        <v>1</v>
      </c>
      <c r="AB145" s="13"/>
      <c r="AC145" s="13"/>
      <c r="AD145" s="13"/>
      <c r="AE145" s="14">
        <v>1</v>
      </c>
    </row>
    <row r="146" spans="1:31" ht="12.75">
      <c r="A146" t="s">
        <v>239</v>
      </c>
      <c r="B146" t="s">
        <v>143</v>
      </c>
      <c r="C146" t="s">
        <v>240</v>
      </c>
      <c r="D146">
        <v>885</v>
      </c>
      <c r="E146">
        <v>256</v>
      </c>
      <c r="F146">
        <v>415</v>
      </c>
      <c r="G146">
        <f t="shared" si="2"/>
      </c>
      <c r="R146" s="5" t="s">
        <v>310</v>
      </c>
      <c r="S146" s="12"/>
      <c r="T146" s="13"/>
      <c r="U146" s="13"/>
      <c r="V146" s="13"/>
      <c r="W146" s="13"/>
      <c r="X146" s="13"/>
      <c r="Y146" s="13"/>
      <c r="Z146" s="13"/>
      <c r="AA146" s="13">
        <v>1</v>
      </c>
      <c r="AB146" s="13"/>
      <c r="AC146" s="13"/>
      <c r="AD146" s="13"/>
      <c r="AE146" s="14">
        <v>1</v>
      </c>
    </row>
    <row r="147" spans="1:31" ht="12.75">
      <c r="A147" t="s">
        <v>239</v>
      </c>
      <c r="B147" t="s">
        <v>10</v>
      </c>
      <c r="C147" t="s">
        <v>240</v>
      </c>
      <c r="D147">
        <v>885</v>
      </c>
      <c r="E147">
        <v>519</v>
      </c>
      <c r="F147">
        <v>863</v>
      </c>
      <c r="G147">
        <f t="shared" si="2"/>
        <v>345</v>
      </c>
      <c r="R147" s="5" t="s">
        <v>312</v>
      </c>
      <c r="S147" s="12"/>
      <c r="T147" s="13"/>
      <c r="U147" s="13"/>
      <c r="V147" s="13"/>
      <c r="W147" s="13"/>
      <c r="X147" s="13"/>
      <c r="Y147" s="13"/>
      <c r="Z147" s="13"/>
      <c r="AA147" s="13">
        <v>1</v>
      </c>
      <c r="AB147" s="13"/>
      <c r="AC147" s="13"/>
      <c r="AD147" s="13"/>
      <c r="AE147" s="14">
        <v>1</v>
      </c>
    </row>
    <row r="148" spans="1:31" ht="12.75">
      <c r="A148" t="s">
        <v>241</v>
      </c>
      <c r="B148" t="s">
        <v>10</v>
      </c>
      <c r="C148" t="s">
        <v>242</v>
      </c>
      <c r="D148">
        <v>401</v>
      </c>
      <c r="E148">
        <v>52</v>
      </c>
      <c r="F148">
        <v>381</v>
      </c>
      <c r="G148">
        <f t="shared" si="2"/>
        <v>330</v>
      </c>
      <c r="R148" s="5" t="s">
        <v>314</v>
      </c>
      <c r="S148" s="12"/>
      <c r="T148" s="13"/>
      <c r="U148" s="13"/>
      <c r="V148" s="13"/>
      <c r="W148" s="13"/>
      <c r="X148" s="13"/>
      <c r="Y148" s="13"/>
      <c r="Z148" s="13"/>
      <c r="AA148" s="13">
        <v>1</v>
      </c>
      <c r="AB148" s="13"/>
      <c r="AC148" s="13"/>
      <c r="AD148" s="13"/>
      <c r="AE148" s="14">
        <v>1</v>
      </c>
    </row>
    <row r="149" spans="1:31" ht="12.75">
      <c r="A149" t="s">
        <v>243</v>
      </c>
      <c r="B149" t="s">
        <v>143</v>
      </c>
      <c r="C149" t="s">
        <v>244</v>
      </c>
      <c r="D149">
        <v>884</v>
      </c>
      <c r="E149">
        <v>252</v>
      </c>
      <c r="F149">
        <v>411</v>
      </c>
      <c r="G149">
        <f t="shared" si="2"/>
      </c>
      <c r="R149" s="5" t="s">
        <v>316</v>
      </c>
      <c r="S149" s="12"/>
      <c r="T149" s="13"/>
      <c r="U149" s="13"/>
      <c r="V149" s="13"/>
      <c r="W149" s="13"/>
      <c r="X149" s="13"/>
      <c r="Y149" s="13"/>
      <c r="Z149" s="13"/>
      <c r="AA149" s="13">
        <v>1</v>
      </c>
      <c r="AB149" s="13"/>
      <c r="AC149" s="13"/>
      <c r="AD149" s="13"/>
      <c r="AE149" s="14">
        <v>1</v>
      </c>
    </row>
    <row r="150" spans="1:31" ht="12.75">
      <c r="A150" t="s">
        <v>243</v>
      </c>
      <c r="B150" t="s">
        <v>10</v>
      </c>
      <c r="C150" t="s">
        <v>244</v>
      </c>
      <c r="D150">
        <v>884</v>
      </c>
      <c r="E150">
        <v>518</v>
      </c>
      <c r="F150">
        <v>862</v>
      </c>
      <c r="G150">
        <f t="shared" si="2"/>
        <v>345</v>
      </c>
      <c r="R150" s="5" t="s">
        <v>318</v>
      </c>
      <c r="S150" s="12"/>
      <c r="T150" s="13"/>
      <c r="U150" s="13"/>
      <c r="V150" s="13"/>
      <c r="W150" s="13"/>
      <c r="X150" s="13"/>
      <c r="Y150" s="13"/>
      <c r="Z150" s="13"/>
      <c r="AA150" s="13">
        <v>1</v>
      </c>
      <c r="AB150" s="13"/>
      <c r="AC150" s="13"/>
      <c r="AD150" s="13"/>
      <c r="AE150" s="14">
        <v>1</v>
      </c>
    </row>
    <row r="151" spans="1:31" ht="12.75">
      <c r="A151" t="s">
        <v>243</v>
      </c>
      <c r="B151" t="s">
        <v>26</v>
      </c>
      <c r="C151" t="s">
        <v>244</v>
      </c>
      <c r="D151">
        <v>884</v>
      </c>
      <c r="E151">
        <v>6</v>
      </c>
      <c r="F151">
        <v>166</v>
      </c>
      <c r="G151">
        <f t="shared" si="2"/>
      </c>
      <c r="R151" s="5" t="s">
        <v>320</v>
      </c>
      <c r="S151" s="12"/>
      <c r="T151" s="13"/>
      <c r="U151" s="13"/>
      <c r="V151" s="13"/>
      <c r="W151" s="13"/>
      <c r="X151" s="13"/>
      <c r="Y151" s="13"/>
      <c r="Z151" s="13"/>
      <c r="AA151" s="13">
        <v>1</v>
      </c>
      <c r="AB151" s="13"/>
      <c r="AC151" s="13"/>
      <c r="AD151" s="13"/>
      <c r="AE151" s="14">
        <v>1</v>
      </c>
    </row>
    <row r="152" spans="1:31" ht="12.75">
      <c r="A152" t="s">
        <v>245</v>
      </c>
      <c r="B152" t="s">
        <v>10</v>
      </c>
      <c r="C152" t="s">
        <v>246</v>
      </c>
      <c r="D152">
        <v>445</v>
      </c>
      <c r="E152">
        <v>80</v>
      </c>
      <c r="F152">
        <v>426</v>
      </c>
      <c r="G152">
        <f t="shared" si="2"/>
        <v>347</v>
      </c>
      <c r="R152" s="5" t="s">
        <v>322</v>
      </c>
      <c r="S152" s="12"/>
      <c r="T152" s="13"/>
      <c r="U152" s="13"/>
      <c r="V152" s="13"/>
      <c r="W152" s="13"/>
      <c r="X152" s="13"/>
      <c r="Y152" s="13"/>
      <c r="Z152" s="13"/>
      <c r="AA152" s="13">
        <v>1</v>
      </c>
      <c r="AB152" s="13"/>
      <c r="AC152" s="13"/>
      <c r="AD152" s="13"/>
      <c r="AE152" s="14">
        <v>1</v>
      </c>
    </row>
    <row r="153" spans="1:31" ht="12.75">
      <c r="A153" t="s">
        <v>247</v>
      </c>
      <c r="B153" t="s">
        <v>10</v>
      </c>
      <c r="C153" t="s">
        <v>248</v>
      </c>
      <c r="D153">
        <v>396</v>
      </c>
      <c r="E153">
        <v>79</v>
      </c>
      <c r="F153">
        <v>390</v>
      </c>
      <c r="G153">
        <f t="shared" si="2"/>
        <v>312</v>
      </c>
      <c r="R153" s="5" t="s">
        <v>324</v>
      </c>
      <c r="S153" s="12"/>
      <c r="T153" s="13"/>
      <c r="U153" s="13"/>
      <c r="V153" s="13"/>
      <c r="W153" s="13"/>
      <c r="X153" s="13"/>
      <c r="Y153" s="13"/>
      <c r="Z153" s="13"/>
      <c r="AA153" s="13">
        <v>1</v>
      </c>
      <c r="AB153" s="13"/>
      <c r="AC153" s="13"/>
      <c r="AD153" s="13"/>
      <c r="AE153" s="14">
        <v>1</v>
      </c>
    </row>
    <row r="154" spans="1:31" ht="12.75">
      <c r="A154" t="s">
        <v>249</v>
      </c>
      <c r="B154" t="s">
        <v>10</v>
      </c>
      <c r="C154" t="s">
        <v>250</v>
      </c>
      <c r="D154">
        <v>448</v>
      </c>
      <c r="E154">
        <v>71</v>
      </c>
      <c r="F154">
        <v>423</v>
      </c>
      <c r="G154">
        <f t="shared" si="2"/>
        <v>353</v>
      </c>
      <c r="R154" s="5" t="s">
        <v>326</v>
      </c>
      <c r="S154" s="12"/>
      <c r="T154" s="13"/>
      <c r="U154" s="13"/>
      <c r="V154" s="13"/>
      <c r="W154" s="13"/>
      <c r="X154" s="13"/>
      <c r="Y154" s="13"/>
      <c r="Z154" s="13"/>
      <c r="AA154" s="13">
        <v>1</v>
      </c>
      <c r="AB154" s="13"/>
      <c r="AC154" s="13"/>
      <c r="AD154" s="13"/>
      <c r="AE154" s="14">
        <v>1</v>
      </c>
    </row>
    <row r="155" spans="1:31" ht="12.75">
      <c r="A155" t="s">
        <v>251</v>
      </c>
      <c r="B155" t="s">
        <v>10</v>
      </c>
      <c r="C155" t="s">
        <v>252</v>
      </c>
      <c r="D155">
        <v>669</v>
      </c>
      <c r="E155">
        <v>292</v>
      </c>
      <c r="F155">
        <v>644</v>
      </c>
      <c r="G155">
        <f t="shared" si="2"/>
        <v>353</v>
      </c>
      <c r="R155" s="5" t="s">
        <v>328</v>
      </c>
      <c r="S155" s="12"/>
      <c r="T155" s="13"/>
      <c r="U155" s="13"/>
      <c r="V155" s="13"/>
      <c r="W155" s="13"/>
      <c r="X155" s="13"/>
      <c r="Y155" s="13"/>
      <c r="Z155" s="13"/>
      <c r="AA155" s="13">
        <v>1</v>
      </c>
      <c r="AB155" s="13"/>
      <c r="AC155" s="13"/>
      <c r="AD155" s="13"/>
      <c r="AE155" s="14">
        <v>1</v>
      </c>
    </row>
    <row r="156" spans="1:31" ht="12.75">
      <c r="A156" t="s">
        <v>251</v>
      </c>
      <c r="B156" t="s">
        <v>26</v>
      </c>
      <c r="C156" t="s">
        <v>252</v>
      </c>
      <c r="D156">
        <v>669</v>
      </c>
      <c r="E156">
        <v>4</v>
      </c>
      <c r="F156">
        <v>163</v>
      </c>
      <c r="G156">
        <f t="shared" si="2"/>
      </c>
      <c r="R156" s="5" t="s">
        <v>330</v>
      </c>
      <c r="S156" s="12"/>
      <c r="T156" s="13"/>
      <c r="U156" s="13"/>
      <c r="V156" s="13"/>
      <c r="W156" s="13"/>
      <c r="X156" s="13"/>
      <c r="Y156" s="13"/>
      <c r="Z156" s="13"/>
      <c r="AA156" s="13">
        <v>1</v>
      </c>
      <c r="AB156" s="13"/>
      <c r="AC156" s="13"/>
      <c r="AD156" s="13"/>
      <c r="AE156" s="14">
        <v>1</v>
      </c>
    </row>
    <row r="157" spans="1:31" ht="12.75">
      <c r="A157" t="s">
        <v>253</v>
      </c>
      <c r="B157" t="s">
        <v>10</v>
      </c>
      <c r="C157" t="s">
        <v>254</v>
      </c>
      <c r="D157">
        <v>666</v>
      </c>
      <c r="E157">
        <v>298</v>
      </c>
      <c r="F157">
        <v>643</v>
      </c>
      <c r="G157">
        <f t="shared" si="2"/>
        <v>346</v>
      </c>
      <c r="R157" s="5" t="s">
        <v>332</v>
      </c>
      <c r="S157" s="12"/>
      <c r="T157" s="13"/>
      <c r="U157" s="13"/>
      <c r="V157" s="13"/>
      <c r="W157" s="13"/>
      <c r="X157" s="13"/>
      <c r="Y157" s="13"/>
      <c r="Z157" s="13"/>
      <c r="AA157" s="13">
        <v>1</v>
      </c>
      <c r="AB157" s="13"/>
      <c r="AC157" s="13"/>
      <c r="AD157" s="13"/>
      <c r="AE157" s="14">
        <v>1</v>
      </c>
    </row>
    <row r="158" spans="1:31" ht="12.75">
      <c r="A158" t="s">
        <v>253</v>
      </c>
      <c r="B158" t="s">
        <v>44</v>
      </c>
      <c r="C158" t="s">
        <v>254</v>
      </c>
      <c r="D158">
        <v>666</v>
      </c>
      <c r="E158">
        <v>6</v>
      </c>
      <c r="F158">
        <v>213</v>
      </c>
      <c r="G158">
        <f t="shared" si="2"/>
      </c>
      <c r="R158" s="5" t="s">
        <v>334</v>
      </c>
      <c r="S158" s="12"/>
      <c r="T158" s="13"/>
      <c r="U158" s="13"/>
      <c r="V158" s="13"/>
      <c r="W158" s="13"/>
      <c r="X158" s="13"/>
      <c r="Y158" s="13"/>
      <c r="Z158" s="13"/>
      <c r="AA158" s="13">
        <v>1</v>
      </c>
      <c r="AB158" s="13"/>
      <c r="AC158" s="13"/>
      <c r="AD158" s="13"/>
      <c r="AE158" s="14">
        <v>1</v>
      </c>
    </row>
    <row r="159" spans="1:31" ht="12.75">
      <c r="A159" t="s">
        <v>255</v>
      </c>
      <c r="B159" t="s">
        <v>257</v>
      </c>
      <c r="C159" t="s">
        <v>256</v>
      </c>
      <c r="D159">
        <v>1106</v>
      </c>
      <c r="E159">
        <v>420</v>
      </c>
      <c r="F159">
        <v>1104</v>
      </c>
      <c r="G159">
        <f t="shared" si="2"/>
      </c>
      <c r="R159" s="5" t="s">
        <v>336</v>
      </c>
      <c r="S159" s="12"/>
      <c r="T159" s="13"/>
      <c r="U159" s="13"/>
      <c r="V159" s="13"/>
      <c r="W159" s="13"/>
      <c r="X159" s="13"/>
      <c r="Y159" s="13"/>
      <c r="Z159" s="13"/>
      <c r="AA159" s="13">
        <v>1</v>
      </c>
      <c r="AB159" s="13"/>
      <c r="AC159" s="13"/>
      <c r="AD159" s="13"/>
      <c r="AE159" s="14">
        <v>1</v>
      </c>
    </row>
    <row r="160" spans="1:31" ht="12.75">
      <c r="A160" t="s">
        <v>255</v>
      </c>
      <c r="B160" t="s">
        <v>10</v>
      </c>
      <c r="C160" t="s">
        <v>256</v>
      </c>
      <c r="D160">
        <v>1106</v>
      </c>
      <c r="E160">
        <v>68</v>
      </c>
      <c r="F160">
        <v>419</v>
      </c>
      <c r="G160">
        <f t="shared" si="2"/>
        <v>352</v>
      </c>
      <c r="R160" s="5" t="s">
        <v>338</v>
      </c>
      <c r="S160" s="12"/>
      <c r="T160" s="13"/>
      <c r="U160" s="13"/>
      <c r="V160" s="13"/>
      <c r="W160" s="13"/>
      <c r="X160" s="13"/>
      <c r="Y160" s="13"/>
      <c r="Z160" s="13"/>
      <c r="AA160" s="13">
        <v>1</v>
      </c>
      <c r="AB160" s="13"/>
      <c r="AC160" s="13"/>
      <c r="AD160" s="13"/>
      <c r="AE160" s="14">
        <v>1</v>
      </c>
    </row>
    <row r="161" spans="1:31" ht="12.75">
      <c r="A161" t="s">
        <v>258</v>
      </c>
      <c r="B161" t="s">
        <v>10</v>
      </c>
      <c r="C161" t="s">
        <v>259</v>
      </c>
      <c r="D161">
        <v>448</v>
      </c>
      <c r="E161">
        <v>67</v>
      </c>
      <c r="F161">
        <v>423</v>
      </c>
      <c r="G161">
        <f t="shared" si="2"/>
        <v>357</v>
      </c>
      <c r="R161" s="5" t="s">
        <v>340</v>
      </c>
      <c r="S161" s="12"/>
      <c r="T161" s="13"/>
      <c r="U161" s="13"/>
      <c r="V161" s="13"/>
      <c r="W161" s="13"/>
      <c r="X161" s="13"/>
      <c r="Y161" s="13"/>
      <c r="Z161" s="13"/>
      <c r="AA161" s="13">
        <v>1</v>
      </c>
      <c r="AB161" s="13"/>
      <c r="AC161" s="13"/>
      <c r="AD161" s="13"/>
      <c r="AE161" s="14">
        <v>1</v>
      </c>
    </row>
    <row r="162" spans="1:31" ht="12.75">
      <c r="A162" t="s">
        <v>260</v>
      </c>
      <c r="B162" t="s">
        <v>10</v>
      </c>
      <c r="C162" t="s">
        <v>261</v>
      </c>
      <c r="D162">
        <v>488</v>
      </c>
      <c r="E162">
        <v>70</v>
      </c>
      <c r="F162">
        <v>460</v>
      </c>
      <c r="G162">
        <f t="shared" si="2"/>
        <v>391</v>
      </c>
      <c r="R162" s="5" t="s">
        <v>342</v>
      </c>
      <c r="S162" s="12"/>
      <c r="T162" s="13"/>
      <c r="U162" s="13"/>
      <c r="V162" s="13"/>
      <c r="W162" s="13"/>
      <c r="X162" s="13"/>
      <c r="Y162" s="13"/>
      <c r="Z162" s="13"/>
      <c r="AA162" s="13">
        <v>1</v>
      </c>
      <c r="AB162" s="13"/>
      <c r="AC162" s="13"/>
      <c r="AD162" s="13"/>
      <c r="AE162" s="14">
        <v>1</v>
      </c>
    </row>
    <row r="163" spans="1:31" ht="12.75">
      <c r="A163" t="s">
        <v>262</v>
      </c>
      <c r="B163" t="s">
        <v>10</v>
      </c>
      <c r="C163" t="s">
        <v>263</v>
      </c>
      <c r="D163">
        <v>705</v>
      </c>
      <c r="E163">
        <v>341</v>
      </c>
      <c r="F163">
        <v>683</v>
      </c>
      <c r="G163">
        <f t="shared" si="2"/>
        <v>343</v>
      </c>
      <c r="R163" s="5" t="s">
        <v>344</v>
      </c>
      <c r="S163" s="12"/>
      <c r="T163" s="13"/>
      <c r="U163" s="13"/>
      <c r="V163" s="13"/>
      <c r="W163" s="13"/>
      <c r="X163" s="13"/>
      <c r="Y163" s="13"/>
      <c r="Z163" s="13"/>
      <c r="AA163" s="13">
        <v>1</v>
      </c>
      <c r="AB163" s="13"/>
      <c r="AC163" s="13"/>
      <c r="AD163" s="13"/>
      <c r="AE163" s="14">
        <v>1</v>
      </c>
    </row>
    <row r="164" spans="1:31" ht="12.75">
      <c r="A164" t="s">
        <v>262</v>
      </c>
      <c r="B164" t="s">
        <v>44</v>
      </c>
      <c r="C164" t="s">
        <v>263</v>
      </c>
      <c r="D164">
        <v>705</v>
      </c>
      <c r="E164">
        <v>36</v>
      </c>
      <c r="F164">
        <v>243</v>
      </c>
      <c r="G164">
        <f t="shared" si="2"/>
      </c>
      <c r="R164" s="5" t="s">
        <v>346</v>
      </c>
      <c r="S164" s="12"/>
      <c r="T164" s="13"/>
      <c r="U164" s="13"/>
      <c r="V164" s="13"/>
      <c r="W164" s="13"/>
      <c r="X164" s="13"/>
      <c r="Y164" s="13"/>
      <c r="Z164" s="13"/>
      <c r="AA164" s="13">
        <v>1</v>
      </c>
      <c r="AB164" s="13"/>
      <c r="AC164" s="13"/>
      <c r="AD164" s="13"/>
      <c r="AE164" s="14">
        <v>1</v>
      </c>
    </row>
    <row r="165" spans="1:31" ht="12.75">
      <c r="A165" t="s">
        <v>264</v>
      </c>
      <c r="B165" t="s">
        <v>10</v>
      </c>
      <c r="C165" t="s">
        <v>265</v>
      </c>
      <c r="D165">
        <v>675</v>
      </c>
      <c r="E165">
        <v>311</v>
      </c>
      <c r="F165">
        <v>653</v>
      </c>
      <c r="G165">
        <f t="shared" si="2"/>
        <v>343</v>
      </c>
      <c r="R165" s="5" t="s">
        <v>348</v>
      </c>
      <c r="S165" s="12"/>
      <c r="T165" s="13"/>
      <c r="U165" s="13"/>
      <c r="V165" s="13"/>
      <c r="W165" s="13"/>
      <c r="X165" s="13"/>
      <c r="Y165" s="13"/>
      <c r="Z165" s="13"/>
      <c r="AA165" s="13">
        <v>1</v>
      </c>
      <c r="AB165" s="13"/>
      <c r="AC165" s="13"/>
      <c r="AD165" s="13"/>
      <c r="AE165" s="14">
        <v>1</v>
      </c>
    </row>
    <row r="166" spans="1:31" ht="12.75">
      <c r="A166" t="s">
        <v>264</v>
      </c>
      <c r="B166" t="s">
        <v>44</v>
      </c>
      <c r="C166" t="s">
        <v>265</v>
      </c>
      <c r="D166">
        <v>675</v>
      </c>
      <c r="E166">
        <v>6</v>
      </c>
      <c r="F166">
        <v>213</v>
      </c>
      <c r="G166">
        <f t="shared" si="2"/>
      </c>
      <c r="R166" s="5" t="s">
        <v>350</v>
      </c>
      <c r="S166" s="12"/>
      <c r="T166" s="13"/>
      <c r="U166" s="13"/>
      <c r="V166" s="13"/>
      <c r="W166" s="13"/>
      <c r="X166" s="13"/>
      <c r="Y166" s="13"/>
      <c r="Z166" s="13"/>
      <c r="AA166" s="13">
        <v>1</v>
      </c>
      <c r="AB166" s="13"/>
      <c r="AC166" s="13"/>
      <c r="AD166" s="13"/>
      <c r="AE166" s="14">
        <v>1</v>
      </c>
    </row>
    <row r="167" spans="1:31" ht="12.75">
      <c r="A167" t="s">
        <v>266</v>
      </c>
      <c r="B167" t="s">
        <v>10</v>
      </c>
      <c r="C167" t="s">
        <v>267</v>
      </c>
      <c r="D167">
        <v>675</v>
      </c>
      <c r="E167">
        <v>311</v>
      </c>
      <c r="F167">
        <v>653</v>
      </c>
      <c r="G167">
        <f t="shared" si="2"/>
        <v>343</v>
      </c>
      <c r="R167" s="5" t="s">
        <v>352</v>
      </c>
      <c r="S167" s="12"/>
      <c r="T167" s="13"/>
      <c r="U167" s="13"/>
      <c r="V167" s="13"/>
      <c r="W167" s="13"/>
      <c r="X167" s="13"/>
      <c r="Y167" s="13"/>
      <c r="Z167" s="13"/>
      <c r="AA167" s="13">
        <v>1</v>
      </c>
      <c r="AB167" s="13"/>
      <c r="AC167" s="13"/>
      <c r="AD167" s="13"/>
      <c r="AE167" s="14">
        <v>1</v>
      </c>
    </row>
    <row r="168" spans="1:31" ht="12.75">
      <c r="A168" t="s">
        <v>266</v>
      </c>
      <c r="B168" t="s">
        <v>44</v>
      </c>
      <c r="C168" t="s">
        <v>267</v>
      </c>
      <c r="D168">
        <v>675</v>
      </c>
      <c r="E168">
        <v>6</v>
      </c>
      <c r="F168">
        <v>213</v>
      </c>
      <c r="G168">
        <f t="shared" si="2"/>
      </c>
      <c r="R168" s="5" t="s">
        <v>354</v>
      </c>
      <c r="S168" s="12"/>
      <c r="T168" s="13"/>
      <c r="U168" s="13"/>
      <c r="V168" s="13"/>
      <c r="W168" s="13"/>
      <c r="X168" s="13"/>
      <c r="Y168" s="13"/>
      <c r="Z168" s="13"/>
      <c r="AA168" s="13">
        <v>1</v>
      </c>
      <c r="AB168" s="13"/>
      <c r="AC168" s="13"/>
      <c r="AD168" s="13"/>
      <c r="AE168" s="14">
        <v>1</v>
      </c>
    </row>
    <row r="169" spans="1:31" ht="12.75">
      <c r="A169" t="s">
        <v>268</v>
      </c>
      <c r="B169" t="s">
        <v>10</v>
      </c>
      <c r="C169" t="s">
        <v>269</v>
      </c>
      <c r="D169">
        <v>443</v>
      </c>
      <c r="E169">
        <v>109</v>
      </c>
      <c r="F169">
        <v>436</v>
      </c>
      <c r="G169">
        <f t="shared" si="2"/>
        <v>328</v>
      </c>
      <c r="R169" s="5" t="s">
        <v>356</v>
      </c>
      <c r="S169" s="12"/>
      <c r="T169" s="13"/>
      <c r="U169" s="13"/>
      <c r="V169" s="13"/>
      <c r="W169" s="13"/>
      <c r="X169" s="13"/>
      <c r="Y169" s="13"/>
      <c r="Z169" s="13"/>
      <c r="AA169" s="13">
        <v>1</v>
      </c>
      <c r="AB169" s="13"/>
      <c r="AC169" s="13"/>
      <c r="AD169" s="13"/>
      <c r="AE169" s="14">
        <v>1</v>
      </c>
    </row>
    <row r="170" spans="1:31" ht="12.75">
      <c r="A170" t="s">
        <v>270</v>
      </c>
      <c r="B170" t="s">
        <v>10</v>
      </c>
      <c r="C170" t="s">
        <v>271</v>
      </c>
      <c r="D170">
        <v>450</v>
      </c>
      <c r="E170">
        <v>73</v>
      </c>
      <c r="F170">
        <v>425</v>
      </c>
      <c r="G170">
        <f t="shared" si="2"/>
        <v>353</v>
      </c>
      <c r="R170" s="5" t="s">
        <v>358</v>
      </c>
      <c r="S170" s="12"/>
      <c r="T170" s="13"/>
      <c r="U170" s="13"/>
      <c r="V170" s="13"/>
      <c r="W170" s="13"/>
      <c r="X170" s="13"/>
      <c r="Y170" s="13"/>
      <c r="Z170" s="13"/>
      <c r="AA170" s="13">
        <v>1</v>
      </c>
      <c r="AB170" s="13"/>
      <c r="AC170" s="13"/>
      <c r="AD170" s="13"/>
      <c r="AE170" s="14">
        <v>1</v>
      </c>
    </row>
    <row r="171" spans="1:31" ht="12.75">
      <c r="A171" t="s">
        <v>272</v>
      </c>
      <c r="B171" t="s">
        <v>10</v>
      </c>
      <c r="C171" t="s">
        <v>273</v>
      </c>
      <c r="D171">
        <v>450</v>
      </c>
      <c r="E171">
        <v>71</v>
      </c>
      <c r="F171">
        <v>425</v>
      </c>
      <c r="G171">
        <f t="shared" si="2"/>
        <v>355</v>
      </c>
      <c r="R171" s="5" t="s">
        <v>360</v>
      </c>
      <c r="S171" s="12"/>
      <c r="T171" s="13"/>
      <c r="U171" s="13"/>
      <c r="V171" s="13"/>
      <c r="W171" s="13"/>
      <c r="X171" s="13"/>
      <c r="Y171" s="13"/>
      <c r="Z171" s="13"/>
      <c r="AA171" s="13">
        <v>1</v>
      </c>
      <c r="AB171" s="13"/>
      <c r="AC171" s="13"/>
      <c r="AD171" s="13"/>
      <c r="AE171" s="14">
        <v>1</v>
      </c>
    </row>
    <row r="172" spans="1:31" ht="12.75">
      <c r="A172" t="s">
        <v>274</v>
      </c>
      <c r="B172" t="s">
        <v>56</v>
      </c>
      <c r="C172" t="s">
        <v>275</v>
      </c>
      <c r="D172">
        <v>491</v>
      </c>
      <c r="E172">
        <v>348</v>
      </c>
      <c r="F172">
        <v>489</v>
      </c>
      <c r="G172">
        <f t="shared" si="2"/>
      </c>
      <c r="R172" s="5" t="s">
        <v>362</v>
      </c>
      <c r="S172" s="12"/>
      <c r="T172" s="13"/>
      <c r="U172" s="13"/>
      <c r="V172" s="13"/>
      <c r="W172" s="13"/>
      <c r="X172" s="13"/>
      <c r="Y172" s="13"/>
      <c r="Z172" s="13"/>
      <c r="AA172" s="13">
        <v>1</v>
      </c>
      <c r="AB172" s="13"/>
      <c r="AC172" s="13"/>
      <c r="AD172" s="13"/>
      <c r="AE172" s="14">
        <v>1</v>
      </c>
    </row>
    <row r="173" spans="1:31" ht="12.75">
      <c r="A173" t="s">
        <v>274</v>
      </c>
      <c r="B173" t="s">
        <v>10</v>
      </c>
      <c r="C173" t="s">
        <v>275</v>
      </c>
      <c r="D173">
        <v>491</v>
      </c>
      <c r="E173">
        <v>98</v>
      </c>
      <c r="F173">
        <v>346</v>
      </c>
      <c r="G173">
        <f t="shared" si="2"/>
        <v>249</v>
      </c>
      <c r="R173" s="5" t="s">
        <v>364</v>
      </c>
      <c r="S173" s="12"/>
      <c r="T173" s="13"/>
      <c r="U173" s="13"/>
      <c r="V173" s="13"/>
      <c r="W173" s="13"/>
      <c r="X173" s="13"/>
      <c r="Y173" s="13"/>
      <c r="Z173" s="13"/>
      <c r="AA173" s="13">
        <v>1</v>
      </c>
      <c r="AB173" s="13"/>
      <c r="AC173" s="13"/>
      <c r="AD173" s="13"/>
      <c r="AE173" s="14">
        <v>1</v>
      </c>
    </row>
    <row r="174" spans="1:31" ht="12.75">
      <c r="A174" t="s">
        <v>276</v>
      </c>
      <c r="B174" t="s">
        <v>10</v>
      </c>
      <c r="C174" t="s">
        <v>277</v>
      </c>
      <c r="D174">
        <v>425</v>
      </c>
      <c r="E174">
        <v>82</v>
      </c>
      <c r="F174">
        <v>417</v>
      </c>
      <c r="G174">
        <f t="shared" si="2"/>
        <v>336</v>
      </c>
      <c r="R174" s="5" t="s">
        <v>366</v>
      </c>
      <c r="S174" s="12"/>
      <c r="T174" s="13"/>
      <c r="U174" s="13"/>
      <c r="V174" s="13"/>
      <c r="W174" s="13"/>
      <c r="X174" s="13"/>
      <c r="Y174" s="13"/>
      <c r="Z174" s="13"/>
      <c r="AA174" s="13">
        <v>1</v>
      </c>
      <c r="AB174" s="13"/>
      <c r="AC174" s="13"/>
      <c r="AD174" s="13"/>
      <c r="AE174" s="14">
        <v>1</v>
      </c>
    </row>
    <row r="175" spans="1:31" ht="12.75">
      <c r="A175" t="s">
        <v>278</v>
      </c>
      <c r="B175" t="s">
        <v>10</v>
      </c>
      <c r="C175" t="s">
        <v>279</v>
      </c>
      <c r="D175">
        <v>407</v>
      </c>
      <c r="E175">
        <v>70</v>
      </c>
      <c r="F175">
        <v>396</v>
      </c>
      <c r="G175">
        <f t="shared" si="2"/>
        <v>327</v>
      </c>
      <c r="R175" s="5" t="s">
        <v>368</v>
      </c>
      <c r="S175" s="12"/>
      <c r="T175" s="13"/>
      <c r="U175" s="13"/>
      <c r="V175" s="13"/>
      <c r="W175" s="13"/>
      <c r="X175" s="13"/>
      <c r="Y175" s="13"/>
      <c r="Z175" s="13"/>
      <c r="AA175" s="13">
        <v>1</v>
      </c>
      <c r="AB175" s="13"/>
      <c r="AC175" s="13"/>
      <c r="AD175" s="13"/>
      <c r="AE175" s="14">
        <v>1</v>
      </c>
    </row>
    <row r="176" spans="1:31" ht="12.75">
      <c r="A176" t="s">
        <v>280</v>
      </c>
      <c r="B176" t="s">
        <v>26</v>
      </c>
      <c r="C176" t="s">
        <v>281</v>
      </c>
      <c r="D176">
        <v>681</v>
      </c>
      <c r="E176">
        <v>14</v>
      </c>
      <c r="F176">
        <v>175</v>
      </c>
      <c r="G176">
        <f t="shared" si="2"/>
      </c>
      <c r="R176" s="5" t="s">
        <v>370</v>
      </c>
      <c r="S176" s="12"/>
      <c r="T176" s="13"/>
      <c r="U176" s="13"/>
      <c r="V176" s="13"/>
      <c r="W176" s="13"/>
      <c r="X176" s="13"/>
      <c r="Y176" s="13"/>
      <c r="Z176" s="13"/>
      <c r="AA176" s="13">
        <v>1</v>
      </c>
      <c r="AB176" s="13"/>
      <c r="AC176" s="13"/>
      <c r="AD176" s="13"/>
      <c r="AE176" s="14">
        <v>1</v>
      </c>
    </row>
    <row r="177" spans="1:31" ht="12.75">
      <c r="A177" t="s">
        <v>280</v>
      </c>
      <c r="B177" t="s">
        <v>10</v>
      </c>
      <c r="C177" t="s">
        <v>281</v>
      </c>
      <c r="D177">
        <v>681</v>
      </c>
      <c r="E177">
        <v>301</v>
      </c>
      <c r="F177">
        <v>656</v>
      </c>
      <c r="G177">
        <f t="shared" si="2"/>
        <v>356</v>
      </c>
      <c r="R177" s="5" t="s">
        <v>372</v>
      </c>
      <c r="S177" s="12"/>
      <c r="T177" s="13"/>
      <c r="U177" s="13"/>
      <c r="V177" s="13"/>
      <c r="W177" s="13"/>
      <c r="X177" s="13"/>
      <c r="Y177" s="13"/>
      <c r="Z177" s="13"/>
      <c r="AA177" s="13">
        <v>1</v>
      </c>
      <c r="AB177" s="13"/>
      <c r="AC177" s="13"/>
      <c r="AD177" s="13"/>
      <c r="AE177" s="14">
        <v>1</v>
      </c>
    </row>
    <row r="178" spans="1:31" ht="12.75">
      <c r="A178" t="s">
        <v>282</v>
      </c>
      <c r="B178" t="s">
        <v>10</v>
      </c>
      <c r="C178" t="s">
        <v>283</v>
      </c>
      <c r="D178">
        <v>444</v>
      </c>
      <c r="E178">
        <v>69</v>
      </c>
      <c r="F178">
        <v>419</v>
      </c>
      <c r="G178">
        <f t="shared" si="2"/>
        <v>351</v>
      </c>
      <c r="R178" s="5" t="s">
        <v>374</v>
      </c>
      <c r="S178" s="12"/>
      <c r="T178" s="13"/>
      <c r="U178" s="13"/>
      <c r="V178" s="13"/>
      <c r="W178" s="13"/>
      <c r="X178" s="13"/>
      <c r="Y178" s="13"/>
      <c r="Z178" s="13"/>
      <c r="AA178" s="13">
        <v>1</v>
      </c>
      <c r="AB178" s="13"/>
      <c r="AC178" s="13"/>
      <c r="AD178" s="13"/>
      <c r="AE178" s="14">
        <v>1</v>
      </c>
    </row>
    <row r="179" spans="1:31" ht="12.75">
      <c r="A179" t="s">
        <v>284</v>
      </c>
      <c r="B179" t="s">
        <v>10</v>
      </c>
      <c r="C179" t="s">
        <v>285</v>
      </c>
      <c r="D179">
        <v>428</v>
      </c>
      <c r="E179">
        <v>63</v>
      </c>
      <c r="F179">
        <v>405</v>
      </c>
      <c r="G179">
        <f t="shared" si="2"/>
        <v>343</v>
      </c>
      <c r="R179" s="5" t="s">
        <v>376</v>
      </c>
      <c r="S179" s="12"/>
      <c r="T179" s="13"/>
      <c r="U179" s="13"/>
      <c r="V179" s="13"/>
      <c r="W179" s="13"/>
      <c r="X179" s="13"/>
      <c r="Y179" s="13"/>
      <c r="Z179" s="13"/>
      <c r="AA179" s="13">
        <v>1</v>
      </c>
      <c r="AB179" s="13"/>
      <c r="AC179" s="13"/>
      <c r="AD179" s="13"/>
      <c r="AE179" s="14">
        <v>1</v>
      </c>
    </row>
    <row r="180" spans="1:31" ht="12.75">
      <c r="A180" t="s">
        <v>286</v>
      </c>
      <c r="B180" t="s">
        <v>10</v>
      </c>
      <c r="C180" t="s">
        <v>287</v>
      </c>
      <c r="D180">
        <v>443</v>
      </c>
      <c r="E180">
        <v>109</v>
      </c>
      <c r="F180">
        <v>436</v>
      </c>
      <c r="G180">
        <f t="shared" si="2"/>
        <v>328</v>
      </c>
      <c r="R180" s="5" t="s">
        <v>378</v>
      </c>
      <c r="S180" s="12"/>
      <c r="T180" s="13"/>
      <c r="U180" s="13"/>
      <c r="V180" s="13"/>
      <c r="W180" s="13"/>
      <c r="X180" s="13"/>
      <c r="Y180" s="13"/>
      <c r="Z180" s="13"/>
      <c r="AA180" s="13">
        <v>1</v>
      </c>
      <c r="AB180" s="13"/>
      <c r="AC180" s="13"/>
      <c r="AD180" s="13"/>
      <c r="AE180" s="14">
        <v>1</v>
      </c>
    </row>
    <row r="181" spans="1:31" ht="12.75">
      <c r="A181" t="s">
        <v>288</v>
      </c>
      <c r="B181" t="s">
        <v>10</v>
      </c>
      <c r="C181" t="s">
        <v>289</v>
      </c>
      <c r="D181">
        <v>419</v>
      </c>
      <c r="E181">
        <v>92</v>
      </c>
      <c r="F181">
        <v>411</v>
      </c>
      <c r="G181">
        <f t="shared" si="2"/>
        <v>320</v>
      </c>
      <c r="R181" s="5" t="s">
        <v>380</v>
      </c>
      <c r="S181" s="12"/>
      <c r="T181" s="13"/>
      <c r="U181" s="13"/>
      <c r="V181" s="13"/>
      <c r="W181" s="13"/>
      <c r="X181" s="13"/>
      <c r="Y181" s="13"/>
      <c r="Z181" s="13"/>
      <c r="AA181" s="13">
        <v>1</v>
      </c>
      <c r="AB181" s="13"/>
      <c r="AC181" s="13"/>
      <c r="AD181" s="13"/>
      <c r="AE181" s="14">
        <v>1</v>
      </c>
    </row>
    <row r="182" spans="1:31" ht="12.75">
      <c r="A182" t="s">
        <v>290</v>
      </c>
      <c r="B182" t="s">
        <v>10</v>
      </c>
      <c r="C182" t="s">
        <v>291</v>
      </c>
      <c r="D182">
        <v>448</v>
      </c>
      <c r="E182">
        <v>97</v>
      </c>
      <c r="F182">
        <v>438</v>
      </c>
      <c r="G182">
        <f t="shared" si="2"/>
        <v>342</v>
      </c>
      <c r="R182" s="5" t="s">
        <v>382</v>
      </c>
      <c r="S182" s="12"/>
      <c r="T182" s="13"/>
      <c r="U182" s="13"/>
      <c r="V182" s="13"/>
      <c r="W182" s="13"/>
      <c r="X182" s="13"/>
      <c r="Y182" s="13"/>
      <c r="Z182" s="13"/>
      <c r="AA182" s="13">
        <v>1</v>
      </c>
      <c r="AB182" s="13"/>
      <c r="AC182" s="13"/>
      <c r="AD182" s="13"/>
      <c r="AE182" s="14">
        <v>1</v>
      </c>
    </row>
    <row r="183" spans="1:31" ht="12.75">
      <c r="A183" t="s">
        <v>292</v>
      </c>
      <c r="B183" t="s">
        <v>10</v>
      </c>
      <c r="C183" t="s">
        <v>293</v>
      </c>
      <c r="D183">
        <v>443</v>
      </c>
      <c r="E183">
        <v>109</v>
      </c>
      <c r="F183">
        <v>436</v>
      </c>
      <c r="G183">
        <f t="shared" si="2"/>
        <v>328</v>
      </c>
      <c r="R183" s="5" t="s">
        <v>384</v>
      </c>
      <c r="S183" s="12"/>
      <c r="T183" s="13"/>
      <c r="U183" s="13"/>
      <c r="V183" s="13"/>
      <c r="W183" s="13"/>
      <c r="X183" s="13"/>
      <c r="Y183" s="13"/>
      <c r="Z183" s="13"/>
      <c r="AA183" s="13">
        <v>1</v>
      </c>
      <c r="AB183" s="13"/>
      <c r="AC183" s="13"/>
      <c r="AD183" s="13"/>
      <c r="AE183" s="14">
        <v>1</v>
      </c>
    </row>
    <row r="184" spans="1:31" ht="12.75">
      <c r="A184" t="s">
        <v>294</v>
      </c>
      <c r="B184" t="s">
        <v>10</v>
      </c>
      <c r="C184" t="s">
        <v>295</v>
      </c>
      <c r="D184">
        <v>194</v>
      </c>
      <c r="E184">
        <v>1</v>
      </c>
      <c r="F184">
        <v>192</v>
      </c>
      <c r="G184">
        <f t="shared" si="2"/>
        <v>192</v>
      </c>
      <c r="R184" s="5" t="s">
        <v>386</v>
      </c>
      <c r="S184" s="12"/>
      <c r="T184" s="13"/>
      <c r="U184" s="13"/>
      <c r="V184" s="13"/>
      <c r="W184" s="13"/>
      <c r="X184" s="13"/>
      <c r="Y184" s="13"/>
      <c r="Z184" s="13"/>
      <c r="AA184" s="13">
        <v>1</v>
      </c>
      <c r="AB184" s="13"/>
      <c r="AC184" s="13"/>
      <c r="AD184" s="13"/>
      <c r="AE184" s="14">
        <v>1</v>
      </c>
    </row>
    <row r="185" spans="1:31" ht="12.75">
      <c r="A185" t="s">
        <v>296</v>
      </c>
      <c r="B185" t="s">
        <v>10</v>
      </c>
      <c r="C185" t="s">
        <v>297</v>
      </c>
      <c r="D185">
        <v>443</v>
      </c>
      <c r="E185">
        <v>109</v>
      </c>
      <c r="F185">
        <v>436</v>
      </c>
      <c r="G185">
        <f t="shared" si="2"/>
        <v>328</v>
      </c>
      <c r="R185" s="5" t="s">
        <v>388</v>
      </c>
      <c r="S185" s="12"/>
      <c r="T185" s="13"/>
      <c r="U185" s="13"/>
      <c r="V185" s="13"/>
      <c r="W185" s="13"/>
      <c r="X185" s="13"/>
      <c r="Y185" s="13"/>
      <c r="Z185" s="13"/>
      <c r="AA185" s="13">
        <v>1</v>
      </c>
      <c r="AB185" s="13"/>
      <c r="AC185" s="13"/>
      <c r="AD185" s="13"/>
      <c r="AE185" s="14">
        <v>1</v>
      </c>
    </row>
    <row r="186" spans="1:31" ht="12.75">
      <c r="A186" t="s">
        <v>298</v>
      </c>
      <c r="B186" t="s">
        <v>10</v>
      </c>
      <c r="C186" t="s">
        <v>299</v>
      </c>
      <c r="D186">
        <v>443</v>
      </c>
      <c r="E186">
        <v>109</v>
      </c>
      <c r="F186">
        <v>436</v>
      </c>
      <c r="G186">
        <f t="shared" si="2"/>
        <v>328</v>
      </c>
      <c r="R186" s="5" t="s">
        <v>390</v>
      </c>
      <c r="S186" s="12"/>
      <c r="T186" s="13"/>
      <c r="U186" s="13"/>
      <c r="V186" s="13"/>
      <c r="W186" s="13"/>
      <c r="X186" s="13"/>
      <c r="Y186" s="13"/>
      <c r="Z186" s="13"/>
      <c r="AA186" s="13">
        <v>1</v>
      </c>
      <c r="AB186" s="13"/>
      <c r="AC186" s="13"/>
      <c r="AD186" s="13"/>
      <c r="AE186" s="14">
        <v>1</v>
      </c>
    </row>
    <row r="187" spans="1:31" ht="12.75">
      <c r="A187" t="s">
        <v>300</v>
      </c>
      <c r="B187" t="s">
        <v>10</v>
      </c>
      <c r="C187" t="s">
        <v>301</v>
      </c>
      <c r="D187">
        <v>194</v>
      </c>
      <c r="E187">
        <v>1</v>
      </c>
      <c r="F187">
        <v>192</v>
      </c>
      <c r="G187">
        <f t="shared" si="2"/>
        <v>192</v>
      </c>
      <c r="R187" s="5" t="s">
        <v>392</v>
      </c>
      <c r="S187" s="12"/>
      <c r="T187" s="13"/>
      <c r="U187" s="13"/>
      <c r="V187" s="13"/>
      <c r="W187" s="13"/>
      <c r="X187" s="13"/>
      <c r="Y187" s="13"/>
      <c r="Z187" s="13"/>
      <c r="AA187" s="13">
        <v>1</v>
      </c>
      <c r="AB187" s="13"/>
      <c r="AC187" s="13"/>
      <c r="AD187" s="13"/>
      <c r="AE187" s="14">
        <v>1</v>
      </c>
    </row>
    <row r="188" spans="1:31" ht="12.75">
      <c r="A188" t="s">
        <v>302</v>
      </c>
      <c r="B188" t="s">
        <v>10</v>
      </c>
      <c r="C188" t="s">
        <v>303</v>
      </c>
      <c r="D188">
        <v>443</v>
      </c>
      <c r="E188">
        <v>109</v>
      </c>
      <c r="F188">
        <v>436</v>
      </c>
      <c r="G188">
        <f t="shared" si="2"/>
        <v>328</v>
      </c>
      <c r="R188" s="5" t="s">
        <v>394</v>
      </c>
      <c r="S188" s="12"/>
      <c r="T188" s="13"/>
      <c r="U188" s="13"/>
      <c r="V188" s="13"/>
      <c r="W188" s="13"/>
      <c r="X188" s="13"/>
      <c r="Y188" s="13"/>
      <c r="Z188" s="13"/>
      <c r="AA188" s="13">
        <v>1</v>
      </c>
      <c r="AB188" s="13"/>
      <c r="AC188" s="13"/>
      <c r="AD188" s="13"/>
      <c r="AE188" s="14">
        <v>1</v>
      </c>
    </row>
    <row r="189" spans="1:31" ht="12.75">
      <c r="A189" t="s">
        <v>304</v>
      </c>
      <c r="B189" t="s">
        <v>10</v>
      </c>
      <c r="C189" t="s">
        <v>305</v>
      </c>
      <c r="D189">
        <v>448</v>
      </c>
      <c r="E189">
        <v>111</v>
      </c>
      <c r="F189">
        <v>442</v>
      </c>
      <c r="G189">
        <f t="shared" si="2"/>
        <v>332</v>
      </c>
      <c r="R189" s="5" t="s">
        <v>396</v>
      </c>
      <c r="S189" s="12"/>
      <c r="T189" s="13"/>
      <c r="U189" s="13"/>
      <c r="V189" s="13"/>
      <c r="W189" s="13"/>
      <c r="X189" s="13"/>
      <c r="Y189" s="13"/>
      <c r="Z189" s="13"/>
      <c r="AA189" s="13">
        <v>1</v>
      </c>
      <c r="AB189" s="13"/>
      <c r="AC189" s="13"/>
      <c r="AD189" s="13"/>
      <c r="AE189" s="14">
        <v>1</v>
      </c>
    </row>
    <row r="190" spans="1:31" ht="12.75">
      <c r="A190" t="s">
        <v>306</v>
      </c>
      <c r="B190" t="s">
        <v>10</v>
      </c>
      <c r="C190" t="s">
        <v>307</v>
      </c>
      <c r="D190">
        <v>449</v>
      </c>
      <c r="E190">
        <v>92</v>
      </c>
      <c r="F190">
        <v>443</v>
      </c>
      <c r="G190">
        <f t="shared" si="2"/>
        <v>352</v>
      </c>
      <c r="R190" s="5" t="s">
        <v>398</v>
      </c>
      <c r="S190" s="12"/>
      <c r="T190" s="13"/>
      <c r="U190" s="13"/>
      <c r="V190" s="13"/>
      <c r="W190" s="13"/>
      <c r="X190" s="13"/>
      <c r="Y190" s="13"/>
      <c r="Z190" s="13"/>
      <c r="AA190" s="13">
        <v>1</v>
      </c>
      <c r="AB190" s="13"/>
      <c r="AC190" s="13"/>
      <c r="AD190" s="13"/>
      <c r="AE190" s="14">
        <v>1</v>
      </c>
    </row>
    <row r="191" spans="1:31" ht="12.75">
      <c r="A191" t="s">
        <v>308</v>
      </c>
      <c r="B191" t="s">
        <v>10</v>
      </c>
      <c r="C191" t="s">
        <v>309</v>
      </c>
      <c r="D191">
        <v>443</v>
      </c>
      <c r="E191">
        <v>109</v>
      </c>
      <c r="F191">
        <v>436</v>
      </c>
      <c r="G191">
        <f t="shared" si="2"/>
        <v>328</v>
      </c>
      <c r="R191" s="5" t="s">
        <v>400</v>
      </c>
      <c r="S191" s="12"/>
      <c r="T191" s="13"/>
      <c r="U191" s="13"/>
      <c r="V191" s="13"/>
      <c r="W191" s="13"/>
      <c r="X191" s="13"/>
      <c r="Y191" s="13"/>
      <c r="Z191" s="13"/>
      <c r="AA191" s="13">
        <v>1</v>
      </c>
      <c r="AB191" s="13"/>
      <c r="AC191" s="13"/>
      <c r="AD191" s="13"/>
      <c r="AE191" s="14">
        <v>1</v>
      </c>
    </row>
    <row r="192" spans="1:31" ht="12.75">
      <c r="A192" t="s">
        <v>310</v>
      </c>
      <c r="B192" t="s">
        <v>10</v>
      </c>
      <c r="C192" t="s">
        <v>311</v>
      </c>
      <c r="D192">
        <v>465</v>
      </c>
      <c r="E192">
        <v>108</v>
      </c>
      <c r="F192">
        <v>459</v>
      </c>
      <c r="G192">
        <f t="shared" si="2"/>
        <v>352</v>
      </c>
      <c r="R192" s="5" t="s">
        <v>402</v>
      </c>
      <c r="S192" s="12"/>
      <c r="T192" s="13"/>
      <c r="U192" s="13"/>
      <c r="V192" s="13"/>
      <c r="W192" s="13"/>
      <c r="X192" s="13"/>
      <c r="Y192" s="13"/>
      <c r="Z192" s="13"/>
      <c r="AA192" s="13">
        <v>1</v>
      </c>
      <c r="AB192" s="13"/>
      <c r="AC192" s="13"/>
      <c r="AD192" s="13"/>
      <c r="AE192" s="14">
        <v>1</v>
      </c>
    </row>
    <row r="193" spans="1:31" ht="12.75">
      <c r="A193" t="s">
        <v>312</v>
      </c>
      <c r="B193" t="s">
        <v>10</v>
      </c>
      <c r="C193" t="s">
        <v>313</v>
      </c>
      <c r="D193">
        <v>448</v>
      </c>
      <c r="E193">
        <v>111</v>
      </c>
      <c r="F193">
        <v>442</v>
      </c>
      <c r="G193">
        <f t="shared" si="2"/>
        <v>332</v>
      </c>
      <c r="R193" s="5" t="s">
        <v>404</v>
      </c>
      <c r="S193" s="12"/>
      <c r="T193" s="13"/>
      <c r="U193" s="13"/>
      <c r="V193" s="13"/>
      <c r="W193" s="13"/>
      <c r="X193" s="13"/>
      <c r="Y193" s="13"/>
      <c r="Z193" s="13"/>
      <c r="AA193" s="13">
        <v>1</v>
      </c>
      <c r="AB193" s="13"/>
      <c r="AC193" s="13"/>
      <c r="AD193" s="13"/>
      <c r="AE193" s="14">
        <v>1</v>
      </c>
    </row>
    <row r="194" spans="1:31" ht="12.75">
      <c r="A194" t="s">
        <v>314</v>
      </c>
      <c r="B194" t="s">
        <v>10</v>
      </c>
      <c r="C194" t="s">
        <v>315</v>
      </c>
      <c r="D194">
        <v>443</v>
      </c>
      <c r="E194">
        <v>109</v>
      </c>
      <c r="F194">
        <v>436</v>
      </c>
      <c r="G194">
        <f aca="true" t="shared" si="3" ref="G194:G257">IF(B194="PF05139",F194-E194+1,"")</f>
        <v>328</v>
      </c>
      <c r="R194" s="5" t="s">
        <v>406</v>
      </c>
      <c r="S194" s="12"/>
      <c r="T194" s="13"/>
      <c r="U194" s="13"/>
      <c r="V194" s="13"/>
      <c r="W194" s="13"/>
      <c r="X194" s="13"/>
      <c r="Y194" s="13"/>
      <c r="Z194" s="13"/>
      <c r="AA194" s="13">
        <v>1</v>
      </c>
      <c r="AB194" s="13"/>
      <c r="AC194" s="13"/>
      <c r="AD194" s="13"/>
      <c r="AE194" s="14">
        <v>1</v>
      </c>
    </row>
    <row r="195" spans="1:31" ht="12.75">
      <c r="A195" t="s">
        <v>316</v>
      </c>
      <c r="B195" t="s">
        <v>10</v>
      </c>
      <c r="C195" t="s">
        <v>317</v>
      </c>
      <c r="D195">
        <v>444</v>
      </c>
      <c r="E195">
        <v>111</v>
      </c>
      <c r="F195">
        <v>438</v>
      </c>
      <c r="G195">
        <f t="shared" si="3"/>
        <v>328</v>
      </c>
      <c r="R195" s="5" t="s">
        <v>408</v>
      </c>
      <c r="S195" s="12"/>
      <c r="T195" s="13"/>
      <c r="U195" s="13"/>
      <c r="V195" s="13"/>
      <c r="W195" s="13"/>
      <c r="X195" s="13"/>
      <c r="Y195" s="13"/>
      <c r="Z195" s="13"/>
      <c r="AA195" s="13">
        <v>1</v>
      </c>
      <c r="AB195" s="13"/>
      <c r="AC195" s="13"/>
      <c r="AD195" s="13"/>
      <c r="AE195" s="14">
        <v>1</v>
      </c>
    </row>
    <row r="196" spans="1:31" ht="12.75">
      <c r="A196" t="s">
        <v>318</v>
      </c>
      <c r="B196" t="s">
        <v>10</v>
      </c>
      <c r="C196" t="s">
        <v>319</v>
      </c>
      <c r="D196">
        <v>443</v>
      </c>
      <c r="E196">
        <v>109</v>
      </c>
      <c r="F196">
        <v>436</v>
      </c>
      <c r="G196">
        <f t="shared" si="3"/>
        <v>328</v>
      </c>
      <c r="R196" s="5" t="s">
        <v>410</v>
      </c>
      <c r="S196" s="12"/>
      <c r="T196" s="13"/>
      <c r="U196" s="13"/>
      <c r="V196" s="13"/>
      <c r="W196" s="13"/>
      <c r="X196" s="13"/>
      <c r="Y196" s="13"/>
      <c r="Z196" s="13"/>
      <c r="AA196" s="13">
        <v>1</v>
      </c>
      <c r="AB196" s="13"/>
      <c r="AC196" s="13"/>
      <c r="AD196" s="13"/>
      <c r="AE196" s="14">
        <v>1</v>
      </c>
    </row>
    <row r="197" spans="1:31" ht="12.75">
      <c r="A197" t="s">
        <v>320</v>
      </c>
      <c r="B197" t="s">
        <v>10</v>
      </c>
      <c r="C197" t="s">
        <v>321</v>
      </c>
      <c r="D197">
        <v>196</v>
      </c>
      <c r="E197">
        <v>1</v>
      </c>
      <c r="F197">
        <v>193</v>
      </c>
      <c r="G197">
        <f t="shared" si="3"/>
        <v>193</v>
      </c>
      <c r="R197" s="5" t="s">
        <v>412</v>
      </c>
      <c r="S197" s="12"/>
      <c r="T197" s="13"/>
      <c r="U197" s="13"/>
      <c r="V197" s="13"/>
      <c r="W197" s="13"/>
      <c r="X197" s="13"/>
      <c r="Y197" s="13"/>
      <c r="Z197" s="13"/>
      <c r="AA197" s="13">
        <v>1</v>
      </c>
      <c r="AB197" s="13"/>
      <c r="AC197" s="13"/>
      <c r="AD197" s="13"/>
      <c r="AE197" s="14">
        <v>1</v>
      </c>
    </row>
    <row r="198" spans="1:31" ht="12.75">
      <c r="A198" t="s">
        <v>322</v>
      </c>
      <c r="B198" t="s">
        <v>10</v>
      </c>
      <c r="C198" t="s">
        <v>323</v>
      </c>
      <c r="D198">
        <v>443</v>
      </c>
      <c r="E198">
        <v>109</v>
      </c>
      <c r="F198">
        <v>436</v>
      </c>
      <c r="G198">
        <f t="shared" si="3"/>
        <v>328</v>
      </c>
      <c r="R198" s="5" t="s">
        <v>414</v>
      </c>
      <c r="S198" s="12"/>
      <c r="T198" s="13"/>
      <c r="U198" s="13"/>
      <c r="V198" s="13"/>
      <c r="W198" s="13"/>
      <c r="X198" s="13"/>
      <c r="Y198" s="13"/>
      <c r="Z198" s="13"/>
      <c r="AA198" s="13">
        <v>1</v>
      </c>
      <c r="AB198" s="13"/>
      <c r="AC198" s="13"/>
      <c r="AD198" s="13"/>
      <c r="AE198" s="14">
        <v>1</v>
      </c>
    </row>
    <row r="199" spans="1:31" ht="12.75">
      <c r="A199" t="s">
        <v>324</v>
      </c>
      <c r="B199" t="s">
        <v>10</v>
      </c>
      <c r="C199" t="s">
        <v>325</v>
      </c>
      <c r="D199">
        <v>445</v>
      </c>
      <c r="E199">
        <v>108</v>
      </c>
      <c r="F199">
        <v>439</v>
      </c>
      <c r="G199">
        <f t="shared" si="3"/>
        <v>332</v>
      </c>
      <c r="R199" s="5" t="s">
        <v>416</v>
      </c>
      <c r="S199" s="12"/>
      <c r="T199" s="13"/>
      <c r="U199" s="13"/>
      <c r="V199" s="13"/>
      <c r="W199" s="13"/>
      <c r="X199" s="13"/>
      <c r="Y199" s="13"/>
      <c r="Z199" s="13"/>
      <c r="AA199" s="13">
        <v>1</v>
      </c>
      <c r="AB199" s="13"/>
      <c r="AC199" s="13"/>
      <c r="AD199" s="13"/>
      <c r="AE199" s="14">
        <v>1</v>
      </c>
    </row>
    <row r="200" spans="1:31" ht="12.75">
      <c r="A200" t="s">
        <v>326</v>
      </c>
      <c r="B200" t="s">
        <v>10</v>
      </c>
      <c r="C200" t="s">
        <v>327</v>
      </c>
      <c r="D200">
        <v>397</v>
      </c>
      <c r="E200">
        <v>109</v>
      </c>
      <c r="F200">
        <v>396</v>
      </c>
      <c r="G200">
        <f t="shared" si="3"/>
        <v>288</v>
      </c>
      <c r="R200" s="5" t="s">
        <v>418</v>
      </c>
      <c r="S200" s="12"/>
      <c r="T200" s="13"/>
      <c r="U200" s="13"/>
      <c r="V200" s="13"/>
      <c r="W200" s="13"/>
      <c r="X200" s="13"/>
      <c r="Y200" s="13"/>
      <c r="Z200" s="13"/>
      <c r="AA200" s="13">
        <v>1</v>
      </c>
      <c r="AB200" s="13"/>
      <c r="AC200" s="13"/>
      <c r="AD200" s="13"/>
      <c r="AE200" s="14">
        <v>1</v>
      </c>
    </row>
    <row r="201" spans="1:31" ht="12.75">
      <c r="A201" t="s">
        <v>328</v>
      </c>
      <c r="B201" t="s">
        <v>10</v>
      </c>
      <c r="C201" t="s">
        <v>329</v>
      </c>
      <c r="D201">
        <v>309</v>
      </c>
      <c r="E201">
        <v>9</v>
      </c>
      <c r="F201">
        <v>309</v>
      </c>
      <c r="G201">
        <f t="shared" si="3"/>
        <v>301</v>
      </c>
      <c r="R201" s="5" t="s">
        <v>420</v>
      </c>
      <c r="S201" s="12"/>
      <c r="T201" s="13"/>
      <c r="U201" s="13"/>
      <c r="V201" s="13"/>
      <c r="W201" s="13"/>
      <c r="X201" s="13"/>
      <c r="Y201" s="13"/>
      <c r="Z201" s="13"/>
      <c r="AA201" s="13">
        <v>1</v>
      </c>
      <c r="AB201" s="13"/>
      <c r="AC201" s="13"/>
      <c r="AD201" s="13"/>
      <c r="AE201" s="14">
        <v>1</v>
      </c>
    </row>
    <row r="202" spans="1:31" ht="12.75">
      <c r="A202" t="s">
        <v>330</v>
      </c>
      <c r="B202" t="s">
        <v>10</v>
      </c>
      <c r="C202" t="s">
        <v>331</v>
      </c>
      <c r="D202">
        <v>196</v>
      </c>
      <c r="E202">
        <v>1</v>
      </c>
      <c r="F202">
        <v>193</v>
      </c>
      <c r="G202">
        <f t="shared" si="3"/>
        <v>193</v>
      </c>
      <c r="R202" s="5" t="s">
        <v>422</v>
      </c>
      <c r="S202" s="12"/>
      <c r="T202" s="13"/>
      <c r="U202" s="13"/>
      <c r="V202" s="13"/>
      <c r="W202" s="13"/>
      <c r="X202" s="13"/>
      <c r="Y202" s="13"/>
      <c r="Z202" s="13"/>
      <c r="AA202" s="13">
        <v>1</v>
      </c>
      <c r="AB202" s="13"/>
      <c r="AC202" s="13"/>
      <c r="AD202" s="13"/>
      <c r="AE202" s="14">
        <v>1</v>
      </c>
    </row>
    <row r="203" spans="1:31" ht="12.75">
      <c r="A203" t="s">
        <v>332</v>
      </c>
      <c r="B203" t="s">
        <v>10</v>
      </c>
      <c r="C203" t="s">
        <v>333</v>
      </c>
      <c r="D203">
        <v>445</v>
      </c>
      <c r="E203">
        <v>108</v>
      </c>
      <c r="F203">
        <v>439</v>
      </c>
      <c r="G203">
        <f t="shared" si="3"/>
        <v>332</v>
      </c>
      <c r="R203" s="5" t="s">
        <v>424</v>
      </c>
      <c r="S203" s="12"/>
      <c r="T203" s="13"/>
      <c r="U203" s="13"/>
      <c r="V203" s="13"/>
      <c r="W203" s="13"/>
      <c r="X203" s="13"/>
      <c r="Y203" s="13"/>
      <c r="Z203" s="13"/>
      <c r="AA203" s="13">
        <v>1</v>
      </c>
      <c r="AB203" s="13"/>
      <c r="AC203" s="13"/>
      <c r="AD203" s="13"/>
      <c r="AE203" s="14">
        <v>1</v>
      </c>
    </row>
    <row r="204" spans="1:31" ht="12.75">
      <c r="A204" t="s">
        <v>334</v>
      </c>
      <c r="B204" t="s">
        <v>10</v>
      </c>
      <c r="C204" t="s">
        <v>335</v>
      </c>
      <c r="D204">
        <v>443</v>
      </c>
      <c r="E204">
        <v>109</v>
      </c>
      <c r="F204">
        <v>436</v>
      </c>
      <c r="G204">
        <f t="shared" si="3"/>
        <v>328</v>
      </c>
      <c r="R204" s="5" t="s">
        <v>426</v>
      </c>
      <c r="S204" s="12"/>
      <c r="T204" s="13"/>
      <c r="U204" s="13"/>
      <c r="V204" s="13"/>
      <c r="W204" s="13"/>
      <c r="X204" s="13"/>
      <c r="Y204" s="13"/>
      <c r="Z204" s="13"/>
      <c r="AA204" s="13">
        <v>1</v>
      </c>
      <c r="AB204" s="13"/>
      <c r="AC204" s="13"/>
      <c r="AD204" s="13"/>
      <c r="AE204" s="14">
        <v>1</v>
      </c>
    </row>
    <row r="205" spans="1:31" ht="12.75">
      <c r="A205" t="s">
        <v>336</v>
      </c>
      <c r="B205" t="s">
        <v>10</v>
      </c>
      <c r="C205" t="s">
        <v>337</v>
      </c>
      <c r="D205">
        <v>443</v>
      </c>
      <c r="E205">
        <v>109</v>
      </c>
      <c r="F205">
        <v>436</v>
      </c>
      <c r="G205">
        <f t="shared" si="3"/>
        <v>328</v>
      </c>
      <c r="R205" s="5" t="s">
        <v>428</v>
      </c>
      <c r="S205" s="12"/>
      <c r="T205" s="13"/>
      <c r="U205" s="13"/>
      <c r="V205" s="13"/>
      <c r="W205" s="13"/>
      <c r="X205" s="13"/>
      <c r="Y205" s="13"/>
      <c r="Z205" s="13"/>
      <c r="AA205" s="13">
        <v>1</v>
      </c>
      <c r="AB205" s="13"/>
      <c r="AC205" s="13"/>
      <c r="AD205" s="13"/>
      <c r="AE205" s="14">
        <v>1</v>
      </c>
    </row>
    <row r="206" spans="1:31" ht="12.75">
      <c r="A206" t="s">
        <v>338</v>
      </c>
      <c r="B206" t="s">
        <v>10</v>
      </c>
      <c r="C206" t="s">
        <v>339</v>
      </c>
      <c r="D206">
        <v>452</v>
      </c>
      <c r="E206">
        <v>115</v>
      </c>
      <c r="F206">
        <v>446</v>
      </c>
      <c r="G206">
        <f t="shared" si="3"/>
        <v>332</v>
      </c>
      <c r="R206" s="5" t="s">
        <v>430</v>
      </c>
      <c r="S206" s="12"/>
      <c r="T206" s="13"/>
      <c r="U206" s="13"/>
      <c r="V206" s="13"/>
      <c r="W206" s="13"/>
      <c r="X206" s="13"/>
      <c r="Y206" s="13"/>
      <c r="Z206" s="13"/>
      <c r="AA206" s="13">
        <v>1</v>
      </c>
      <c r="AB206" s="13"/>
      <c r="AC206" s="13"/>
      <c r="AD206" s="13"/>
      <c r="AE206" s="14">
        <v>1</v>
      </c>
    </row>
    <row r="207" spans="1:31" ht="12.75">
      <c r="A207" t="s">
        <v>340</v>
      </c>
      <c r="B207" t="s">
        <v>10</v>
      </c>
      <c r="C207" t="s">
        <v>341</v>
      </c>
      <c r="D207">
        <v>443</v>
      </c>
      <c r="E207">
        <v>109</v>
      </c>
      <c r="F207">
        <v>436</v>
      </c>
      <c r="G207">
        <f t="shared" si="3"/>
        <v>328</v>
      </c>
      <c r="R207" s="5" t="s">
        <v>432</v>
      </c>
      <c r="S207" s="12"/>
      <c r="T207" s="13"/>
      <c r="U207" s="13"/>
      <c r="V207" s="13"/>
      <c r="W207" s="13"/>
      <c r="X207" s="13"/>
      <c r="Y207" s="13"/>
      <c r="Z207" s="13"/>
      <c r="AA207" s="13">
        <v>1</v>
      </c>
      <c r="AB207" s="13"/>
      <c r="AC207" s="13"/>
      <c r="AD207" s="13"/>
      <c r="AE207" s="14">
        <v>1</v>
      </c>
    </row>
    <row r="208" spans="1:31" ht="12.75">
      <c r="A208" t="s">
        <v>342</v>
      </c>
      <c r="B208" t="s">
        <v>10</v>
      </c>
      <c r="C208" t="s">
        <v>343</v>
      </c>
      <c r="D208">
        <v>443</v>
      </c>
      <c r="E208">
        <v>109</v>
      </c>
      <c r="F208">
        <v>436</v>
      </c>
      <c r="G208">
        <f t="shared" si="3"/>
        <v>328</v>
      </c>
      <c r="R208" s="5" t="s">
        <v>434</v>
      </c>
      <c r="S208" s="12"/>
      <c r="T208" s="13"/>
      <c r="U208" s="13"/>
      <c r="V208" s="13"/>
      <c r="W208" s="13"/>
      <c r="X208" s="13"/>
      <c r="Y208" s="13"/>
      <c r="Z208" s="13"/>
      <c r="AA208" s="13">
        <v>1</v>
      </c>
      <c r="AB208" s="13"/>
      <c r="AC208" s="13"/>
      <c r="AD208" s="13"/>
      <c r="AE208" s="14">
        <v>1</v>
      </c>
    </row>
    <row r="209" spans="1:31" ht="12.75">
      <c r="A209" t="s">
        <v>344</v>
      </c>
      <c r="B209" t="s">
        <v>10</v>
      </c>
      <c r="C209" t="s">
        <v>345</v>
      </c>
      <c r="D209">
        <v>464</v>
      </c>
      <c r="E209">
        <v>127</v>
      </c>
      <c r="F209">
        <v>458</v>
      </c>
      <c r="G209">
        <f t="shared" si="3"/>
        <v>332</v>
      </c>
      <c r="R209" s="5" t="s">
        <v>436</v>
      </c>
      <c r="S209" s="12"/>
      <c r="T209" s="13"/>
      <c r="U209" s="13"/>
      <c r="V209" s="13"/>
      <c r="W209" s="13"/>
      <c r="X209" s="13"/>
      <c r="Y209" s="13"/>
      <c r="Z209" s="13"/>
      <c r="AA209" s="13">
        <v>1</v>
      </c>
      <c r="AB209" s="13"/>
      <c r="AC209" s="13"/>
      <c r="AD209" s="13"/>
      <c r="AE209" s="14">
        <v>1</v>
      </c>
    </row>
    <row r="210" spans="1:31" ht="12.75">
      <c r="A210" t="s">
        <v>346</v>
      </c>
      <c r="B210" t="s">
        <v>10</v>
      </c>
      <c r="C210" t="s">
        <v>347</v>
      </c>
      <c r="D210">
        <v>196</v>
      </c>
      <c r="E210">
        <v>1</v>
      </c>
      <c r="F210">
        <v>193</v>
      </c>
      <c r="G210">
        <f t="shared" si="3"/>
        <v>193</v>
      </c>
      <c r="R210" s="5" t="s">
        <v>438</v>
      </c>
      <c r="S210" s="12"/>
      <c r="T210" s="13"/>
      <c r="U210" s="13"/>
      <c r="V210" s="13"/>
      <c r="W210" s="13"/>
      <c r="X210" s="13"/>
      <c r="Y210" s="13"/>
      <c r="Z210" s="13"/>
      <c r="AA210" s="13">
        <v>1</v>
      </c>
      <c r="AB210" s="13"/>
      <c r="AC210" s="13"/>
      <c r="AD210" s="13"/>
      <c r="AE210" s="14">
        <v>1</v>
      </c>
    </row>
    <row r="211" spans="1:31" ht="12.75">
      <c r="A211" t="s">
        <v>348</v>
      </c>
      <c r="B211" t="s">
        <v>10</v>
      </c>
      <c r="C211" t="s">
        <v>349</v>
      </c>
      <c r="D211">
        <v>440</v>
      </c>
      <c r="E211">
        <v>103</v>
      </c>
      <c r="F211">
        <v>434</v>
      </c>
      <c r="G211">
        <f t="shared" si="3"/>
        <v>332</v>
      </c>
      <c r="R211" s="5" t="s">
        <v>440</v>
      </c>
      <c r="S211" s="12">
        <v>1</v>
      </c>
      <c r="T211" s="13"/>
      <c r="U211" s="13"/>
      <c r="V211" s="13"/>
      <c r="W211" s="13"/>
      <c r="X211" s="13"/>
      <c r="Y211" s="13"/>
      <c r="Z211" s="13"/>
      <c r="AA211" s="13">
        <v>1</v>
      </c>
      <c r="AB211" s="13"/>
      <c r="AC211" s="13"/>
      <c r="AD211" s="13"/>
      <c r="AE211" s="14">
        <v>2</v>
      </c>
    </row>
    <row r="212" spans="1:31" ht="12.75">
      <c r="A212" t="s">
        <v>350</v>
      </c>
      <c r="B212" t="s">
        <v>10</v>
      </c>
      <c r="C212" t="s">
        <v>351</v>
      </c>
      <c r="D212">
        <v>443</v>
      </c>
      <c r="E212">
        <v>109</v>
      </c>
      <c r="F212">
        <v>436</v>
      </c>
      <c r="G212">
        <f t="shared" si="3"/>
        <v>328</v>
      </c>
      <c r="R212" s="5" t="s">
        <v>442</v>
      </c>
      <c r="S212" s="12"/>
      <c r="T212" s="13"/>
      <c r="U212" s="13"/>
      <c r="V212" s="13">
        <v>1</v>
      </c>
      <c r="W212" s="13"/>
      <c r="X212" s="13"/>
      <c r="Y212" s="13"/>
      <c r="Z212" s="13"/>
      <c r="AA212" s="13">
        <v>1</v>
      </c>
      <c r="AB212" s="13"/>
      <c r="AC212" s="13"/>
      <c r="AD212" s="13"/>
      <c r="AE212" s="14">
        <v>2</v>
      </c>
    </row>
    <row r="213" spans="1:31" ht="12.75">
      <c r="A213" t="s">
        <v>352</v>
      </c>
      <c r="B213" t="s">
        <v>10</v>
      </c>
      <c r="C213" t="s">
        <v>353</v>
      </c>
      <c r="D213">
        <v>440</v>
      </c>
      <c r="E213">
        <v>103</v>
      </c>
      <c r="F213">
        <v>434</v>
      </c>
      <c r="G213">
        <f t="shared" si="3"/>
        <v>332</v>
      </c>
      <c r="R213" s="5" t="s">
        <v>444</v>
      </c>
      <c r="S213" s="12"/>
      <c r="T213" s="13"/>
      <c r="U213" s="13"/>
      <c r="V213" s="13"/>
      <c r="W213" s="13"/>
      <c r="X213" s="13"/>
      <c r="Y213" s="13"/>
      <c r="Z213" s="13"/>
      <c r="AA213" s="13">
        <v>1</v>
      </c>
      <c r="AB213" s="13"/>
      <c r="AC213" s="13"/>
      <c r="AD213" s="13"/>
      <c r="AE213" s="14">
        <v>1</v>
      </c>
    </row>
    <row r="214" spans="1:31" ht="12.75">
      <c r="A214" t="s">
        <v>354</v>
      </c>
      <c r="B214" t="s">
        <v>10</v>
      </c>
      <c r="C214" t="s">
        <v>355</v>
      </c>
      <c r="D214">
        <v>443</v>
      </c>
      <c r="E214">
        <v>109</v>
      </c>
      <c r="F214">
        <v>436</v>
      </c>
      <c r="G214">
        <f t="shared" si="3"/>
        <v>328</v>
      </c>
      <c r="R214" s="5" t="s">
        <v>446</v>
      </c>
      <c r="S214" s="12"/>
      <c r="T214" s="13"/>
      <c r="U214" s="13"/>
      <c r="V214" s="13"/>
      <c r="W214" s="13"/>
      <c r="X214" s="13"/>
      <c r="Y214" s="13"/>
      <c r="Z214" s="13"/>
      <c r="AA214" s="13">
        <v>1</v>
      </c>
      <c r="AB214" s="13"/>
      <c r="AC214" s="13"/>
      <c r="AD214" s="13"/>
      <c r="AE214" s="14">
        <v>1</v>
      </c>
    </row>
    <row r="215" spans="1:31" ht="12.75">
      <c r="A215" t="s">
        <v>356</v>
      </c>
      <c r="B215" t="s">
        <v>10</v>
      </c>
      <c r="C215" t="s">
        <v>357</v>
      </c>
      <c r="D215">
        <v>466</v>
      </c>
      <c r="E215">
        <v>108</v>
      </c>
      <c r="F215">
        <v>460</v>
      </c>
      <c r="G215">
        <f t="shared" si="3"/>
        <v>353</v>
      </c>
      <c r="R215" s="5" t="s">
        <v>448</v>
      </c>
      <c r="S215" s="12"/>
      <c r="T215" s="13"/>
      <c r="U215" s="13"/>
      <c r="V215" s="13"/>
      <c r="W215" s="13"/>
      <c r="X215" s="13"/>
      <c r="Y215" s="13"/>
      <c r="Z215" s="13"/>
      <c r="AA215" s="13">
        <v>1</v>
      </c>
      <c r="AB215" s="13"/>
      <c r="AC215" s="13"/>
      <c r="AD215" s="13"/>
      <c r="AE215" s="14">
        <v>1</v>
      </c>
    </row>
    <row r="216" spans="1:31" ht="12.75">
      <c r="A216" t="s">
        <v>358</v>
      </c>
      <c r="B216" t="s">
        <v>10</v>
      </c>
      <c r="C216" t="s">
        <v>359</v>
      </c>
      <c r="D216">
        <v>443</v>
      </c>
      <c r="E216">
        <v>109</v>
      </c>
      <c r="F216">
        <v>436</v>
      </c>
      <c r="G216">
        <f t="shared" si="3"/>
        <v>328</v>
      </c>
      <c r="R216" s="5" t="s">
        <v>450</v>
      </c>
      <c r="S216" s="12"/>
      <c r="T216" s="13"/>
      <c r="U216" s="13"/>
      <c r="V216" s="13"/>
      <c r="W216" s="13"/>
      <c r="X216" s="13"/>
      <c r="Y216" s="13"/>
      <c r="Z216" s="13"/>
      <c r="AA216" s="13">
        <v>1</v>
      </c>
      <c r="AB216" s="13"/>
      <c r="AC216" s="13"/>
      <c r="AD216" s="13"/>
      <c r="AE216" s="14">
        <v>1</v>
      </c>
    </row>
    <row r="217" spans="1:31" ht="12.75">
      <c r="A217" t="s">
        <v>360</v>
      </c>
      <c r="B217" t="s">
        <v>10</v>
      </c>
      <c r="C217" t="s">
        <v>361</v>
      </c>
      <c r="D217">
        <v>444</v>
      </c>
      <c r="E217">
        <v>111</v>
      </c>
      <c r="F217">
        <v>438</v>
      </c>
      <c r="G217">
        <f t="shared" si="3"/>
        <v>328</v>
      </c>
      <c r="R217" s="5" t="s">
        <v>452</v>
      </c>
      <c r="S217" s="12"/>
      <c r="T217" s="13"/>
      <c r="U217" s="13"/>
      <c r="V217" s="13"/>
      <c r="W217" s="13"/>
      <c r="X217" s="13"/>
      <c r="Y217" s="13"/>
      <c r="Z217" s="13"/>
      <c r="AA217" s="13">
        <v>1</v>
      </c>
      <c r="AB217" s="13"/>
      <c r="AC217" s="13"/>
      <c r="AD217" s="13"/>
      <c r="AE217" s="14">
        <v>1</v>
      </c>
    </row>
    <row r="218" spans="1:31" ht="12.75">
      <c r="A218" t="s">
        <v>362</v>
      </c>
      <c r="B218" t="s">
        <v>10</v>
      </c>
      <c r="C218" t="s">
        <v>363</v>
      </c>
      <c r="D218">
        <v>443</v>
      </c>
      <c r="E218">
        <v>111</v>
      </c>
      <c r="F218">
        <v>437</v>
      </c>
      <c r="G218">
        <f t="shared" si="3"/>
        <v>327</v>
      </c>
      <c r="R218" s="5" t="s">
        <v>454</v>
      </c>
      <c r="S218" s="12"/>
      <c r="T218" s="13"/>
      <c r="U218" s="13"/>
      <c r="V218" s="13"/>
      <c r="W218" s="13"/>
      <c r="X218" s="13"/>
      <c r="Y218" s="13"/>
      <c r="Z218" s="13"/>
      <c r="AA218" s="13">
        <v>1</v>
      </c>
      <c r="AB218" s="13"/>
      <c r="AC218" s="13"/>
      <c r="AD218" s="13"/>
      <c r="AE218" s="14">
        <v>1</v>
      </c>
    </row>
    <row r="219" spans="1:31" ht="12.75">
      <c r="A219" t="s">
        <v>364</v>
      </c>
      <c r="B219" t="s">
        <v>10</v>
      </c>
      <c r="C219" t="s">
        <v>365</v>
      </c>
      <c r="D219">
        <v>443</v>
      </c>
      <c r="E219">
        <v>109</v>
      </c>
      <c r="F219">
        <v>436</v>
      </c>
      <c r="G219">
        <f t="shared" si="3"/>
        <v>328</v>
      </c>
      <c r="R219" s="5" t="s">
        <v>456</v>
      </c>
      <c r="S219" s="12"/>
      <c r="T219" s="13"/>
      <c r="U219" s="13"/>
      <c r="V219" s="13"/>
      <c r="W219" s="13"/>
      <c r="X219" s="13"/>
      <c r="Y219" s="13"/>
      <c r="Z219" s="13"/>
      <c r="AA219" s="13">
        <v>1</v>
      </c>
      <c r="AB219" s="13"/>
      <c r="AC219" s="13"/>
      <c r="AD219" s="13"/>
      <c r="AE219" s="14">
        <v>1</v>
      </c>
    </row>
    <row r="220" spans="1:31" ht="12.75">
      <c r="A220" t="s">
        <v>366</v>
      </c>
      <c r="B220" t="s">
        <v>10</v>
      </c>
      <c r="C220" t="s">
        <v>367</v>
      </c>
      <c r="D220">
        <v>194</v>
      </c>
      <c r="E220">
        <v>1</v>
      </c>
      <c r="F220">
        <v>192</v>
      </c>
      <c r="G220">
        <f t="shared" si="3"/>
        <v>192</v>
      </c>
      <c r="R220" s="5" t="s">
        <v>458</v>
      </c>
      <c r="S220" s="12"/>
      <c r="T220" s="13"/>
      <c r="U220" s="13"/>
      <c r="V220" s="13"/>
      <c r="W220" s="13"/>
      <c r="X220" s="13"/>
      <c r="Y220" s="13"/>
      <c r="Z220" s="13"/>
      <c r="AA220" s="13">
        <v>1</v>
      </c>
      <c r="AB220" s="13"/>
      <c r="AC220" s="13"/>
      <c r="AD220" s="13"/>
      <c r="AE220" s="14">
        <v>1</v>
      </c>
    </row>
    <row r="221" spans="1:31" ht="12.75">
      <c r="A221" t="s">
        <v>368</v>
      </c>
      <c r="B221" t="s">
        <v>10</v>
      </c>
      <c r="C221" t="s">
        <v>369</v>
      </c>
      <c r="D221">
        <v>454</v>
      </c>
      <c r="E221">
        <v>93</v>
      </c>
      <c r="F221">
        <v>448</v>
      </c>
      <c r="G221">
        <f t="shared" si="3"/>
        <v>356</v>
      </c>
      <c r="R221" s="5" t="s">
        <v>460</v>
      </c>
      <c r="S221" s="12"/>
      <c r="T221" s="13"/>
      <c r="U221" s="13"/>
      <c r="V221" s="13">
        <v>1</v>
      </c>
      <c r="W221" s="13"/>
      <c r="X221" s="13"/>
      <c r="Y221" s="13"/>
      <c r="Z221" s="13"/>
      <c r="AA221" s="13">
        <v>1</v>
      </c>
      <c r="AB221" s="13"/>
      <c r="AC221" s="13"/>
      <c r="AD221" s="13"/>
      <c r="AE221" s="14">
        <v>2</v>
      </c>
    </row>
    <row r="222" spans="1:31" ht="12.75">
      <c r="A222" t="s">
        <v>370</v>
      </c>
      <c r="B222" t="s">
        <v>10</v>
      </c>
      <c r="C222" t="s">
        <v>371</v>
      </c>
      <c r="D222">
        <v>445</v>
      </c>
      <c r="E222">
        <v>108</v>
      </c>
      <c r="F222">
        <v>439</v>
      </c>
      <c r="G222">
        <f t="shared" si="3"/>
        <v>332</v>
      </c>
      <c r="R222" s="5" t="s">
        <v>462</v>
      </c>
      <c r="S222" s="12"/>
      <c r="T222" s="13"/>
      <c r="U222" s="13"/>
      <c r="V222" s="13"/>
      <c r="W222" s="13"/>
      <c r="X222" s="13"/>
      <c r="Y222" s="13"/>
      <c r="Z222" s="13">
        <v>1</v>
      </c>
      <c r="AA222" s="13">
        <v>1</v>
      </c>
      <c r="AB222" s="13"/>
      <c r="AC222" s="13"/>
      <c r="AD222" s="13"/>
      <c r="AE222" s="14">
        <v>2</v>
      </c>
    </row>
    <row r="223" spans="1:31" ht="12.75">
      <c r="A223" t="s">
        <v>372</v>
      </c>
      <c r="B223" t="s">
        <v>10</v>
      </c>
      <c r="C223" t="s">
        <v>373</v>
      </c>
      <c r="D223">
        <v>196</v>
      </c>
      <c r="E223">
        <v>1</v>
      </c>
      <c r="F223">
        <v>193</v>
      </c>
      <c r="G223">
        <f t="shared" si="3"/>
        <v>193</v>
      </c>
      <c r="R223" s="5" t="s">
        <v>464</v>
      </c>
      <c r="S223" s="12"/>
      <c r="T223" s="13"/>
      <c r="U223" s="13"/>
      <c r="V223" s="13"/>
      <c r="W223" s="13"/>
      <c r="X223" s="13"/>
      <c r="Y223" s="13"/>
      <c r="Z223" s="13"/>
      <c r="AA223" s="13">
        <v>1</v>
      </c>
      <c r="AB223" s="13"/>
      <c r="AC223" s="13"/>
      <c r="AD223" s="13"/>
      <c r="AE223" s="14">
        <v>1</v>
      </c>
    </row>
    <row r="224" spans="1:31" ht="12.75">
      <c r="A224" t="s">
        <v>374</v>
      </c>
      <c r="B224" t="s">
        <v>10</v>
      </c>
      <c r="C224" t="s">
        <v>375</v>
      </c>
      <c r="D224">
        <v>443</v>
      </c>
      <c r="E224">
        <v>109</v>
      </c>
      <c r="F224">
        <v>436</v>
      </c>
      <c r="G224">
        <f t="shared" si="3"/>
        <v>328</v>
      </c>
      <c r="R224" s="5" t="s">
        <v>466</v>
      </c>
      <c r="S224" s="12"/>
      <c r="T224" s="13"/>
      <c r="U224" s="13"/>
      <c r="V224" s="13"/>
      <c r="W224" s="13"/>
      <c r="X224" s="13"/>
      <c r="Y224" s="13"/>
      <c r="Z224" s="13"/>
      <c r="AA224" s="13">
        <v>1</v>
      </c>
      <c r="AB224" s="13"/>
      <c r="AC224" s="13"/>
      <c r="AD224" s="13"/>
      <c r="AE224" s="14">
        <v>1</v>
      </c>
    </row>
    <row r="225" spans="1:31" ht="12.75">
      <c r="A225" t="s">
        <v>376</v>
      </c>
      <c r="B225" t="s">
        <v>10</v>
      </c>
      <c r="C225" t="s">
        <v>377</v>
      </c>
      <c r="D225">
        <v>444</v>
      </c>
      <c r="E225">
        <v>108</v>
      </c>
      <c r="F225">
        <v>438</v>
      </c>
      <c r="G225">
        <f t="shared" si="3"/>
        <v>331</v>
      </c>
      <c r="R225" s="5" t="s">
        <v>468</v>
      </c>
      <c r="S225" s="12"/>
      <c r="T225" s="13"/>
      <c r="U225" s="13"/>
      <c r="V225" s="13"/>
      <c r="W225" s="13"/>
      <c r="X225" s="13">
        <v>1</v>
      </c>
      <c r="Y225" s="13"/>
      <c r="Z225" s="13"/>
      <c r="AA225" s="13">
        <v>1</v>
      </c>
      <c r="AB225" s="13"/>
      <c r="AC225" s="13"/>
      <c r="AD225" s="13"/>
      <c r="AE225" s="14">
        <v>2</v>
      </c>
    </row>
    <row r="226" spans="1:31" ht="12.75">
      <c r="A226" t="s">
        <v>378</v>
      </c>
      <c r="B226" t="s">
        <v>10</v>
      </c>
      <c r="C226" t="s">
        <v>379</v>
      </c>
      <c r="D226">
        <v>444</v>
      </c>
      <c r="E226">
        <v>111</v>
      </c>
      <c r="F226">
        <v>438</v>
      </c>
      <c r="G226">
        <f t="shared" si="3"/>
        <v>328</v>
      </c>
      <c r="R226" s="5" t="s">
        <v>470</v>
      </c>
      <c r="S226" s="12"/>
      <c r="T226" s="13"/>
      <c r="U226" s="13"/>
      <c r="V226" s="13"/>
      <c r="W226" s="13"/>
      <c r="X226" s="13"/>
      <c r="Y226" s="13"/>
      <c r="Z226" s="13"/>
      <c r="AA226" s="13">
        <v>1</v>
      </c>
      <c r="AB226" s="13"/>
      <c r="AC226" s="13"/>
      <c r="AD226" s="13"/>
      <c r="AE226" s="14">
        <v>1</v>
      </c>
    </row>
    <row r="227" spans="1:31" ht="12.75">
      <c r="A227" t="s">
        <v>380</v>
      </c>
      <c r="B227" t="s">
        <v>10</v>
      </c>
      <c r="C227" t="s">
        <v>381</v>
      </c>
      <c r="D227">
        <v>444</v>
      </c>
      <c r="E227">
        <v>111</v>
      </c>
      <c r="F227">
        <v>438</v>
      </c>
      <c r="G227">
        <f t="shared" si="3"/>
        <v>328</v>
      </c>
      <c r="R227" s="5" t="s">
        <v>472</v>
      </c>
      <c r="S227" s="12"/>
      <c r="T227" s="13"/>
      <c r="U227" s="13"/>
      <c r="V227" s="13"/>
      <c r="W227" s="13"/>
      <c r="X227" s="13"/>
      <c r="Y227" s="13"/>
      <c r="Z227" s="13"/>
      <c r="AA227" s="13">
        <v>1</v>
      </c>
      <c r="AB227" s="13"/>
      <c r="AC227" s="13"/>
      <c r="AD227" s="13"/>
      <c r="AE227" s="14">
        <v>1</v>
      </c>
    </row>
    <row r="228" spans="1:31" ht="12.75">
      <c r="A228" t="s">
        <v>382</v>
      </c>
      <c r="B228" t="s">
        <v>10</v>
      </c>
      <c r="C228" t="s">
        <v>383</v>
      </c>
      <c r="D228">
        <v>464</v>
      </c>
      <c r="E228">
        <v>127</v>
      </c>
      <c r="F228">
        <v>458</v>
      </c>
      <c r="G228">
        <f t="shared" si="3"/>
        <v>332</v>
      </c>
      <c r="R228" s="5" t="s">
        <v>474</v>
      </c>
      <c r="S228" s="12"/>
      <c r="T228" s="13"/>
      <c r="U228" s="13"/>
      <c r="V228" s="13"/>
      <c r="W228" s="13"/>
      <c r="X228" s="13"/>
      <c r="Y228" s="13"/>
      <c r="Z228" s="13"/>
      <c r="AA228" s="13">
        <v>1</v>
      </c>
      <c r="AB228" s="13"/>
      <c r="AC228" s="13"/>
      <c r="AD228" s="13"/>
      <c r="AE228" s="14">
        <v>1</v>
      </c>
    </row>
    <row r="229" spans="1:31" ht="12.75">
      <c r="A229" t="s">
        <v>384</v>
      </c>
      <c r="B229" t="s">
        <v>10</v>
      </c>
      <c r="C229" t="s">
        <v>385</v>
      </c>
      <c r="D229">
        <v>465</v>
      </c>
      <c r="E229">
        <v>112</v>
      </c>
      <c r="F229">
        <v>459</v>
      </c>
      <c r="G229">
        <f t="shared" si="3"/>
        <v>348</v>
      </c>
      <c r="R229" s="5" t="s">
        <v>476</v>
      </c>
      <c r="S229" s="12"/>
      <c r="T229" s="13"/>
      <c r="U229" s="13"/>
      <c r="V229" s="13"/>
      <c r="W229" s="13">
        <v>1</v>
      </c>
      <c r="X229" s="13"/>
      <c r="Y229" s="13"/>
      <c r="Z229" s="13"/>
      <c r="AA229" s="13">
        <v>1</v>
      </c>
      <c r="AB229" s="13"/>
      <c r="AC229" s="13"/>
      <c r="AD229" s="13"/>
      <c r="AE229" s="14">
        <v>2</v>
      </c>
    </row>
    <row r="230" spans="1:31" ht="12.75">
      <c r="A230" t="s">
        <v>386</v>
      </c>
      <c r="B230" t="s">
        <v>10</v>
      </c>
      <c r="C230" t="s">
        <v>387</v>
      </c>
      <c r="D230">
        <v>353</v>
      </c>
      <c r="E230">
        <v>6</v>
      </c>
      <c r="F230">
        <v>347</v>
      </c>
      <c r="G230">
        <f t="shared" si="3"/>
        <v>342</v>
      </c>
      <c r="R230" s="5" t="s">
        <v>479</v>
      </c>
      <c r="S230" s="12"/>
      <c r="T230" s="13"/>
      <c r="U230" s="13"/>
      <c r="V230" s="13"/>
      <c r="W230" s="13"/>
      <c r="X230" s="13"/>
      <c r="Y230" s="13"/>
      <c r="Z230" s="13"/>
      <c r="AA230" s="13">
        <v>2</v>
      </c>
      <c r="AB230" s="13"/>
      <c r="AC230" s="13"/>
      <c r="AD230" s="13"/>
      <c r="AE230" s="14">
        <v>2</v>
      </c>
    </row>
    <row r="231" spans="1:31" ht="12.75">
      <c r="A231" t="s">
        <v>388</v>
      </c>
      <c r="B231" t="s">
        <v>10</v>
      </c>
      <c r="C231" t="s">
        <v>389</v>
      </c>
      <c r="D231">
        <v>353</v>
      </c>
      <c r="E231">
        <v>6</v>
      </c>
      <c r="F231">
        <v>347</v>
      </c>
      <c r="G231">
        <f t="shared" si="3"/>
        <v>342</v>
      </c>
      <c r="R231" s="5" t="s">
        <v>481</v>
      </c>
      <c r="S231" s="12"/>
      <c r="T231" s="13"/>
      <c r="U231" s="13"/>
      <c r="V231" s="13"/>
      <c r="W231" s="13"/>
      <c r="X231" s="13"/>
      <c r="Y231" s="13"/>
      <c r="Z231" s="13"/>
      <c r="AA231" s="13">
        <v>1</v>
      </c>
      <c r="AB231" s="13"/>
      <c r="AC231" s="13"/>
      <c r="AD231" s="13"/>
      <c r="AE231" s="14">
        <v>1</v>
      </c>
    </row>
    <row r="232" spans="1:31" ht="12.75">
      <c r="A232" t="s">
        <v>390</v>
      </c>
      <c r="B232" t="s">
        <v>10</v>
      </c>
      <c r="C232" t="s">
        <v>391</v>
      </c>
      <c r="D232">
        <v>131</v>
      </c>
      <c r="E232">
        <v>3</v>
      </c>
      <c r="F232">
        <v>124</v>
      </c>
      <c r="G232">
        <f t="shared" si="3"/>
        <v>122</v>
      </c>
      <c r="R232" s="5" t="s">
        <v>483</v>
      </c>
      <c r="S232" s="12"/>
      <c r="T232" s="13"/>
      <c r="U232" s="13"/>
      <c r="V232" s="13"/>
      <c r="W232" s="13"/>
      <c r="X232" s="13"/>
      <c r="Y232" s="13"/>
      <c r="Z232" s="13"/>
      <c r="AA232" s="13">
        <v>1</v>
      </c>
      <c r="AB232" s="13"/>
      <c r="AC232" s="13"/>
      <c r="AD232" s="13"/>
      <c r="AE232" s="14">
        <v>1</v>
      </c>
    </row>
    <row r="233" spans="1:31" ht="12.75">
      <c r="A233" t="s">
        <v>392</v>
      </c>
      <c r="B233" t="s">
        <v>10</v>
      </c>
      <c r="C233" t="s">
        <v>393</v>
      </c>
      <c r="D233">
        <v>147</v>
      </c>
      <c r="E233">
        <v>1</v>
      </c>
      <c r="F233">
        <v>136</v>
      </c>
      <c r="G233">
        <f t="shared" si="3"/>
        <v>136</v>
      </c>
      <c r="R233" s="5" t="s">
        <v>485</v>
      </c>
      <c r="S233" s="12"/>
      <c r="T233" s="13"/>
      <c r="U233" s="13"/>
      <c r="V233" s="13"/>
      <c r="W233" s="13"/>
      <c r="X233" s="13"/>
      <c r="Y233" s="13"/>
      <c r="Z233" s="13"/>
      <c r="AA233" s="13">
        <v>1</v>
      </c>
      <c r="AB233" s="13"/>
      <c r="AC233" s="13"/>
      <c r="AD233" s="13"/>
      <c r="AE233" s="14">
        <v>1</v>
      </c>
    </row>
    <row r="234" spans="1:31" ht="12.75">
      <c r="A234" t="s">
        <v>394</v>
      </c>
      <c r="B234" t="s">
        <v>10</v>
      </c>
      <c r="C234" t="s">
        <v>395</v>
      </c>
      <c r="D234">
        <v>110</v>
      </c>
      <c r="E234">
        <v>13</v>
      </c>
      <c r="F234">
        <v>110</v>
      </c>
      <c r="G234">
        <f t="shared" si="3"/>
        <v>98</v>
      </c>
      <c r="R234" s="5" t="s">
        <v>487</v>
      </c>
      <c r="S234" s="12"/>
      <c r="T234" s="13"/>
      <c r="U234" s="13"/>
      <c r="V234" s="13"/>
      <c r="W234" s="13"/>
      <c r="X234" s="13"/>
      <c r="Y234" s="13"/>
      <c r="Z234" s="13"/>
      <c r="AA234" s="13">
        <v>1</v>
      </c>
      <c r="AB234" s="13"/>
      <c r="AC234" s="13"/>
      <c r="AD234" s="13"/>
      <c r="AE234" s="14">
        <v>1</v>
      </c>
    </row>
    <row r="235" spans="1:31" ht="12.75">
      <c r="A235" t="s">
        <v>396</v>
      </c>
      <c r="B235" t="s">
        <v>10</v>
      </c>
      <c r="C235" t="s">
        <v>397</v>
      </c>
      <c r="D235">
        <v>393</v>
      </c>
      <c r="E235">
        <v>109</v>
      </c>
      <c r="F235">
        <v>392</v>
      </c>
      <c r="G235">
        <f t="shared" si="3"/>
        <v>284</v>
      </c>
      <c r="R235" s="5" t="s">
        <v>489</v>
      </c>
      <c r="S235" s="12"/>
      <c r="T235" s="13"/>
      <c r="U235" s="13"/>
      <c r="V235" s="13">
        <v>1</v>
      </c>
      <c r="W235" s="13"/>
      <c r="X235" s="13"/>
      <c r="Y235" s="13"/>
      <c r="Z235" s="13"/>
      <c r="AA235" s="13">
        <v>1</v>
      </c>
      <c r="AB235" s="13"/>
      <c r="AC235" s="13"/>
      <c r="AD235" s="13"/>
      <c r="AE235" s="14">
        <v>2</v>
      </c>
    </row>
    <row r="236" spans="1:31" ht="12.75">
      <c r="A236" t="s">
        <v>398</v>
      </c>
      <c r="B236" t="s">
        <v>10</v>
      </c>
      <c r="C236" t="s">
        <v>399</v>
      </c>
      <c r="D236">
        <v>442</v>
      </c>
      <c r="E236">
        <v>109</v>
      </c>
      <c r="F236">
        <v>436</v>
      </c>
      <c r="G236">
        <f t="shared" si="3"/>
        <v>328</v>
      </c>
      <c r="R236" s="5" t="s">
        <v>491</v>
      </c>
      <c r="S236" s="12"/>
      <c r="T236" s="13"/>
      <c r="U236" s="13"/>
      <c r="V236" s="13"/>
      <c r="W236" s="13"/>
      <c r="X236" s="13"/>
      <c r="Y236" s="13"/>
      <c r="Z236" s="13"/>
      <c r="AA236" s="13">
        <v>1</v>
      </c>
      <c r="AB236" s="13"/>
      <c r="AC236" s="13"/>
      <c r="AD236" s="13"/>
      <c r="AE236" s="14">
        <v>1</v>
      </c>
    </row>
    <row r="237" spans="1:31" ht="12.75">
      <c r="A237" t="s">
        <v>400</v>
      </c>
      <c r="B237" t="s">
        <v>10</v>
      </c>
      <c r="C237" t="s">
        <v>401</v>
      </c>
      <c r="D237">
        <v>464</v>
      </c>
      <c r="E237">
        <v>127</v>
      </c>
      <c r="F237">
        <v>458</v>
      </c>
      <c r="G237">
        <f t="shared" si="3"/>
        <v>332</v>
      </c>
      <c r="R237" s="5" t="s">
        <v>493</v>
      </c>
      <c r="S237" s="12"/>
      <c r="T237" s="13"/>
      <c r="U237" s="13"/>
      <c r="V237" s="13"/>
      <c r="W237" s="13"/>
      <c r="X237" s="13"/>
      <c r="Y237" s="13"/>
      <c r="Z237" s="13"/>
      <c r="AA237" s="13">
        <v>1</v>
      </c>
      <c r="AB237" s="13"/>
      <c r="AC237" s="13"/>
      <c r="AD237" s="13"/>
      <c r="AE237" s="14">
        <v>1</v>
      </c>
    </row>
    <row r="238" spans="1:31" ht="12.75">
      <c r="A238" t="s">
        <v>402</v>
      </c>
      <c r="B238" t="s">
        <v>10</v>
      </c>
      <c r="C238" t="s">
        <v>403</v>
      </c>
      <c r="D238">
        <v>442</v>
      </c>
      <c r="E238">
        <v>109</v>
      </c>
      <c r="F238">
        <v>436</v>
      </c>
      <c r="G238">
        <f t="shared" si="3"/>
        <v>328</v>
      </c>
      <c r="R238" s="5" t="s">
        <v>495</v>
      </c>
      <c r="S238" s="12"/>
      <c r="T238" s="13"/>
      <c r="U238" s="13"/>
      <c r="V238" s="13"/>
      <c r="W238" s="13"/>
      <c r="X238" s="13"/>
      <c r="Y238" s="13"/>
      <c r="Z238" s="13"/>
      <c r="AA238" s="13">
        <v>1</v>
      </c>
      <c r="AB238" s="13"/>
      <c r="AC238" s="13"/>
      <c r="AD238" s="13"/>
      <c r="AE238" s="14">
        <v>1</v>
      </c>
    </row>
    <row r="239" spans="1:31" ht="12.75">
      <c r="A239" t="s">
        <v>404</v>
      </c>
      <c r="B239" t="s">
        <v>10</v>
      </c>
      <c r="C239" t="s">
        <v>405</v>
      </c>
      <c r="D239">
        <v>445</v>
      </c>
      <c r="E239">
        <v>108</v>
      </c>
      <c r="F239">
        <v>439</v>
      </c>
      <c r="G239">
        <f t="shared" si="3"/>
        <v>332</v>
      </c>
      <c r="R239" s="5" t="s">
        <v>497</v>
      </c>
      <c r="S239" s="12"/>
      <c r="T239" s="13"/>
      <c r="U239" s="13"/>
      <c r="V239" s="13"/>
      <c r="W239" s="13"/>
      <c r="X239" s="13"/>
      <c r="Y239" s="13"/>
      <c r="Z239" s="13"/>
      <c r="AA239" s="13">
        <v>1</v>
      </c>
      <c r="AB239" s="13"/>
      <c r="AC239" s="13"/>
      <c r="AD239" s="13"/>
      <c r="AE239" s="14">
        <v>1</v>
      </c>
    </row>
    <row r="240" spans="1:31" ht="12.75">
      <c r="A240" t="s">
        <v>406</v>
      </c>
      <c r="B240" t="s">
        <v>10</v>
      </c>
      <c r="C240" t="s">
        <v>407</v>
      </c>
      <c r="D240">
        <v>78</v>
      </c>
      <c r="E240">
        <v>5</v>
      </c>
      <c r="F240">
        <v>71</v>
      </c>
      <c r="G240">
        <f t="shared" si="3"/>
        <v>67</v>
      </c>
      <c r="R240" s="5" t="s">
        <v>499</v>
      </c>
      <c r="S240" s="12"/>
      <c r="T240" s="13"/>
      <c r="U240" s="13"/>
      <c r="V240" s="13"/>
      <c r="W240" s="13"/>
      <c r="X240" s="13"/>
      <c r="Y240" s="13"/>
      <c r="Z240" s="13"/>
      <c r="AA240" s="13">
        <v>1</v>
      </c>
      <c r="AB240" s="13"/>
      <c r="AC240" s="13"/>
      <c r="AD240" s="13"/>
      <c r="AE240" s="14">
        <v>1</v>
      </c>
    </row>
    <row r="241" spans="1:31" ht="12.75">
      <c r="A241" t="s">
        <v>408</v>
      </c>
      <c r="B241" t="s">
        <v>10</v>
      </c>
      <c r="C241" t="s">
        <v>409</v>
      </c>
      <c r="D241">
        <v>466</v>
      </c>
      <c r="E241">
        <v>129</v>
      </c>
      <c r="F241">
        <v>460</v>
      </c>
      <c r="G241">
        <f t="shared" si="3"/>
        <v>332</v>
      </c>
      <c r="R241" s="5" t="s">
        <v>501</v>
      </c>
      <c r="S241" s="12"/>
      <c r="T241" s="13"/>
      <c r="U241" s="13"/>
      <c r="V241" s="13"/>
      <c r="W241" s="13"/>
      <c r="X241" s="13"/>
      <c r="Y241" s="13"/>
      <c r="Z241" s="13"/>
      <c r="AA241" s="13">
        <v>1</v>
      </c>
      <c r="AB241" s="13"/>
      <c r="AC241" s="13"/>
      <c r="AD241" s="13"/>
      <c r="AE241" s="14">
        <v>1</v>
      </c>
    </row>
    <row r="242" spans="1:31" ht="12.75">
      <c r="A242" t="s">
        <v>410</v>
      </c>
      <c r="B242" t="s">
        <v>10</v>
      </c>
      <c r="C242" t="s">
        <v>411</v>
      </c>
      <c r="D242">
        <v>196</v>
      </c>
      <c r="E242">
        <v>1</v>
      </c>
      <c r="F242">
        <v>193</v>
      </c>
      <c r="G242">
        <f t="shared" si="3"/>
        <v>193</v>
      </c>
      <c r="R242" s="5" t="s">
        <v>503</v>
      </c>
      <c r="S242" s="12"/>
      <c r="T242" s="13">
        <v>1</v>
      </c>
      <c r="U242" s="13"/>
      <c r="V242" s="13"/>
      <c r="W242" s="13"/>
      <c r="X242" s="13"/>
      <c r="Y242" s="13"/>
      <c r="Z242" s="13"/>
      <c r="AA242" s="13">
        <v>1</v>
      </c>
      <c r="AB242" s="13"/>
      <c r="AC242" s="13"/>
      <c r="AD242" s="13"/>
      <c r="AE242" s="14">
        <v>2</v>
      </c>
    </row>
    <row r="243" spans="1:31" ht="12.75">
      <c r="A243" t="s">
        <v>412</v>
      </c>
      <c r="B243" t="s">
        <v>10</v>
      </c>
      <c r="C243" t="s">
        <v>413</v>
      </c>
      <c r="D243">
        <v>444</v>
      </c>
      <c r="E243">
        <v>111</v>
      </c>
      <c r="F243">
        <v>438</v>
      </c>
      <c r="G243">
        <f t="shared" si="3"/>
        <v>328</v>
      </c>
      <c r="R243" s="5" t="s">
        <v>505</v>
      </c>
      <c r="S243" s="12"/>
      <c r="T243" s="13"/>
      <c r="U243" s="13"/>
      <c r="V243" s="13"/>
      <c r="W243" s="13"/>
      <c r="X243" s="13"/>
      <c r="Y243" s="13"/>
      <c r="Z243" s="13"/>
      <c r="AA243" s="13">
        <v>1</v>
      </c>
      <c r="AB243" s="13"/>
      <c r="AC243" s="13"/>
      <c r="AD243" s="13"/>
      <c r="AE243" s="14">
        <v>1</v>
      </c>
    </row>
    <row r="244" spans="1:31" ht="12.75">
      <c r="A244" t="s">
        <v>414</v>
      </c>
      <c r="B244" t="s">
        <v>10</v>
      </c>
      <c r="C244" t="s">
        <v>415</v>
      </c>
      <c r="D244">
        <v>443</v>
      </c>
      <c r="E244">
        <v>109</v>
      </c>
      <c r="F244">
        <v>436</v>
      </c>
      <c r="G244">
        <f t="shared" si="3"/>
        <v>328</v>
      </c>
      <c r="R244" s="5" t="s">
        <v>507</v>
      </c>
      <c r="S244" s="12"/>
      <c r="T244" s="13"/>
      <c r="U244" s="13"/>
      <c r="V244" s="13"/>
      <c r="W244" s="13"/>
      <c r="X244" s="13"/>
      <c r="Y244" s="13"/>
      <c r="Z244" s="13">
        <v>1</v>
      </c>
      <c r="AA244" s="13">
        <v>1</v>
      </c>
      <c r="AB244" s="13"/>
      <c r="AC244" s="13"/>
      <c r="AD244" s="13"/>
      <c r="AE244" s="14">
        <v>2</v>
      </c>
    </row>
    <row r="245" spans="1:31" ht="12.75">
      <c r="A245" t="s">
        <v>416</v>
      </c>
      <c r="B245" t="s">
        <v>10</v>
      </c>
      <c r="C245" t="s">
        <v>417</v>
      </c>
      <c r="D245">
        <v>442</v>
      </c>
      <c r="E245">
        <v>109</v>
      </c>
      <c r="F245">
        <v>436</v>
      </c>
      <c r="G245">
        <f t="shared" si="3"/>
        <v>328</v>
      </c>
      <c r="R245" s="5" t="s">
        <v>509</v>
      </c>
      <c r="S245" s="12"/>
      <c r="T245" s="13"/>
      <c r="U245" s="13"/>
      <c r="V245" s="13"/>
      <c r="W245" s="13"/>
      <c r="X245" s="13"/>
      <c r="Y245" s="13"/>
      <c r="Z245" s="13"/>
      <c r="AA245" s="13">
        <v>1</v>
      </c>
      <c r="AB245" s="13"/>
      <c r="AC245" s="13"/>
      <c r="AD245" s="13"/>
      <c r="AE245" s="14">
        <v>1</v>
      </c>
    </row>
    <row r="246" spans="1:31" ht="12.75">
      <c r="A246" t="s">
        <v>418</v>
      </c>
      <c r="B246" t="s">
        <v>10</v>
      </c>
      <c r="C246" t="s">
        <v>419</v>
      </c>
      <c r="D246">
        <v>445</v>
      </c>
      <c r="E246">
        <v>108</v>
      </c>
      <c r="F246">
        <v>439</v>
      </c>
      <c r="G246">
        <f t="shared" si="3"/>
        <v>332</v>
      </c>
      <c r="R246" s="5" t="s">
        <v>511</v>
      </c>
      <c r="S246" s="12"/>
      <c r="T246" s="13"/>
      <c r="U246" s="13"/>
      <c r="V246" s="13"/>
      <c r="W246" s="13"/>
      <c r="X246" s="13"/>
      <c r="Y246" s="13"/>
      <c r="Z246" s="13"/>
      <c r="AA246" s="13">
        <v>2</v>
      </c>
      <c r="AB246" s="13"/>
      <c r="AC246" s="13"/>
      <c r="AD246" s="13"/>
      <c r="AE246" s="14">
        <v>2</v>
      </c>
    </row>
    <row r="247" spans="1:31" ht="12.75">
      <c r="A247" t="s">
        <v>420</v>
      </c>
      <c r="B247" t="s">
        <v>10</v>
      </c>
      <c r="C247" t="s">
        <v>421</v>
      </c>
      <c r="D247">
        <v>443</v>
      </c>
      <c r="E247">
        <v>109</v>
      </c>
      <c r="F247">
        <v>436</v>
      </c>
      <c r="G247">
        <f t="shared" si="3"/>
        <v>328</v>
      </c>
      <c r="R247" s="5" t="s">
        <v>513</v>
      </c>
      <c r="S247" s="12"/>
      <c r="T247" s="13"/>
      <c r="U247" s="13"/>
      <c r="V247" s="13"/>
      <c r="W247" s="13"/>
      <c r="X247" s="13"/>
      <c r="Y247" s="13"/>
      <c r="Z247" s="13"/>
      <c r="AA247" s="13">
        <v>1</v>
      </c>
      <c r="AB247" s="13"/>
      <c r="AC247" s="13"/>
      <c r="AD247" s="13"/>
      <c r="AE247" s="14">
        <v>1</v>
      </c>
    </row>
    <row r="248" spans="1:31" ht="12.75">
      <c r="A248" t="s">
        <v>422</v>
      </c>
      <c r="B248" t="s">
        <v>10</v>
      </c>
      <c r="C248" t="s">
        <v>423</v>
      </c>
      <c r="D248">
        <v>443</v>
      </c>
      <c r="E248">
        <v>109</v>
      </c>
      <c r="F248">
        <v>436</v>
      </c>
      <c r="G248">
        <f t="shared" si="3"/>
        <v>328</v>
      </c>
      <c r="R248" s="5" t="s">
        <v>515</v>
      </c>
      <c r="S248" s="12"/>
      <c r="T248" s="13"/>
      <c r="U248" s="13"/>
      <c r="V248" s="13"/>
      <c r="W248" s="13"/>
      <c r="X248" s="13"/>
      <c r="Y248" s="13"/>
      <c r="Z248" s="13"/>
      <c r="AA248" s="13">
        <v>1</v>
      </c>
      <c r="AB248" s="13"/>
      <c r="AC248" s="13"/>
      <c r="AD248" s="13"/>
      <c r="AE248" s="14">
        <v>1</v>
      </c>
    </row>
    <row r="249" spans="1:31" ht="12.75">
      <c r="A249" t="s">
        <v>424</v>
      </c>
      <c r="B249" t="s">
        <v>10</v>
      </c>
      <c r="C249" t="s">
        <v>425</v>
      </c>
      <c r="D249">
        <v>445</v>
      </c>
      <c r="E249">
        <v>108</v>
      </c>
      <c r="F249">
        <v>439</v>
      </c>
      <c r="G249">
        <f t="shared" si="3"/>
        <v>332</v>
      </c>
      <c r="R249" s="5" t="s">
        <v>517</v>
      </c>
      <c r="S249" s="12"/>
      <c r="T249" s="13"/>
      <c r="U249" s="13"/>
      <c r="V249" s="13"/>
      <c r="W249" s="13"/>
      <c r="X249" s="13"/>
      <c r="Y249" s="13"/>
      <c r="Z249" s="13"/>
      <c r="AA249" s="13">
        <v>1</v>
      </c>
      <c r="AB249" s="13"/>
      <c r="AC249" s="13"/>
      <c r="AD249" s="13"/>
      <c r="AE249" s="14">
        <v>1</v>
      </c>
    </row>
    <row r="250" spans="1:31" ht="12.75">
      <c r="A250" t="s">
        <v>426</v>
      </c>
      <c r="B250" t="s">
        <v>10</v>
      </c>
      <c r="C250" t="s">
        <v>427</v>
      </c>
      <c r="D250">
        <v>443</v>
      </c>
      <c r="E250">
        <v>109</v>
      </c>
      <c r="F250">
        <v>436</v>
      </c>
      <c r="G250">
        <f t="shared" si="3"/>
        <v>328</v>
      </c>
      <c r="R250" s="5" t="s">
        <v>519</v>
      </c>
      <c r="S250" s="12"/>
      <c r="T250" s="13"/>
      <c r="U250" s="13"/>
      <c r="V250" s="13"/>
      <c r="W250" s="13"/>
      <c r="X250" s="13"/>
      <c r="Y250" s="13"/>
      <c r="Z250" s="13"/>
      <c r="AA250" s="13">
        <v>1</v>
      </c>
      <c r="AB250" s="13"/>
      <c r="AC250" s="13"/>
      <c r="AD250" s="13"/>
      <c r="AE250" s="14">
        <v>1</v>
      </c>
    </row>
    <row r="251" spans="1:31" ht="12.75">
      <c r="A251" t="s">
        <v>428</v>
      </c>
      <c r="B251" t="s">
        <v>10</v>
      </c>
      <c r="C251" t="s">
        <v>429</v>
      </c>
      <c r="D251">
        <v>461</v>
      </c>
      <c r="E251">
        <v>129</v>
      </c>
      <c r="F251">
        <v>455</v>
      </c>
      <c r="G251">
        <f t="shared" si="3"/>
        <v>327</v>
      </c>
      <c r="R251" s="5" t="s">
        <v>521</v>
      </c>
      <c r="S251" s="12"/>
      <c r="T251" s="13"/>
      <c r="U251" s="13"/>
      <c r="V251" s="13"/>
      <c r="W251" s="13"/>
      <c r="X251" s="13"/>
      <c r="Y251" s="13"/>
      <c r="Z251" s="13"/>
      <c r="AA251" s="13">
        <v>1</v>
      </c>
      <c r="AB251" s="13"/>
      <c r="AC251" s="13"/>
      <c r="AD251" s="13"/>
      <c r="AE251" s="14">
        <v>1</v>
      </c>
    </row>
    <row r="252" spans="1:31" ht="12.75">
      <c r="A252" t="s">
        <v>430</v>
      </c>
      <c r="B252" t="s">
        <v>10</v>
      </c>
      <c r="C252" t="s">
        <v>431</v>
      </c>
      <c r="D252">
        <v>79</v>
      </c>
      <c r="E252">
        <v>1</v>
      </c>
      <c r="F252">
        <v>72</v>
      </c>
      <c r="G252">
        <f t="shared" si="3"/>
        <v>72</v>
      </c>
      <c r="R252" s="5" t="s">
        <v>523</v>
      </c>
      <c r="S252" s="12"/>
      <c r="T252" s="13"/>
      <c r="U252" s="13"/>
      <c r="V252" s="13"/>
      <c r="W252" s="13"/>
      <c r="X252" s="13"/>
      <c r="Y252" s="13"/>
      <c r="Z252" s="13"/>
      <c r="AA252" s="13">
        <v>1</v>
      </c>
      <c r="AB252" s="13"/>
      <c r="AC252" s="13"/>
      <c r="AD252" s="13"/>
      <c r="AE252" s="14">
        <v>1</v>
      </c>
    </row>
    <row r="253" spans="1:31" ht="12.75">
      <c r="A253" t="s">
        <v>432</v>
      </c>
      <c r="B253" t="s">
        <v>10</v>
      </c>
      <c r="C253" t="s">
        <v>433</v>
      </c>
      <c r="D253">
        <v>466</v>
      </c>
      <c r="E253">
        <v>129</v>
      </c>
      <c r="F253">
        <v>460</v>
      </c>
      <c r="G253">
        <f t="shared" si="3"/>
        <v>332</v>
      </c>
      <c r="R253" s="5" t="s">
        <v>525</v>
      </c>
      <c r="S253" s="12"/>
      <c r="T253" s="13"/>
      <c r="U253" s="13"/>
      <c r="V253" s="13"/>
      <c r="W253" s="13"/>
      <c r="X253" s="13"/>
      <c r="Y253" s="13"/>
      <c r="Z253" s="13"/>
      <c r="AA253" s="13">
        <v>1</v>
      </c>
      <c r="AB253" s="13"/>
      <c r="AC253" s="13"/>
      <c r="AD253" s="13"/>
      <c r="AE253" s="14">
        <v>1</v>
      </c>
    </row>
    <row r="254" spans="1:31" ht="12.75">
      <c r="A254" t="s">
        <v>434</v>
      </c>
      <c r="B254" t="s">
        <v>10</v>
      </c>
      <c r="C254" t="s">
        <v>435</v>
      </c>
      <c r="D254">
        <v>407</v>
      </c>
      <c r="E254">
        <v>70</v>
      </c>
      <c r="F254">
        <v>399</v>
      </c>
      <c r="G254">
        <f t="shared" si="3"/>
        <v>330</v>
      </c>
      <c r="R254" s="5" t="s">
        <v>527</v>
      </c>
      <c r="S254" s="12"/>
      <c r="T254" s="13"/>
      <c r="U254" s="13"/>
      <c r="V254" s="13"/>
      <c r="W254" s="13"/>
      <c r="X254" s="13"/>
      <c r="Y254" s="13"/>
      <c r="Z254" s="13"/>
      <c r="AA254" s="13">
        <v>1</v>
      </c>
      <c r="AB254" s="13"/>
      <c r="AC254" s="13"/>
      <c r="AD254" s="13"/>
      <c r="AE254" s="14">
        <v>1</v>
      </c>
    </row>
    <row r="255" spans="1:31" ht="12.75">
      <c r="A255" t="s">
        <v>436</v>
      </c>
      <c r="B255" t="s">
        <v>10</v>
      </c>
      <c r="C255" t="s">
        <v>437</v>
      </c>
      <c r="D255">
        <v>345</v>
      </c>
      <c r="E255">
        <v>109</v>
      </c>
      <c r="F255">
        <v>345</v>
      </c>
      <c r="G255">
        <f t="shared" si="3"/>
        <v>237</v>
      </c>
      <c r="R255" s="5" t="s">
        <v>529</v>
      </c>
      <c r="S255" s="12"/>
      <c r="T255" s="13"/>
      <c r="U255" s="13"/>
      <c r="V255" s="13"/>
      <c r="W255" s="13"/>
      <c r="X255" s="13"/>
      <c r="Y255" s="13"/>
      <c r="Z255" s="13"/>
      <c r="AA255" s="13">
        <v>1</v>
      </c>
      <c r="AB255" s="13"/>
      <c r="AC255" s="13"/>
      <c r="AD255" s="13"/>
      <c r="AE255" s="14">
        <v>1</v>
      </c>
    </row>
    <row r="256" spans="1:31" ht="12.75">
      <c r="A256" t="s">
        <v>438</v>
      </c>
      <c r="B256" t="s">
        <v>10</v>
      </c>
      <c r="C256" t="s">
        <v>439</v>
      </c>
      <c r="D256">
        <v>424</v>
      </c>
      <c r="E256">
        <v>94</v>
      </c>
      <c r="F256">
        <v>417</v>
      </c>
      <c r="G256">
        <f t="shared" si="3"/>
        <v>324</v>
      </c>
      <c r="R256" s="5" t="s">
        <v>531</v>
      </c>
      <c r="S256" s="12"/>
      <c r="T256" s="13"/>
      <c r="U256" s="13"/>
      <c r="V256" s="13"/>
      <c r="W256" s="13">
        <v>1</v>
      </c>
      <c r="X256" s="13"/>
      <c r="Y256" s="13"/>
      <c r="Z256" s="13"/>
      <c r="AA256" s="13">
        <v>1</v>
      </c>
      <c r="AB256" s="13"/>
      <c r="AC256" s="13"/>
      <c r="AD256" s="13"/>
      <c r="AE256" s="14">
        <v>2</v>
      </c>
    </row>
    <row r="257" spans="1:31" ht="12.75">
      <c r="A257" t="s">
        <v>440</v>
      </c>
      <c r="B257" t="s">
        <v>257</v>
      </c>
      <c r="C257" t="s">
        <v>441</v>
      </c>
      <c r="D257">
        <v>1071</v>
      </c>
      <c r="E257">
        <v>469</v>
      </c>
      <c r="F257">
        <v>1050</v>
      </c>
      <c r="G257">
        <f t="shared" si="3"/>
      </c>
      <c r="R257" s="5" t="s">
        <v>533</v>
      </c>
      <c r="S257" s="12"/>
      <c r="T257" s="13"/>
      <c r="U257" s="13"/>
      <c r="V257" s="13"/>
      <c r="W257" s="13"/>
      <c r="X257" s="13"/>
      <c r="Y257" s="13"/>
      <c r="Z257" s="13"/>
      <c r="AA257" s="13">
        <v>1</v>
      </c>
      <c r="AB257" s="13"/>
      <c r="AC257" s="13"/>
      <c r="AD257" s="13"/>
      <c r="AE257" s="14">
        <v>1</v>
      </c>
    </row>
    <row r="258" spans="1:31" ht="12.75">
      <c r="A258" t="s">
        <v>440</v>
      </c>
      <c r="B258" t="s">
        <v>10</v>
      </c>
      <c r="C258" t="s">
        <v>441</v>
      </c>
      <c r="D258">
        <v>1071</v>
      </c>
      <c r="E258">
        <v>68</v>
      </c>
      <c r="F258">
        <v>423</v>
      </c>
      <c r="G258">
        <f aca="true" t="shared" si="4" ref="G258:G321">IF(B258="PF05139",F258-E258+1,"")</f>
        <v>356</v>
      </c>
      <c r="R258" s="5" t="s">
        <v>535</v>
      </c>
      <c r="S258" s="12"/>
      <c r="T258" s="13"/>
      <c r="U258" s="13"/>
      <c r="V258" s="13"/>
      <c r="W258" s="13"/>
      <c r="X258" s="13"/>
      <c r="Y258" s="13"/>
      <c r="Z258" s="13"/>
      <c r="AA258" s="13">
        <v>1</v>
      </c>
      <c r="AB258" s="13"/>
      <c r="AC258" s="13"/>
      <c r="AD258" s="13"/>
      <c r="AE258" s="14">
        <v>1</v>
      </c>
    </row>
    <row r="259" spans="1:31" ht="12.75">
      <c r="A259" t="s">
        <v>442</v>
      </c>
      <c r="B259" t="s">
        <v>56</v>
      </c>
      <c r="C259" t="s">
        <v>443</v>
      </c>
      <c r="D259">
        <v>491</v>
      </c>
      <c r="E259">
        <v>348</v>
      </c>
      <c r="F259">
        <v>489</v>
      </c>
      <c r="G259">
        <f t="shared" si="4"/>
      </c>
      <c r="R259" s="5" t="s">
        <v>537</v>
      </c>
      <c r="S259" s="12"/>
      <c r="T259" s="13"/>
      <c r="U259" s="13"/>
      <c r="V259" s="13"/>
      <c r="W259" s="13"/>
      <c r="X259" s="13"/>
      <c r="Y259" s="13"/>
      <c r="Z259" s="13"/>
      <c r="AA259" s="13">
        <v>1</v>
      </c>
      <c r="AB259" s="13"/>
      <c r="AC259" s="13"/>
      <c r="AD259" s="13"/>
      <c r="AE259" s="14">
        <v>1</v>
      </c>
    </row>
    <row r="260" spans="1:31" ht="12.75">
      <c r="A260" t="s">
        <v>442</v>
      </c>
      <c r="B260" t="s">
        <v>10</v>
      </c>
      <c r="C260" t="s">
        <v>443</v>
      </c>
      <c r="D260">
        <v>491</v>
      </c>
      <c r="E260">
        <v>98</v>
      </c>
      <c r="F260">
        <v>346</v>
      </c>
      <c r="G260">
        <f t="shared" si="4"/>
        <v>249</v>
      </c>
      <c r="R260" s="5" t="s">
        <v>539</v>
      </c>
      <c r="S260" s="12"/>
      <c r="T260" s="13"/>
      <c r="U260" s="13"/>
      <c r="V260" s="13"/>
      <c r="W260" s="13"/>
      <c r="X260" s="13"/>
      <c r="Y260" s="13"/>
      <c r="Z260" s="13"/>
      <c r="AA260" s="13">
        <v>1</v>
      </c>
      <c r="AB260" s="13"/>
      <c r="AC260" s="13"/>
      <c r="AD260" s="13"/>
      <c r="AE260" s="14">
        <v>1</v>
      </c>
    </row>
    <row r="261" spans="1:31" ht="12.75">
      <c r="A261" t="s">
        <v>444</v>
      </c>
      <c r="B261" t="s">
        <v>10</v>
      </c>
      <c r="C261" t="s">
        <v>445</v>
      </c>
      <c r="D261">
        <v>399</v>
      </c>
      <c r="E261">
        <v>59</v>
      </c>
      <c r="F261">
        <v>396</v>
      </c>
      <c r="G261">
        <f t="shared" si="4"/>
        <v>338</v>
      </c>
      <c r="R261" s="5" t="s">
        <v>541</v>
      </c>
      <c r="S261" s="12"/>
      <c r="T261" s="13"/>
      <c r="U261" s="13"/>
      <c r="V261" s="13"/>
      <c r="W261" s="13"/>
      <c r="X261" s="13"/>
      <c r="Y261" s="13"/>
      <c r="Z261" s="13"/>
      <c r="AA261" s="13">
        <v>1</v>
      </c>
      <c r="AB261" s="13"/>
      <c r="AC261" s="13"/>
      <c r="AD261" s="13"/>
      <c r="AE261" s="14">
        <v>1</v>
      </c>
    </row>
    <row r="262" spans="1:31" ht="12.75">
      <c r="A262" t="s">
        <v>446</v>
      </c>
      <c r="B262" t="s">
        <v>10</v>
      </c>
      <c r="C262" t="s">
        <v>447</v>
      </c>
      <c r="D262">
        <v>418</v>
      </c>
      <c r="E262">
        <v>56</v>
      </c>
      <c r="F262">
        <v>396</v>
      </c>
      <c r="G262">
        <f t="shared" si="4"/>
        <v>341</v>
      </c>
      <c r="R262" s="5" t="s">
        <v>543</v>
      </c>
      <c r="S262" s="12"/>
      <c r="T262" s="13"/>
      <c r="U262" s="13"/>
      <c r="V262" s="13"/>
      <c r="W262" s="13"/>
      <c r="X262" s="13"/>
      <c r="Y262" s="13"/>
      <c r="Z262" s="13"/>
      <c r="AA262" s="13">
        <v>1</v>
      </c>
      <c r="AB262" s="13"/>
      <c r="AC262" s="13"/>
      <c r="AD262" s="13"/>
      <c r="AE262" s="14">
        <v>1</v>
      </c>
    </row>
    <row r="263" spans="1:31" ht="12.75">
      <c r="A263" t="s">
        <v>448</v>
      </c>
      <c r="B263" t="s">
        <v>10</v>
      </c>
      <c r="C263" t="s">
        <v>449</v>
      </c>
      <c r="D263">
        <v>448</v>
      </c>
      <c r="E263">
        <v>71</v>
      </c>
      <c r="F263">
        <v>423</v>
      </c>
      <c r="G263">
        <f t="shared" si="4"/>
        <v>353</v>
      </c>
      <c r="R263" s="5" t="s">
        <v>545</v>
      </c>
      <c r="S263" s="12"/>
      <c r="T263" s="13"/>
      <c r="U263" s="13"/>
      <c r="V263" s="13"/>
      <c r="W263" s="13"/>
      <c r="X263" s="13"/>
      <c r="Y263" s="13"/>
      <c r="Z263" s="13"/>
      <c r="AA263" s="13">
        <v>1</v>
      </c>
      <c r="AB263" s="13"/>
      <c r="AC263" s="13"/>
      <c r="AD263" s="13"/>
      <c r="AE263" s="14">
        <v>1</v>
      </c>
    </row>
    <row r="264" spans="1:31" ht="12.75">
      <c r="A264" t="s">
        <v>450</v>
      </c>
      <c r="B264" t="s">
        <v>10</v>
      </c>
      <c r="C264" t="s">
        <v>451</v>
      </c>
      <c r="D264">
        <v>407</v>
      </c>
      <c r="E264">
        <v>77</v>
      </c>
      <c r="F264">
        <v>398</v>
      </c>
      <c r="G264">
        <f t="shared" si="4"/>
        <v>322</v>
      </c>
      <c r="R264" s="5" t="s">
        <v>547</v>
      </c>
      <c r="S264" s="12"/>
      <c r="T264" s="13"/>
      <c r="U264" s="13"/>
      <c r="V264" s="13"/>
      <c r="W264" s="13"/>
      <c r="X264" s="13"/>
      <c r="Y264" s="13"/>
      <c r="Z264" s="13"/>
      <c r="AA264" s="13">
        <v>1</v>
      </c>
      <c r="AB264" s="13"/>
      <c r="AC264" s="13"/>
      <c r="AD264" s="13"/>
      <c r="AE264" s="14">
        <v>1</v>
      </c>
    </row>
    <row r="265" spans="1:31" ht="12.75">
      <c r="A265" t="s">
        <v>452</v>
      </c>
      <c r="B265" t="s">
        <v>10</v>
      </c>
      <c r="C265" t="s">
        <v>453</v>
      </c>
      <c r="D265">
        <v>470</v>
      </c>
      <c r="E265">
        <v>68</v>
      </c>
      <c r="F265">
        <v>424</v>
      </c>
      <c r="G265">
        <f t="shared" si="4"/>
        <v>357</v>
      </c>
      <c r="R265" s="5" t="s">
        <v>549</v>
      </c>
      <c r="S265" s="12"/>
      <c r="T265" s="13"/>
      <c r="U265" s="13"/>
      <c r="V265" s="13"/>
      <c r="W265" s="13"/>
      <c r="X265" s="13"/>
      <c r="Y265" s="13"/>
      <c r="Z265" s="13"/>
      <c r="AA265" s="13">
        <v>1</v>
      </c>
      <c r="AB265" s="13"/>
      <c r="AC265" s="13"/>
      <c r="AD265" s="13"/>
      <c r="AE265" s="14">
        <v>1</v>
      </c>
    </row>
    <row r="266" spans="1:31" ht="12.75">
      <c r="A266" t="s">
        <v>454</v>
      </c>
      <c r="B266" t="s">
        <v>10</v>
      </c>
      <c r="C266" t="s">
        <v>455</v>
      </c>
      <c r="D266">
        <v>450</v>
      </c>
      <c r="E266">
        <v>71</v>
      </c>
      <c r="F266">
        <v>425</v>
      </c>
      <c r="G266">
        <f t="shared" si="4"/>
        <v>355</v>
      </c>
      <c r="R266" s="5" t="s">
        <v>551</v>
      </c>
      <c r="S266" s="12"/>
      <c r="T266" s="13"/>
      <c r="U266" s="13"/>
      <c r="V266" s="13"/>
      <c r="W266" s="13"/>
      <c r="X266" s="13"/>
      <c r="Y266" s="13"/>
      <c r="Z266" s="13"/>
      <c r="AA266" s="13">
        <v>1</v>
      </c>
      <c r="AB266" s="13"/>
      <c r="AC266" s="13"/>
      <c r="AD266" s="13"/>
      <c r="AE266" s="14">
        <v>1</v>
      </c>
    </row>
    <row r="267" spans="1:31" ht="12.75">
      <c r="A267" t="s">
        <v>456</v>
      </c>
      <c r="B267" t="s">
        <v>10</v>
      </c>
      <c r="C267" t="s">
        <v>457</v>
      </c>
      <c r="D267">
        <v>450</v>
      </c>
      <c r="E267">
        <v>71</v>
      </c>
      <c r="F267">
        <v>425</v>
      </c>
      <c r="G267">
        <f t="shared" si="4"/>
        <v>355</v>
      </c>
      <c r="R267" s="5" t="s">
        <v>553</v>
      </c>
      <c r="S267" s="12"/>
      <c r="T267" s="13"/>
      <c r="U267" s="13"/>
      <c r="V267" s="13"/>
      <c r="W267" s="13"/>
      <c r="X267" s="13"/>
      <c r="Y267" s="13"/>
      <c r="Z267" s="13"/>
      <c r="AA267" s="13">
        <v>1</v>
      </c>
      <c r="AB267" s="13"/>
      <c r="AC267" s="13"/>
      <c r="AD267" s="13"/>
      <c r="AE267" s="14">
        <v>1</v>
      </c>
    </row>
    <row r="268" spans="1:31" ht="12.75">
      <c r="A268" t="s">
        <v>458</v>
      </c>
      <c r="B268" t="s">
        <v>10</v>
      </c>
      <c r="C268" t="s">
        <v>459</v>
      </c>
      <c r="D268">
        <v>449</v>
      </c>
      <c r="E268">
        <v>68</v>
      </c>
      <c r="F268">
        <v>424</v>
      </c>
      <c r="G268">
        <f t="shared" si="4"/>
        <v>357</v>
      </c>
      <c r="R268" s="5" t="s">
        <v>555</v>
      </c>
      <c r="S268" s="12"/>
      <c r="T268" s="13"/>
      <c r="U268" s="13"/>
      <c r="V268" s="13"/>
      <c r="W268" s="13"/>
      <c r="X268" s="13"/>
      <c r="Y268" s="13"/>
      <c r="Z268" s="13"/>
      <c r="AA268" s="13">
        <v>1</v>
      </c>
      <c r="AB268" s="13"/>
      <c r="AC268" s="13"/>
      <c r="AD268" s="13"/>
      <c r="AE268" s="14">
        <v>1</v>
      </c>
    </row>
    <row r="269" spans="1:31" ht="12.75">
      <c r="A269" t="s">
        <v>460</v>
      </c>
      <c r="B269" t="s">
        <v>56</v>
      </c>
      <c r="C269" t="s">
        <v>461</v>
      </c>
      <c r="D269">
        <v>462</v>
      </c>
      <c r="E269">
        <v>319</v>
      </c>
      <c r="F269">
        <v>460</v>
      </c>
      <c r="G269">
        <f t="shared" si="4"/>
      </c>
      <c r="R269" s="5" t="s">
        <v>557</v>
      </c>
      <c r="S269" s="12"/>
      <c r="T269" s="13"/>
      <c r="U269" s="13"/>
      <c r="V269" s="13"/>
      <c r="W269" s="13"/>
      <c r="X269" s="13"/>
      <c r="Y269" s="13"/>
      <c r="Z269" s="13"/>
      <c r="AA269" s="13">
        <v>1</v>
      </c>
      <c r="AB269" s="13"/>
      <c r="AC269" s="13"/>
      <c r="AD269" s="13"/>
      <c r="AE269" s="14">
        <v>1</v>
      </c>
    </row>
    <row r="270" spans="1:31" ht="12.75">
      <c r="A270" t="s">
        <v>460</v>
      </c>
      <c r="B270" t="s">
        <v>10</v>
      </c>
      <c r="C270" t="s">
        <v>461</v>
      </c>
      <c r="D270">
        <v>462</v>
      </c>
      <c r="E270">
        <v>69</v>
      </c>
      <c r="F270">
        <v>318</v>
      </c>
      <c r="G270">
        <f t="shared" si="4"/>
        <v>250</v>
      </c>
      <c r="R270" s="5" t="s">
        <v>559</v>
      </c>
      <c r="S270" s="12"/>
      <c r="T270" s="13"/>
      <c r="U270" s="13"/>
      <c r="V270" s="13"/>
      <c r="W270" s="13"/>
      <c r="X270" s="13"/>
      <c r="Y270" s="13"/>
      <c r="Z270" s="13"/>
      <c r="AA270" s="13">
        <v>1</v>
      </c>
      <c r="AB270" s="13"/>
      <c r="AC270" s="13"/>
      <c r="AD270" s="13"/>
      <c r="AE270" s="14">
        <v>1</v>
      </c>
    </row>
    <row r="271" spans="1:31" ht="12.75">
      <c r="A271" t="s">
        <v>462</v>
      </c>
      <c r="B271" t="s">
        <v>10</v>
      </c>
      <c r="C271" t="s">
        <v>463</v>
      </c>
      <c r="D271">
        <v>657</v>
      </c>
      <c r="E271">
        <v>293</v>
      </c>
      <c r="F271">
        <v>633</v>
      </c>
      <c r="G271">
        <f t="shared" si="4"/>
        <v>341</v>
      </c>
      <c r="R271" s="5" t="s">
        <v>561</v>
      </c>
      <c r="S271" s="12"/>
      <c r="T271" s="13"/>
      <c r="U271" s="13"/>
      <c r="V271" s="13"/>
      <c r="W271" s="13"/>
      <c r="X271" s="13"/>
      <c r="Y271" s="13"/>
      <c r="Z271" s="13"/>
      <c r="AA271" s="13">
        <v>1</v>
      </c>
      <c r="AB271" s="13"/>
      <c r="AC271" s="13"/>
      <c r="AD271" s="13"/>
      <c r="AE271" s="14">
        <v>1</v>
      </c>
    </row>
    <row r="272" spans="1:31" ht="12.75">
      <c r="A272" t="s">
        <v>462</v>
      </c>
      <c r="B272" t="s">
        <v>44</v>
      </c>
      <c r="C272" t="s">
        <v>463</v>
      </c>
      <c r="D272">
        <v>657</v>
      </c>
      <c r="E272">
        <v>7</v>
      </c>
      <c r="F272">
        <v>213</v>
      </c>
      <c r="G272">
        <f t="shared" si="4"/>
      </c>
      <c r="R272" s="5" t="s">
        <v>563</v>
      </c>
      <c r="S272" s="12"/>
      <c r="T272" s="13"/>
      <c r="U272" s="13"/>
      <c r="V272" s="13"/>
      <c r="W272" s="13"/>
      <c r="X272" s="13">
        <v>1</v>
      </c>
      <c r="Y272" s="13"/>
      <c r="Z272" s="13"/>
      <c r="AA272" s="13">
        <v>1</v>
      </c>
      <c r="AB272" s="13"/>
      <c r="AC272" s="13"/>
      <c r="AD272" s="13"/>
      <c r="AE272" s="14">
        <v>2</v>
      </c>
    </row>
    <row r="273" spans="1:31" ht="12.75">
      <c r="A273" t="s">
        <v>464</v>
      </c>
      <c r="B273" t="s">
        <v>10</v>
      </c>
      <c r="C273" t="s">
        <v>465</v>
      </c>
      <c r="D273">
        <v>428</v>
      </c>
      <c r="E273">
        <v>69</v>
      </c>
      <c r="F273">
        <v>416</v>
      </c>
      <c r="G273">
        <f t="shared" si="4"/>
        <v>348</v>
      </c>
      <c r="R273" s="5" t="s">
        <v>565</v>
      </c>
      <c r="S273" s="12"/>
      <c r="T273" s="13"/>
      <c r="U273" s="13"/>
      <c r="V273" s="13"/>
      <c r="W273" s="13"/>
      <c r="X273" s="13"/>
      <c r="Y273" s="13"/>
      <c r="Z273" s="13"/>
      <c r="AA273" s="13">
        <v>1</v>
      </c>
      <c r="AB273" s="13"/>
      <c r="AC273" s="13"/>
      <c r="AD273" s="13"/>
      <c r="AE273" s="14">
        <v>1</v>
      </c>
    </row>
    <row r="274" spans="1:31" ht="12.75">
      <c r="A274" t="s">
        <v>466</v>
      </c>
      <c r="B274" t="s">
        <v>10</v>
      </c>
      <c r="C274" t="s">
        <v>467</v>
      </c>
      <c r="D274">
        <v>263</v>
      </c>
      <c r="E274">
        <v>61</v>
      </c>
      <c r="F274">
        <v>240</v>
      </c>
      <c r="G274">
        <f t="shared" si="4"/>
        <v>180</v>
      </c>
      <c r="R274" s="5" t="s">
        <v>567</v>
      </c>
      <c r="S274" s="12"/>
      <c r="T274" s="13"/>
      <c r="U274" s="13"/>
      <c r="V274" s="13"/>
      <c r="W274" s="13"/>
      <c r="X274" s="13"/>
      <c r="Y274" s="13"/>
      <c r="Z274" s="13"/>
      <c r="AA274" s="13">
        <v>1</v>
      </c>
      <c r="AB274" s="13"/>
      <c r="AC274" s="13"/>
      <c r="AD274" s="13"/>
      <c r="AE274" s="14">
        <v>1</v>
      </c>
    </row>
    <row r="275" spans="1:31" ht="12.75">
      <c r="A275" t="s">
        <v>468</v>
      </c>
      <c r="B275" t="s">
        <v>26</v>
      </c>
      <c r="C275" t="s">
        <v>469</v>
      </c>
      <c r="D275">
        <v>681</v>
      </c>
      <c r="E275">
        <v>14</v>
      </c>
      <c r="F275">
        <v>175</v>
      </c>
      <c r="G275">
        <f t="shared" si="4"/>
      </c>
      <c r="R275" s="5" t="s">
        <v>569</v>
      </c>
      <c r="S275" s="12"/>
      <c r="T275" s="13"/>
      <c r="U275" s="13"/>
      <c r="V275" s="13"/>
      <c r="W275" s="13"/>
      <c r="X275" s="13"/>
      <c r="Y275" s="13"/>
      <c r="Z275" s="13"/>
      <c r="AA275" s="13">
        <v>1</v>
      </c>
      <c r="AB275" s="13"/>
      <c r="AC275" s="13"/>
      <c r="AD275" s="13"/>
      <c r="AE275" s="14">
        <v>1</v>
      </c>
    </row>
    <row r="276" spans="1:31" ht="12.75">
      <c r="A276" t="s">
        <v>468</v>
      </c>
      <c r="B276" t="s">
        <v>10</v>
      </c>
      <c r="C276" t="s">
        <v>469</v>
      </c>
      <c r="D276">
        <v>681</v>
      </c>
      <c r="E276">
        <v>301</v>
      </c>
      <c r="F276">
        <v>656</v>
      </c>
      <c r="G276">
        <f t="shared" si="4"/>
        <v>356</v>
      </c>
      <c r="R276" s="5" t="s">
        <v>571</v>
      </c>
      <c r="S276" s="12"/>
      <c r="T276" s="13"/>
      <c r="U276" s="13"/>
      <c r="V276" s="13"/>
      <c r="W276" s="13"/>
      <c r="X276" s="13"/>
      <c r="Y276" s="13"/>
      <c r="Z276" s="13"/>
      <c r="AA276" s="13">
        <v>1</v>
      </c>
      <c r="AB276" s="13"/>
      <c r="AC276" s="13"/>
      <c r="AD276" s="13"/>
      <c r="AE276" s="14">
        <v>1</v>
      </c>
    </row>
    <row r="277" spans="1:31" ht="12.75">
      <c r="A277" t="s">
        <v>470</v>
      </c>
      <c r="B277" t="s">
        <v>10</v>
      </c>
      <c r="C277" t="s">
        <v>471</v>
      </c>
      <c r="D277">
        <v>370</v>
      </c>
      <c r="E277">
        <v>56</v>
      </c>
      <c r="F277">
        <v>370</v>
      </c>
      <c r="G277">
        <f t="shared" si="4"/>
        <v>315</v>
      </c>
      <c r="R277" s="5" t="s">
        <v>573</v>
      </c>
      <c r="S277" s="12"/>
      <c r="T277" s="13"/>
      <c r="U277" s="13"/>
      <c r="V277" s="13"/>
      <c r="W277" s="13"/>
      <c r="X277" s="13"/>
      <c r="Y277" s="13"/>
      <c r="Z277" s="13"/>
      <c r="AA277" s="13">
        <v>2</v>
      </c>
      <c r="AB277" s="13"/>
      <c r="AC277" s="13"/>
      <c r="AD277" s="13"/>
      <c r="AE277" s="14">
        <v>2</v>
      </c>
    </row>
    <row r="278" spans="1:31" ht="12.75">
      <c r="A278" t="s">
        <v>472</v>
      </c>
      <c r="B278" t="s">
        <v>10</v>
      </c>
      <c r="C278" t="s">
        <v>473</v>
      </c>
      <c r="D278">
        <v>603</v>
      </c>
      <c r="E278">
        <v>348</v>
      </c>
      <c r="F278">
        <v>563</v>
      </c>
      <c r="G278">
        <f t="shared" si="4"/>
        <v>216</v>
      </c>
      <c r="R278" s="5" t="s">
        <v>575</v>
      </c>
      <c r="S278" s="12"/>
      <c r="T278" s="13">
        <v>1</v>
      </c>
      <c r="U278" s="13"/>
      <c r="V278" s="13"/>
      <c r="W278" s="13"/>
      <c r="X278" s="13"/>
      <c r="Y278" s="13"/>
      <c r="Z278" s="13"/>
      <c r="AA278" s="13">
        <v>1</v>
      </c>
      <c r="AB278" s="13"/>
      <c r="AC278" s="13"/>
      <c r="AD278" s="13"/>
      <c r="AE278" s="14">
        <v>2</v>
      </c>
    </row>
    <row r="279" spans="1:31" ht="12.75">
      <c r="A279" t="s">
        <v>474</v>
      </c>
      <c r="B279" t="s">
        <v>10</v>
      </c>
      <c r="C279" t="s">
        <v>475</v>
      </c>
      <c r="D279">
        <v>601</v>
      </c>
      <c r="E279">
        <v>385</v>
      </c>
      <c r="F279">
        <v>548</v>
      </c>
      <c r="G279">
        <f t="shared" si="4"/>
        <v>164</v>
      </c>
      <c r="R279" s="5" t="s">
        <v>577</v>
      </c>
      <c r="S279" s="12"/>
      <c r="T279" s="13"/>
      <c r="U279" s="13"/>
      <c r="V279" s="13"/>
      <c r="W279" s="13"/>
      <c r="X279" s="13"/>
      <c r="Y279" s="13"/>
      <c r="Z279" s="13"/>
      <c r="AA279" s="13">
        <v>1</v>
      </c>
      <c r="AB279" s="13"/>
      <c r="AC279" s="13"/>
      <c r="AD279" s="13"/>
      <c r="AE279" s="14">
        <v>1</v>
      </c>
    </row>
    <row r="280" spans="1:31" ht="12.75">
      <c r="A280" t="s">
        <v>476</v>
      </c>
      <c r="B280" t="s">
        <v>10</v>
      </c>
      <c r="C280" t="s">
        <v>477</v>
      </c>
      <c r="D280">
        <v>442</v>
      </c>
      <c r="E280">
        <v>115</v>
      </c>
      <c r="F280">
        <v>433</v>
      </c>
      <c r="G280">
        <f t="shared" si="4"/>
        <v>319</v>
      </c>
      <c r="R280" s="5" t="s">
        <v>579</v>
      </c>
      <c r="S280" s="12"/>
      <c r="T280" s="13"/>
      <c r="U280" s="13"/>
      <c r="V280" s="13"/>
      <c r="W280" s="13"/>
      <c r="X280" s="13"/>
      <c r="Y280" s="13"/>
      <c r="Z280" s="13"/>
      <c r="AA280" s="13">
        <v>2</v>
      </c>
      <c r="AB280" s="13"/>
      <c r="AC280" s="13"/>
      <c r="AD280" s="13"/>
      <c r="AE280" s="14">
        <v>2</v>
      </c>
    </row>
    <row r="281" spans="1:31" ht="12.75">
      <c r="A281" t="s">
        <v>476</v>
      </c>
      <c r="B281" t="s">
        <v>478</v>
      </c>
      <c r="C281" t="s">
        <v>477</v>
      </c>
      <c r="D281">
        <v>442</v>
      </c>
      <c r="E281">
        <v>1</v>
      </c>
      <c r="F281">
        <v>49</v>
      </c>
      <c r="G281">
        <f t="shared" si="4"/>
      </c>
      <c r="R281" s="5" t="s">
        <v>581</v>
      </c>
      <c r="S281" s="12"/>
      <c r="T281" s="13"/>
      <c r="U281" s="13"/>
      <c r="V281" s="13"/>
      <c r="W281" s="13"/>
      <c r="X281" s="13"/>
      <c r="Y281" s="13"/>
      <c r="Z281" s="13"/>
      <c r="AA281" s="13">
        <v>1</v>
      </c>
      <c r="AB281" s="13"/>
      <c r="AC281" s="13"/>
      <c r="AD281" s="13"/>
      <c r="AE281" s="14">
        <v>1</v>
      </c>
    </row>
    <row r="282" spans="1:31" ht="12.75">
      <c r="A282" t="s">
        <v>479</v>
      </c>
      <c r="B282" t="s">
        <v>10</v>
      </c>
      <c r="C282" t="s">
        <v>480</v>
      </c>
      <c r="D282">
        <v>519</v>
      </c>
      <c r="E282">
        <v>179</v>
      </c>
      <c r="F282">
        <v>270</v>
      </c>
      <c r="G282">
        <f t="shared" si="4"/>
        <v>92</v>
      </c>
      <c r="R282" s="5" t="s">
        <v>583</v>
      </c>
      <c r="S282" s="12"/>
      <c r="T282" s="13">
        <v>1</v>
      </c>
      <c r="U282" s="13"/>
      <c r="V282" s="13"/>
      <c r="W282" s="13"/>
      <c r="X282" s="13"/>
      <c r="Y282" s="13"/>
      <c r="Z282" s="13"/>
      <c r="AA282" s="13">
        <v>1</v>
      </c>
      <c r="AB282" s="13"/>
      <c r="AC282" s="13"/>
      <c r="AD282" s="13"/>
      <c r="AE282" s="14">
        <v>2</v>
      </c>
    </row>
    <row r="283" spans="1:31" ht="12.75">
      <c r="A283" t="s">
        <v>479</v>
      </c>
      <c r="B283" t="s">
        <v>10</v>
      </c>
      <c r="C283" t="s">
        <v>480</v>
      </c>
      <c r="D283">
        <v>519</v>
      </c>
      <c r="E283">
        <v>320</v>
      </c>
      <c r="F283">
        <v>480</v>
      </c>
      <c r="G283">
        <f t="shared" si="4"/>
        <v>161</v>
      </c>
      <c r="R283" s="5" t="s">
        <v>585</v>
      </c>
      <c r="S283" s="12"/>
      <c r="T283" s="13"/>
      <c r="U283" s="13"/>
      <c r="V283" s="13"/>
      <c r="W283" s="13"/>
      <c r="X283" s="13"/>
      <c r="Y283" s="13"/>
      <c r="Z283" s="13"/>
      <c r="AA283" s="13">
        <v>1</v>
      </c>
      <c r="AB283" s="13"/>
      <c r="AC283" s="13"/>
      <c r="AD283" s="13"/>
      <c r="AE283" s="14">
        <v>1</v>
      </c>
    </row>
    <row r="284" spans="1:31" ht="12.75">
      <c r="A284" t="s">
        <v>481</v>
      </c>
      <c r="B284" t="s">
        <v>10</v>
      </c>
      <c r="C284" t="s">
        <v>482</v>
      </c>
      <c r="D284">
        <v>433</v>
      </c>
      <c r="E284">
        <v>70</v>
      </c>
      <c r="F284">
        <v>421</v>
      </c>
      <c r="G284">
        <f t="shared" si="4"/>
        <v>352</v>
      </c>
      <c r="R284" s="5" t="s">
        <v>587</v>
      </c>
      <c r="S284" s="12"/>
      <c r="T284" s="13"/>
      <c r="U284" s="13"/>
      <c r="V284" s="13"/>
      <c r="W284" s="13"/>
      <c r="X284" s="13"/>
      <c r="Y284" s="13"/>
      <c r="Z284" s="13"/>
      <c r="AA284" s="13">
        <v>1</v>
      </c>
      <c r="AB284" s="13"/>
      <c r="AC284" s="13"/>
      <c r="AD284" s="13"/>
      <c r="AE284" s="14">
        <v>1</v>
      </c>
    </row>
    <row r="285" spans="1:31" ht="12.75">
      <c r="A285" t="s">
        <v>483</v>
      </c>
      <c r="B285" t="s">
        <v>10</v>
      </c>
      <c r="C285" t="s">
        <v>484</v>
      </c>
      <c r="D285">
        <v>442</v>
      </c>
      <c r="E285">
        <v>103</v>
      </c>
      <c r="F285">
        <v>435</v>
      </c>
      <c r="G285">
        <f t="shared" si="4"/>
        <v>333</v>
      </c>
      <c r="R285" s="5" t="s">
        <v>589</v>
      </c>
      <c r="S285" s="12"/>
      <c r="T285" s="13"/>
      <c r="U285" s="13"/>
      <c r="V285" s="13"/>
      <c r="W285" s="13"/>
      <c r="X285" s="13"/>
      <c r="Y285" s="13"/>
      <c r="Z285" s="13"/>
      <c r="AA285" s="13">
        <v>1</v>
      </c>
      <c r="AB285" s="13"/>
      <c r="AC285" s="13"/>
      <c r="AD285" s="13"/>
      <c r="AE285" s="14">
        <v>1</v>
      </c>
    </row>
    <row r="286" spans="1:31" ht="12.75">
      <c r="A286" t="s">
        <v>485</v>
      </c>
      <c r="B286" t="s">
        <v>10</v>
      </c>
      <c r="C286" t="s">
        <v>486</v>
      </c>
      <c r="D286">
        <v>442</v>
      </c>
      <c r="E286">
        <v>100</v>
      </c>
      <c r="F286">
        <v>431</v>
      </c>
      <c r="G286">
        <f t="shared" si="4"/>
        <v>332</v>
      </c>
      <c r="R286" s="5" t="s">
        <v>591</v>
      </c>
      <c r="S286" s="12"/>
      <c r="T286" s="13"/>
      <c r="U286" s="13"/>
      <c r="V286" s="13"/>
      <c r="W286" s="13"/>
      <c r="X286" s="13"/>
      <c r="Y286" s="13"/>
      <c r="Z286" s="13"/>
      <c r="AA286" s="13">
        <v>2</v>
      </c>
      <c r="AB286" s="13"/>
      <c r="AC286" s="13"/>
      <c r="AD286" s="13"/>
      <c r="AE286" s="14">
        <v>2</v>
      </c>
    </row>
    <row r="287" spans="1:31" ht="12.75">
      <c r="A287" t="s">
        <v>487</v>
      </c>
      <c r="B287" t="s">
        <v>10</v>
      </c>
      <c r="C287" t="s">
        <v>488</v>
      </c>
      <c r="D287">
        <v>490</v>
      </c>
      <c r="E287">
        <v>102</v>
      </c>
      <c r="F287">
        <v>439</v>
      </c>
      <c r="G287">
        <f t="shared" si="4"/>
        <v>338</v>
      </c>
      <c r="R287" s="5" t="s">
        <v>593</v>
      </c>
      <c r="S287" s="12"/>
      <c r="T287" s="13"/>
      <c r="U287" s="13"/>
      <c r="V287" s="13"/>
      <c r="W287" s="13"/>
      <c r="X287" s="13"/>
      <c r="Y287" s="13"/>
      <c r="Z287" s="13"/>
      <c r="AA287" s="13">
        <v>1</v>
      </c>
      <c r="AB287" s="13"/>
      <c r="AC287" s="13"/>
      <c r="AD287" s="13"/>
      <c r="AE287" s="14">
        <v>1</v>
      </c>
    </row>
    <row r="288" spans="1:31" ht="12.75">
      <c r="A288" t="s">
        <v>489</v>
      </c>
      <c r="B288" t="s">
        <v>56</v>
      </c>
      <c r="C288" t="s">
        <v>490</v>
      </c>
      <c r="D288">
        <v>462</v>
      </c>
      <c r="E288">
        <v>319</v>
      </c>
      <c r="F288">
        <v>460</v>
      </c>
      <c r="G288">
        <f t="shared" si="4"/>
      </c>
      <c r="R288" s="5" t="s">
        <v>595</v>
      </c>
      <c r="S288" s="12"/>
      <c r="T288" s="13"/>
      <c r="U288" s="13"/>
      <c r="V288" s="13"/>
      <c r="W288" s="13"/>
      <c r="X288" s="13"/>
      <c r="Y288" s="13"/>
      <c r="Z288" s="13"/>
      <c r="AA288" s="13">
        <v>1</v>
      </c>
      <c r="AB288" s="13"/>
      <c r="AC288" s="13"/>
      <c r="AD288" s="13"/>
      <c r="AE288" s="14">
        <v>1</v>
      </c>
    </row>
    <row r="289" spans="1:31" ht="12.75">
      <c r="A289" t="s">
        <v>489</v>
      </c>
      <c r="B289" t="s">
        <v>10</v>
      </c>
      <c r="C289" t="s">
        <v>490</v>
      </c>
      <c r="D289">
        <v>462</v>
      </c>
      <c r="E289">
        <v>69</v>
      </c>
      <c r="F289">
        <v>318</v>
      </c>
      <c r="G289">
        <f t="shared" si="4"/>
        <v>250</v>
      </c>
      <c r="R289" s="5" t="s">
        <v>597</v>
      </c>
      <c r="S289" s="12"/>
      <c r="T289" s="13">
        <v>1</v>
      </c>
      <c r="U289" s="13"/>
      <c r="V289" s="13"/>
      <c r="W289" s="13"/>
      <c r="X289" s="13"/>
      <c r="Y289" s="13"/>
      <c r="Z289" s="13"/>
      <c r="AA289" s="13">
        <v>1</v>
      </c>
      <c r="AB289" s="13"/>
      <c r="AC289" s="13"/>
      <c r="AD289" s="13"/>
      <c r="AE289" s="14">
        <v>2</v>
      </c>
    </row>
    <row r="290" spans="1:31" ht="12.75">
      <c r="A290" t="s">
        <v>491</v>
      </c>
      <c r="B290" t="s">
        <v>10</v>
      </c>
      <c r="C290" t="s">
        <v>492</v>
      </c>
      <c r="D290">
        <v>392</v>
      </c>
      <c r="E290">
        <v>68</v>
      </c>
      <c r="F290">
        <v>382</v>
      </c>
      <c r="G290">
        <f t="shared" si="4"/>
        <v>315</v>
      </c>
      <c r="R290" s="5" t="s">
        <v>599</v>
      </c>
      <c r="S290" s="12"/>
      <c r="T290" s="13"/>
      <c r="U290" s="13"/>
      <c r="V290" s="13"/>
      <c r="W290" s="13"/>
      <c r="X290" s="13"/>
      <c r="Y290" s="13"/>
      <c r="Z290" s="13"/>
      <c r="AA290" s="13">
        <v>1</v>
      </c>
      <c r="AB290" s="13"/>
      <c r="AC290" s="13"/>
      <c r="AD290" s="13"/>
      <c r="AE290" s="14">
        <v>1</v>
      </c>
    </row>
    <row r="291" spans="1:31" ht="12.75">
      <c r="A291" t="s">
        <v>493</v>
      </c>
      <c r="B291" t="s">
        <v>10</v>
      </c>
      <c r="C291" t="s">
        <v>494</v>
      </c>
      <c r="D291">
        <v>374</v>
      </c>
      <c r="E291">
        <v>49</v>
      </c>
      <c r="F291">
        <v>371</v>
      </c>
      <c r="G291">
        <f t="shared" si="4"/>
        <v>323</v>
      </c>
      <c r="R291" s="5" t="s">
        <v>601</v>
      </c>
      <c r="S291" s="12"/>
      <c r="T291" s="13"/>
      <c r="U291" s="13"/>
      <c r="V291" s="13"/>
      <c r="W291" s="13"/>
      <c r="X291" s="13"/>
      <c r="Y291" s="13"/>
      <c r="Z291" s="13"/>
      <c r="AA291" s="13">
        <v>1</v>
      </c>
      <c r="AB291" s="13"/>
      <c r="AC291" s="13"/>
      <c r="AD291" s="13"/>
      <c r="AE291" s="14">
        <v>1</v>
      </c>
    </row>
    <row r="292" spans="1:31" ht="12.75">
      <c r="A292" t="s">
        <v>495</v>
      </c>
      <c r="B292" t="s">
        <v>10</v>
      </c>
      <c r="C292" t="s">
        <v>496</v>
      </c>
      <c r="D292">
        <v>418</v>
      </c>
      <c r="E292">
        <v>74</v>
      </c>
      <c r="F292">
        <v>410</v>
      </c>
      <c r="G292">
        <f t="shared" si="4"/>
        <v>337</v>
      </c>
      <c r="R292" s="5" t="s">
        <v>603</v>
      </c>
      <c r="S292" s="12"/>
      <c r="T292" s="13"/>
      <c r="U292" s="13"/>
      <c r="V292" s="13"/>
      <c r="W292" s="13"/>
      <c r="X292" s="13"/>
      <c r="Y292" s="13"/>
      <c r="Z292" s="13"/>
      <c r="AA292" s="13">
        <v>1</v>
      </c>
      <c r="AB292" s="13"/>
      <c r="AC292" s="13"/>
      <c r="AD292" s="13"/>
      <c r="AE292" s="14">
        <v>1</v>
      </c>
    </row>
    <row r="293" spans="1:31" ht="12.75">
      <c r="A293" t="s">
        <v>497</v>
      </c>
      <c r="B293" t="s">
        <v>10</v>
      </c>
      <c r="C293" t="s">
        <v>498</v>
      </c>
      <c r="D293">
        <v>456</v>
      </c>
      <c r="E293">
        <v>123</v>
      </c>
      <c r="F293">
        <v>444</v>
      </c>
      <c r="G293">
        <f t="shared" si="4"/>
        <v>322</v>
      </c>
      <c r="R293" s="5" t="s">
        <v>605</v>
      </c>
      <c r="S293" s="12"/>
      <c r="T293" s="13"/>
      <c r="U293" s="13"/>
      <c r="V293" s="13"/>
      <c r="W293" s="13"/>
      <c r="X293" s="13"/>
      <c r="Y293" s="13"/>
      <c r="Z293" s="13"/>
      <c r="AA293" s="13">
        <v>1</v>
      </c>
      <c r="AB293" s="13"/>
      <c r="AC293" s="13"/>
      <c r="AD293" s="13"/>
      <c r="AE293" s="14">
        <v>1</v>
      </c>
    </row>
    <row r="294" spans="1:31" ht="12.75">
      <c r="A294" t="s">
        <v>499</v>
      </c>
      <c r="B294" t="s">
        <v>10</v>
      </c>
      <c r="C294" t="s">
        <v>500</v>
      </c>
      <c r="D294">
        <v>406</v>
      </c>
      <c r="E294">
        <v>91</v>
      </c>
      <c r="F294">
        <v>398</v>
      </c>
      <c r="G294">
        <f t="shared" si="4"/>
        <v>308</v>
      </c>
      <c r="R294" s="5" t="s">
        <v>607</v>
      </c>
      <c r="S294" s="12"/>
      <c r="T294" s="13"/>
      <c r="U294" s="13"/>
      <c r="V294" s="13"/>
      <c r="W294" s="13"/>
      <c r="X294" s="13"/>
      <c r="Y294" s="13"/>
      <c r="Z294" s="13"/>
      <c r="AA294" s="13">
        <v>1</v>
      </c>
      <c r="AB294" s="13"/>
      <c r="AC294" s="13"/>
      <c r="AD294" s="13"/>
      <c r="AE294" s="14">
        <v>1</v>
      </c>
    </row>
    <row r="295" spans="1:31" ht="12.75">
      <c r="A295" t="s">
        <v>501</v>
      </c>
      <c r="B295" t="s">
        <v>10</v>
      </c>
      <c r="C295" t="s">
        <v>502</v>
      </c>
      <c r="D295">
        <v>130</v>
      </c>
      <c r="E295">
        <v>4</v>
      </c>
      <c r="F295">
        <v>120</v>
      </c>
      <c r="G295">
        <f t="shared" si="4"/>
        <v>117</v>
      </c>
      <c r="R295" s="5" t="s">
        <v>609</v>
      </c>
      <c r="S295" s="12"/>
      <c r="T295" s="13"/>
      <c r="U295" s="13"/>
      <c r="V295" s="13"/>
      <c r="W295" s="13"/>
      <c r="X295" s="13"/>
      <c r="Y295" s="13"/>
      <c r="Z295" s="13"/>
      <c r="AA295" s="13">
        <v>1</v>
      </c>
      <c r="AB295" s="13"/>
      <c r="AC295" s="13"/>
      <c r="AD295" s="13"/>
      <c r="AE295" s="14">
        <v>1</v>
      </c>
    </row>
    <row r="296" spans="1:31" ht="12.75">
      <c r="A296" t="s">
        <v>503</v>
      </c>
      <c r="B296" t="s">
        <v>10</v>
      </c>
      <c r="C296" t="s">
        <v>504</v>
      </c>
      <c r="D296">
        <v>491</v>
      </c>
      <c r="E296">
        <v>140</v>
      </c>
      <c r="F296">
        <v>484</v>
      </c>
      <c r="G296">
        <f t="shared" si="4"/>
        <v>345</v>
      </c>
      <c r="R296" s="5" t="s">
        <v>611</v>
      </c>
      <c r="S296" s="12"/>
      <c r="T296" s="13"/>
      <c r="U296" s="13"/>
      <c r="V296" s="13"/>
      <c r="W296" s="13"/>
      <c r="X296" s="13"/>
      <c r="Y296" s="13"/>
      <c r="Z296" s="13"/>
      <c r="AA296" s="13">
        <v>1</v>
      </c>
      <c r="AB296" s="13"/>
      <c r="AC296" s="13"/>
      <c r="AD296" s="13"/>
      <c r="AE296" s="14">
        <v>1</v>
      </c>
    </row>
    <row r="297" spans="1:31" ht="12.75">
      <c r="A297" t="s">
        <v>503</v>
      </c>
      <c r="B297" t="s">
        <v>110</v>
      </c>
      <c r="C297" t="s">
        <v>504</v>
      </c>
      <c r="D297">
        <v>491</v>
      </c>
      <c r="E297">
        <v>95</v>
      </c>
      <c r="F297">
        <v>136</v>
      </c>
      <c r="G297">
        <f t="shared" si="4"/>
      </c>
      <c r="R297" s="5" t="s">
        <v>613</v>
      </c>
      <c r="S297" s="12"/>
      <c r="T297" s="13"/>
      <c r="U297" s="13"/>
      <c r="V297" s="13"/>
      <c r="W297" s="13"/>
      <c r="X297" s="13"/>
      <c r="Y297" s="13"/>
      <c r="Z297" s="13"/>
      <c r="AA297" s="13">
        <v>1</v>
      </c>
      <c r="AB297" s="13"/>
      <c r="AC297" s="13"/>
      <c r="AD297" s="13"/>
      <c r="AE297" s="14">
        <v>1</v>
      </c>
    </row>
    <row r="298" spans="1:31" ht="12.75">
      <c r="A298" t="s">
        <v>505</v>
      </c>
      <c r="B298" t="s">
        <v>10</v>
      </c>
      <c r="C298" t="s">
        <v>506</v>
      </c>
      <c r="D298">
        <v>455</v>
      </c>
      <c r="E298">
        <v>70</v>
      </c>
      <c r="F298">
        <v>430</v>
      </c>
      <c r="G298">
        <f t="shared" si="4"/>
        <v>361</v>
      </c>
      <c r="R298" s="5" t="s">
        <v>615</v>
      </c>
      <c r="S298" s="12"/>
      <c r="T298" s="13"/>
      <c r="U298" s="13"/>
      <c r="V298" s="13"/>
      <c r="W298" s="13"/>
      <c r="X298" s="13"/>
      <c r="Y298" s="13"/>
      <c r="Z298" s="13"/>
      <c r="AA298" s="13">
        <v>1</v>
      </c>
      <c r="AB298" s="13"/>
      <c r="AC298" s="13"/>
      <c r="AD298" s="13"/>
      <c r="AE298" s="14">
        <v>1</v>
      </c>
    </row>
    <row r="299" spans="1:31" ht="12.75">
      <c r="A299" t="s">
        <v>507</v>
      </c>
      <c r="B299" t="s">
        <v>10</v>
      </c>
      <c r="C299" t="s">
        <v>508</v>
      </c>
      <c r="D299">
        <v>663</v>
      </c>
      <c r="E299">
        <v>298</v>
      </c>
      <c r="F299">
        <v>640</v>
      </c>
      <c r="G299">
        <f t="shared" si="4"/>
        <v>343</v>
      </c>
      <c r="R299" s="5" t="s">
        <v>617</v>
      </c>
      <c r="S299" s="12"/>
      <c r="T299" s="13"/>
      <c r="U299" s="13"/>
      <c r="V299" s="13"/>
      <c r="W299" s="13"/>
      <c r="X299" s="13"/>
      <c r="Y299" s="13"/>
      <c r="Z299" s="13"/>
      <c r="AA299" s="13">
        <v>1</v>
      </c>
      <c r="AB299" s="13"/>
      <c r="AC299" s="13"/>
      <c r="AD299" s="13"/>
      <c r="AE299" s="14">
        <v>1</v>
      </c>
    </row>
    <row r="300" spans="1:31" ht="12.75">
      <c r="A300" t="s">
        <v>507</v>
      </c>
      <c r="B300" t="s">
        <v>44</v>
      </c>
      <c r="C300" t="s">
        <v>508</v>
      </c>
      <c r="D300">
        <v>663</v>
      </c>
      <c r="E300">
        <v>6</v>
      </c>
      <c r="F300">
        <v>213</v>
      </c>
      <c r="G300">
        <f t="shared" si="4"/>
      </c>
      <c r="R300" s="5" t="s">
        <v>619</v>
      </c>
      <c r="S300" s="12"/>
      <c r="T300" s="13"/>
      <c r="U300" s="13"/>
      <c r="V300" s="13"/>
      <c r="W300" s="13"/>
      <c r="X300" s="13"/>
      <c r="Y300" s="13"/>
      <c r="Z300" s="13"/>
      <c r="AA300" s="13">
        <v>1</v>
      </c>
      <c r="AB300" s="13"/>
      <c r="AC300" s="13"/>
      <c r="AD300" s="13"/>
      <c r="AE300" s="14">
        <v>1</v>
      </c>
    </row>
    <row r="301" spans="1:31" ht="12.75">
      <c r="A301" t="s">
        <v>509</v>
      </c>
      <c r="B301" t="s">
        <v>10</v>
      </c>
      <c r="C301" t="s">
        <v>510</v>
      </c>
      <c r="D301">
        <v>453</v>
      </c>
      <c r="E301">
        <v>67</v>
      </c>
      <c r="F301">
        <v>428</v>
      </c>
      <c r="G301">
        <f t="shared" si="4"/>
        <v>362</v>
      </c>
      <c r="R301" s="5" t="s">
        <v>621</v>
      </c>
      <c r="S301" s="12"/>
      <c r="T301" s="13"/>
      <c r="U301" s="13"/>
      <c r="V301" s="13"/>
      <c r="W301" s="13"/>
      <c r="X301" s="13"/>
      <c r="Y301" s="13"/>
      <c r="Z301" s="13"/>
      <c r="AA301" s="13">
        <v>1</v>
      </c>
      <c r="AB301" s="13"/>
      <c r="AC301" s="13"/>
      <c r="AD301" s="13"/>
      <c r="AE301" s="14">
        <v>1</v>
      </c>
    </row>
    <row r="302" spans="1:31" ht="12.75">
      <c r="A302" t="s">
        <v>511</v>
      </c>
      <c r="B302" t="s">
        <v>10</v>
      </c>
      <c r="C302" t="s">
        <v>512</v>
      </c>
      <c r="D302">
        <v>395</v>
      </c>
      <c r="E302">
        <v>54</v>
      </c>
      <c r="F302">
        <v>191</v>
      </c>
      <c r="G302">
        <f t="shared" si="4"/>
        <v>138</v>
      </c>
      <c r="R302" s="5" t="s">
        <v>623</v>
      </c>
      <c r="S302" s="12"/>
      <c r="T302" s="13"/>
      <c r="U302" s="13"/>
      <c r="V302" s="13"/>
      <c r="W302" s="13"/>
      <c r="X302" s="13">
        <v>1</v>
      </c>
      <c r="Y302" s="13"/>
      <c r="Z302" s="13"/>
      <c r="AA302" s="13">
        <v>1</v>
      </c>
      <c r="AB302" s="13"/>
      <c r="AC302" s="13"/>
      <c r="AD302" s="13"/>
      <c r="AE302" s="14">
        <v>2</v>
      </c>
    </row>
    <row r="303" spans="1:31" ht="12.75">
      <c r="A303" t="s">
        <v>511</v>
      </c>
      <c r="B303" t="s">
        <v>10</v>
      </c>
      <c r="C303" t="s">
        <v>512</v>
      </c>
      <c r="D303">
        <v>395</v>
      </c>
      <c r="E303">
        <v>133</v>
      </c>
      <c r="F303">
        <v>353</v>
      </c>
      <c r="G303">
        <f t="shared" si="4"/>
        <v>221</v>
      </c>
      <c r="R303" s="5" t="s">
        <v>625</v>
      </c>
      <c r="S303" s="12"/>
      <c r="T303" s="13"/>
      <c r="U303" s="13"/>
      <c r="V303" s="13"/>
      <c r="W303" s="13"/>
      <c r="X303" s="13"/>
      <c r="Y303" s="13"/>
      <c r="Z303" s="13"/>
      <c r="AA303" s="13">
        <v>1</v>
      </c>
      <c r="AB303" s="13"/>
      <c r="AC303" s="13"/>
      <c r="AD303" s="13"/>
      <c r="AE303" s="14">
        <v>1</v>
      </c>
    </row>
    <row r="304" spans="1:31" ht="12.75">
      <c r="A304" t="s">
        <v>513</v>
      </c>
      <c r="B304" t="s">
        <v>10</v>
      </c>
      <c r="C304" t="s">
        <v>514</v>
      </c>
      <c r="D304">
        <v>430</v>
      </c>
      <c r="E304">
        <v>86</v>
      </c>
      <c r="F304">
        <v>417</v>
      </c>
      <c r="G304">
        <f t="shared" si="4"/>
        <v>332</v>
      </c>
      <c r="R304" s="5" t="s">
        <v>627</v>
      </c>
      <c r="S304" s="12"/>
      <c r="T304" s="13"/>
      <c r="U304" s="13"/>
      <c r="V304" s="13"/>
      <c r="W304" s="13"/>
      <c r="X304" s="13"/>
      <c r="Y304" s="13"/>
      <c r="Z304" s="13"/>
      <c r="AA304" s="13">
        <v>1</v>
      </c>
      <c r="AB304" s="13"/>
      <c r="AC304" s="13"/>
      <c r="AD304" s="13"/>
      <c r="AE304" s="14">
        <v>1</v>
      </c>
    </row>
    <row r="305" spans="1:31" ht="12.75">
      <c r="A305" t="s">
        <v>515</v>
      </c>
      <c r="B305" t="s">
        <v>10</v>
      </c>
      <c r="C305" t="s">
        <v>516</v>
      </c>
      <c r="D305">
        <v>430</v>
      </c>
      <c r="E305">
        <v>86</v>
      </c>
      <c r="F305">
        <v>417</v>
      </c>
      <c r="G305">
        <f t="shared" si="4"/>
        <v>332</v>
      </c>
      <c r="R305" s="5" t="s">
        <v>629</v>
      </c>
      <c r="S305" s="12"/>
      <c r="T305" s="13"/>
      <c r="U305" s="13"/>
      <c r="V305" s="13"/>
      <c r="W305" s="13"/>
      <c r="X305" s="13"/>
      <c r="Y305" s="13"/>
      <c r="Z305" s="13"/>
      <c r="AA305" s="13">
        <v>1</v>
      </c>
      <c r="AB305" s="13"/>
      <c r="AC305" s="13"/>
      <c r="AD305" s="13"/>
      <c r="AE305" s="14">
        <v>1</v>
      </c>
    </row>
    <row r="306" spans="1:31" ht="12.75">
      <c r="A306" t="s">
        <v>517</v>
      </c>
      <c r="B306" t="s">
        <v>10</v>
      </c>
      <c r="C306" t="s">
        <v>518</v>
      </c>
      <c r="D306">
        <v>430</v>
      </c>
      <c r="E306">
        <v>86</v>
      </c>
      <c r="F306">
        <v>417</v>
      </c>
      <c r="G306">
        <f t="shared" si="4"/>
        <v>332</v>
      </c>
      <c r="R306" s="5" t="s">
        <v>631</v>
      </c>
      <c r="S306" s="12"/>
      <c r="T306" s="13"/>
      <c r="U306" s="13"/>
      <c r="V306" s="13"/>
      <c r="W306" s="13"/>
      <c r="X306" s="13"/>
      <c r="Y306" s="13"/>
      <c r="Z306" s="13"/>
      <c r="AA306" s="13">
        <v>1</v>
      </c>
      <c r="AB306" s="13"/>
      <c r="AC306" s="13"/>
      <c r="AD306" s="13"/>
      <c r="AE306" s="14">
        <v>1</v>
      </c>
    </row>
    <row r="307" spans="1:31" ht="12.75">
      <c r="A307" t="s">
        <v>519</v>
      </c>
      <c r="B307" t="s">
        <v>10</v>
      </c>
      <c r="C307" t="s">
        <v>520</v>
      </c>
      <c r="D307">
        <v>449</v>
      </c>
      <c r="E307">
        <v>130</v>
      </c>
      <c r="F307">
        <v>399</v>
      </c>
      <c r="G307">
        <f t="shared" si="4"/>
        <v>270</v>
      </c>
      <c r="R307" s="5" t="s">
        <v>633</v>
      </c>
      <c r="S307" s="12"/>
      <c r="T307" s="13"/>
      <c r="U307" s="13"/>
      <c r="V307" s="13"/>
      <c r="W307" s="13"/>
      <c r="X307" s="13"/>
      <c r="Y307" s="13"/>
      <c r="Z307" s="13"/>
      <c r="AA307" s="13">
        <v>1</v>
      </c>
      <c r="AB307" s="13"/>
      <c r="AC307" s="13"/>
      <c r="AD307" s="13"/>
      <c r="AE307" s="14">
        <v>1</v>
      </c>
    </row>
    <row r="308" spans="1:31" ht="12.75">
      <c r="A308" t="s">
        <v>521</v>
      </c>
      <c r="B308" t="s">
        <v>10</v>
      </c>
      <c r="C308" t="s">
        <v>522</v>
      </c>
      <c r="D308">
        <v>421</v>
      </c>
      <c r="E308">
        <v>91</v>
      </c>
      <c r="F308">
        <v>419</v>
      </c>
      <c r="G308">
        <f t="shared" si="4"/>
        <v>329</v>
      </c>
      <c r="R308" s="5" t="s">
        <v>635</v>
      </c>
      <c r="S308" s="12"/>
      <c r="T308" s="13"/>
      <c r="U308" s="13"/>
      <c r="V308" s="13"/>
      <c r="W308" s="13"/>
      <c r="X308" s="13"/>
      <c r="Y308" s="13"/>
      <c r="Z308" s="13">
        <v>1</v>
      </c>
      <c r="AA308" s="13">
        <v>1</v>
      </c>
      <c r="AB308" s="13"/>
      <c r="AC308" s="13"/>
      <c r="AD308" s="13"/>
      <c r="AE308" s="14">
        <v>2</v>
      </c>
    </row>
    <row r="309" spans="1:31" ht="12.75">
      <c r="A309" t="s">
        <v>523</v>
      </c>
      <c r="B309" t="s">
        <v>10</v>
      </c>
      <c r="C309" t="s">
        <v>524</v>
      </c>
      <c r="D309">
        <v>432</v>
      </c>
      <c r="E309">
        <v>68</v>
      </c>
      <c r="F309">
        <v>411</v>
      </c>
      <c r="G309">
        <f t="shared" si="4"/>
        <v>344</v>
      </c>
      <c r="R309" s="5" t="s">
        <v>637</v>
      </c>
      <c r="S309" s="12"/>
      <c r="T309" s="13"/>
      <c r="U309" s="13"/>
      <c r="V309" s="13"/>
      <c r="W309" s="13"/>
      <c r="X309" s="13"/>
      <c r="Y309" s="13"/>
      <c r="Z309" s="13"/>
      <c r="AA309" s="13">
        <v>1</v>
      </c>
      <c r="AB309" s="13"/>
      <c r="AC309" s="13"/>
      <c r="AD309" s="13"/>
      <c r="AE309" s="14">
        <v>1</v>
      </c>
    </row>
    <row r="310" spans="1:31" ht="12.75">
      <c r="A310" t="s">
        <v>525</v>
      </c>
      <c r="B310" t="s">
        <v>10</v>
      </c>
      <c r="C310" t="s">
        <v>526</v>
      </c>
      <c r="D310">
        <v>603</v>
      </c>
      <c r="E310">
        <v>276</v>
      </c>
      <c r="F310">
        <v>563</v>
      </c>
      <c r="G310">
        <f t="shared" si="4"/>
        <v>288</v>
      </c>
      <c r="R310" s="5" t="s">
        <v>639</v>
      </c>
      <c r="S310" s="12"/>
      <c r="T310" s="13"/>
      <c r="U310" s="13"/>
      <c r="V310" s="13"/>
      <c r="W310" s="13"/>
      <c r="X310" s="13">
        <v>1</v>
      </c>
      <c r="Y310" s="13"/>
      <c r="Z310" s="13"/>
      <c r="AA310" s="13">
        <v>1</v>
      </c>
      <c r="AB310" s="13"/>
      <c r="AC310" s="13"/>
      <c r="AD310" s="13"/>
      <c r="AE310" s="14">
        <v>2</v>
      </c>
    </row>
    <row r="311" spans="1:31" ht="12.75">
      <c r="A311" t="s">
        <v>527</v>
      </c>
      <c r="B311" t="s">
        <v>10</v>
      </c>
      <c r="C311" t="s">
        <v>528</v>
      </c>
      <c r="D311">
        <v>600</v>
      </c>
      <c r="E311">
        <v>383</v>
      </c>
      <c r="F311">
        <v>547</v>
      </c>
      <c r="G311">
        <f t="shared" si="4"/>
        <v>165</v>
      </c>
      <c r="R311" s="5" t="s">
        <v>641</v>
      </c>
      <c r="S311" s="12"/>
      <c r="T311" s="13"/>
      <c r="U311" s="13"/>
      <c r="V311" s="13"/>
      <c r="W311" s="13"/>
      <c r="X311" s="13">
        <v>1</v>
      </c>
      <c r="Y311" s="13"/>
      <c r="Z311" s="13"/>
      <c r="AA311" s="13">
        <v>1</v>
      </c>
      <c r="AB311" s="13"/>
      <c r="AC311" s="13"/>
      <c r="AD311" s="13"/>
      <c r="AE311" s="14">
        <v>2</v>
      </c>
    </row>
    <row r="312" spans="1:31" ht="12.75">
      <c r="A312" t="s">
        <v>529</v>
      </c>
      <c r="B312" t="s">
        <v>10</v>
      </c>
      <c r="C312" t="s">
        <v>530</v>
      </c>
      <c r="D312">
        <v>588</v>
      </c>
      <c r="E312">
        <v>373</v>
      </c>
      <c r="F312">
        <v>547</v>
      </c>
      <c r="G312">
        <f t="shared" si="4"/>
        <v>175</v>
      </c>
      <c r="R312" s="5" t="s">
        <v>643</v>
      </c>
      <c r="S312" s="12"/>
      <c r="T312" s="13"/>
      <c r="U312" s="13"/>
      <c r="V312" s="13"/>
      <c r="W312" s="13"/>
      <c r="X312" s="13">
        <v>1</v>
      </c>
      <c r="Y312" s="13"/>
      <c r="Z312" s="13"/>
      <c r="AA312" s="13">
        <v>1</v>
      </c>
      <c r="AB312" s="13"/>
      <c r="AC312" s="13"/>
      <c r="AD312" s="13"/>
      <c r="AE312" s="14">
        <v>2</v>
      </c>
    </row>
    <row r="313" spans="1:31" ht="12.75">
      <c r="A313" t="s">
        <v>531</v>
      </c>
      <c r="B313" t="s">
        <v>10</v>
      </c>
      <c r="C313" t="s">
        <v>532</v>
      </c>
      <c r="D313">
        <v>442</v>
      </c>
      <c r="E313">
        <v>115</v>
      </c>
      <c r="F313">
        <v>433</v>
      </c>
      <c r="G313">
        <f t="shared" si="4"/>
        <v>319</v>
      </c>
      <c r="R313" s="5" t="s">
        <v>645</v>
      </c>
      <c r="S313" s="12"/>
      <c r="T313" s="13"/>
      <c r="U313" s="13"/>
      <c r="V313" s="13"/>
      <c r="W313" s="13"/>
      <c r="X313" s="13">
        <v>1</v>
      </c>
      <c r="Y313" s="13"/>
      <c r="Z313" s="13"/>
      <c r="AA313" s="13">
        <v>1</v>
      </c>
      <c r="AB313" s="13"/>
      <c r="AC313" s="13"/>
      <c r="AD313" s="13"/>
      <c r="AE313" s="14">
        <v>2</v>
      </c>
    </row>
    <row r="314" spans="1:31" ht="12.75">
      <c r="A314" t="s">
        <v>531</v>
      </c>
      <c r="B314" t="s">
        <v>478</v>
      </c>
      <c r="C314" t="s">
        <v>532</v>
      </c>
      <c r="D314">
        <v>442</v>
      </c>
      <c r="E314">
        <v>1</v>
      </c>
      <c r="F314">
        <v>49</v>
      </c>
      <c r="G314">
        <f t="shared" si="4"/>
      </c>
      <c r="R314" s="5" t="s">
        <v>647</v>
      </c>
      <c r="S314" s="12"/>
      <c r="T314" s="13"/>
      <c r="U314" s="13"/>
      <c r="V314" s="13"/>
      <c r="W314" s="13"/>
      <c r="X314" s="13">
        <v>1</v>
      </c>
      <c r="Y314" s="13"/>
      <c r="Z314" s="13"/>
      <c r="AA314" s="13">
        <v>1</v>
      </c>
      <c r="AB314" s="13"/>
      <c r="AC314" s="13"/>
      <c r="AD314" s="13"/>
      <c r="AE314" s="14">
        <v>2</v>
      </c>
    </row>
    <row r="315" spans="1:31" ht="12.75">
      <c r="A315" t="s">
        <v>533</v>
      </c>
      <c r="B315" t="s">
        <v>10</v>
      </c>
      <c r="C315" t="s">
        <v>534</v>
      </c>
      <c r="D315">
        <v>406</v>
      </c>
      <c r="E315">
        <v>64</v>
      </c>
      <c r="F315">
        <v>398</v>
      </c>
      <c r="G315">
        <f t="shared" si="4"/>
        <v>335</v>
      </c>
      <c r="R315" s="5" t="s">
        <v>649</v>
      </c>
      <c r="S315" s="12"/>
      <c r="T315" s="13"/>
      <c r="U315" s="13"/>
      <c r="V315" s="13"/>
      <c r="W315" s="13"/>
      <c r="X315" s="13">
        <v>1</v>
      </c>
      <c r="Y315" s="13"/>
      <c r="Z315" s="13"/>
      <c r="AA315" s="13">
        <v>1</v>
      </c>
      <c r="AB315" s="13"/>
      <c r="AC315" s="13"/>
      <c r="AD315" s="13"/>
      <c r="AE315" s="14">
        <v>2</v>
      </c>
    </row>
    <row r="316" spans="1:31" ht="12.75">
      <c r="A316" t="s">
        <v>535</v>
      </c>
      <c r="B316" t="s">
        <v>10</v>
      </c>
      <c r="C316" t="s">
        <v>536</v>
      </c>
      <c r="D316">
        <v>431</v>
      </c>
      <c r="E316">
        <v>71</v>
      </c>
      <c r="F316">
        <v>423</v>
      </c>
      <c r="G316">
        <f t="shared" si="4"/>
        <v>353</v>
      </c>
      <c r="R316" s="5" t="s">
        <v>651</v>
      </c>
      <c r="S316" s="12"/>
      <c r="T316" s="13"/>
      <c r="U316" s="13"/>
      <c r="V316" s="13"/>
      <c r="W316" s="13"/>
      <c r="X316" s="13"/>
      <c r="Y316" s="13"/>
      <c r="Z316" s="13"/>
      <c r="AA316" s="13">
        <v>1</v>
      </c>
      <c r="AB316" s="13"/>
      <c r="AC316" s="13"/>
      <c r="AD316" s="13"/>
      <c r="AE316" s="14">
        <v>1</v>
      </c>
    </row>
    <row r="317" spans="1:31" ht="12.75">
      <c r="A317" t="s">
        <v>537</v>
      </c>
      <c r="B317" t="s">
        <v>10</v>
      </c>
      <c r="C317" t="s">
        <v>538</v>
      </c>
      <c r="D317">
        <v>401</v>
      </c>
      <c r="E317">
        <v>72</v>
      </c>
      <c r="F317">
        <v>390</v>
      </c>
      <c r="G317">
        <f t="shared" si="4"/>
        <v>319</v>
      </c>
      <c r="R317" s="5" t="s">
        <v>653</v>
      </c>
      <c r="S317" s="12"/>
      <c r="T317" s="13"/>
      <c r="U317" s="13"/>
      <c r="V317" s="13"/>
      <c r="W317" s="13"/>
      <c r="X317" s="13"/>
      <c r="Y317" s="13"/>
      <c r="Z317" s="13"/>
      <c r="AA317" s="13">
        <v>1</v>
      </c>
      <c r="AB317" s="13"/>
      <c r="AC317" s="13"/>
      <c r="AD317" s="13"/>
      <c r="AE317" s="14">
        <v>1</v>
      </c>
    </row>
    <row r="318" spans="1:31" ht="12.75">
      <c r="A318" t="s">
        <v>539</v>
      </c>
      <c r="B318" t="s">
        <v>10</v>
      </c>
      <c r="C318" t="s">
        <v>540</v>
      </c>
      <c r="D318">
        <v>372</v>
      </c>
      <c r="E318">
        <v>27</v>
      </c>
      <c r="F318">
        <v>365</v>
      </c>
      <c r="G318">
        <f t="shared" si="4"/>
        <v>339</v>
      </c>
      <c r="R318" s="5" t="s">
        <v>655</v>
      </c>
      <c r="S318" s="12"/>
      <c r="T318" s="13"/>
      <c r="U318" s="13"/>
      <c r="V318" s="13"/>
      <c r="W318" s="13"/>
      <c r="X318" s="13"/>
      <c r="Y318" s="13"/>
      <c r="Z318" s="13"/>
      <c r="AA318" s="13">
        <v>1</v>
      </c>
      <c r="AB318" s="13"/>
      <c r="AC318" s="13"/>
      <c r="AD318" s="13"/>
      <c r="AE318" s="14">
        <v>1</v>
      </c>
    </row>
    <row r="319" spans="1:31" ht="12.75">
      <c r="A319" t="s">
        <v>541</v>
      </c>
      <c r="B319" t="s">
        <v>10</v>
      </c>
      <c r="C319" t="s">
        <v>542</v>
      </c>
      <c r="D319">
        <v>500</v>
      </c>
      <c r="E319">
        <v>110</v>
      </c>
      <c r="F319">
        <v>475</v>
      </c>
      <c r="G319">
        <f t="shared" si="4"/>
        <v>366</v>
      </c>
      <c r="R319" s="5" t="s">
        <v>657</v>
      </c>
      <c r="S319" s="12"/>
      <c r="T319" s="13"/>
      <c r="U319" s="13"/>
      <c r="V319" s="13"/>
      <c r="W319" s="13"/>
      <c r="X319" s="13"/>
      <c r="Y319" s="13"/>
      <c r="Z319" s="13"/>
      <c r="AA319" s="13">
        <v>1</v>
      </c>
      <c r="AB319" s="13"/>
      <c r="AC319" s="13"/>
      <c r="AD319" s="13"/>
      <c r="AE319" s="14">
        <v>1</v>
      </c>
    </row>
    <row r="320" spans="1:31" ht="12.75">
      <c r="A320" t="s">
        <v>543</v>
      </c>
      <c r="B320" t="s">
        <v>10</v>
      </c>
      <c r="C320" t="s">
        <v>544</v>
      </c>
      <c r="D320">
        <v>396</v>
      </c>
      <c r="E320">
        <v>68</v>
      </c>
      <c r="F320">
        <v>389</v>
      </c>
      <c r="G320">
        <f t="shared" si="4"/>
        <v>322</v>
      </c>
      <c r="R320" s="5" t="s">
        <v>659</v>
      </c>
      <c r="S320" s="12"/>
      <c r="T320" s="13"/>
      <c r="U320" s="13"/>
      <c r="V320" s="13"/>
      <c r="W320" s="13"/>
      <c r="X320" s="13"/>
      <c r="Y320" s="13"/>
      <c r="Z320" s="13"/>
      <c r="AA320" s="13">
        <v>1</v>
      </c>
      <c r="AB320" s="13"/>
      <c r="AC320" s="13"/>
      <c r="AD320" s="13"/>
      <c r="AE320" s="14">
        <v>1</v>
      </c>
    </row>
    <row r="321" spans="1:31" ht="12.75">
      <c r="A321" t="s">
        <v>545</v>
      </c>
      <c r="B321" t="s">
        <v>10</v>
      </c>
      <c r="C321" t="s">
        <v>546</v>
      </c>
      <c r="D321">
        <v>432</v>
      </c>
      <c r="E321">
        <v>91</v>
      </c>
      <c r="F321">
        <v>421</v>
      </c>
      <c r="G321">
        <f t="shared" si="4"/>
        <v>331</v>
      </c>
      <c r="R321" s="5" t="s">
        <v>661</v>
      </c>
      <c r="S321" s="12"/>
      <c r="T321" s="13"/>
      <c r="U321" s="13"/>
      <c r="V321" s="13"/>
      <c r="W321" s="13"/>
      <c r="X321" s="13">
        <v>1</v>
      </c>
      <c r="Y321" s="13"/>
      <c r="Z321" s="13"/>
      <c r="AA321" s="13">
        <v>1</v>
      </c>
      <c r="AB321" s="13"/>
      <c r="AC321" s="13"/>
      <c r="AD321" s="13"/>
      <c r="AE321" s="14">
        <v>2</v>
      </c>
    </row>
    <row r="322" spans="1:31" ht="12.75">
      <c r="A322" t="s">
        <v>547</v>
      </c>
      <c r="B322" t="s">
        <v>10</v>
      </c>
      <c r="C322" t="s">
        <v>548</v>
      </c>
      <c r="D322">
        <v>411</v>
      </c>
      <c r="E322">
        <v>59</v>
      </c>
      <c r="F322">
        <v>393</v>
      </c>
      <c r="G322">
        <f aca="true" t="shared" si="5" ref="G322:G385">IF(B322="PF05139",F322-E322+1,"")</f>
        <v>335</v>
      </c>
      <c r="R322" s="5" t="s">
        <v>663</v>
      </c>
      <c r="S322" s="12"/>
      <c r="T322" s="13"/>
      <c r="U322" s="13"/>
      <c r="V322" s="13"/>
      <c r="W322" s="13"/>
      <c r="X322" s="13"/>
      <c r="Y322" s="13"/>
      <c r="Z322" s="13"/>
      <c r="AA322" s="13">
        <v>1</v>
      </c>
      <c r="AB322" s="13"/>
      <c r="AC322" s="13"/>
      <c r="AD322" s="13"/>
      <c r="AE322" s="14">
        <v>1</v>
      </c>
    </row>
    <row r="323" spans="1:31" ht="12.75">
      <c r="A323" t="s">
        <v>549</v>
      </c>
      <c r="B323" t="s">
        <v>10</v>
      </c>
      <c r="C323" t="s">
        <v>550</v>
      </c>
      <c r="D323">
        <v>464</v>
      </c>
      <c r="E323">
        <v>125</v>
      </c>
      <c r="F323">
        <v>458</v>
      </c>
      <c r="G323">
        <f t="shared" si="5"/>
        <v>334</v>
      </c>
      <c r="R323" s="5" t="s">
        <v>665</v>
      </c>
      <c r="S323" s="12"/>
      <c r="T323" s="13"/>
      <c r="U323" s="13"/>
      <c r="V323" s="13"/>
      <c r="W323" s="13"/>
      <c r="X323" s="13"/>
      <c r="Y323" s="13"/>
      <c r="Z323" s="13"/>
      <c r="AA323" s="13">
        <v>1</v>
      </c>
      <c r="AB323" s="13"/>
      <c r="AC323" s="13"/>
      <c r="AD323" s="13"/>
      <c r="AE323" s="14">
        <v>1</v>
      </c>
    </row>
    <row r="324" spans="1:31" ht="12.75">
      <c r="A324" t="s">
        <v>551</v>
      </c>
      <c r="B324" t="s">
        <v>10</v>
      </c>
      <c r="C324" t="s">
        <v>552</v>
      </c>
      <c r="D324">
        <v>427</v>
      </c>
      <c r="E324">
        <v>61</v>
      </c>
      <c r="F324">
        <v>405</v>
      </c>
      <c r="G324">
        <f t="shared" si="5"/>
        <v>345</v>
      </c>
      <c r="R324" s="5" t="s">
        <v>667</v>
      </c>
      <c r="S324" s="12"/>
      <c r="T324" s="13"/>
      <c r="U324" s="13"/>
      <c r="V324" s="13"/>
      <c r="W324" s="13"/>
      <c r="X324" s="13"/>
      <c r="Y324" s="13"/>
      <c r="Z324" s="13"/>
      <c r="AA324" s="13">
        <v>1</v>
      </c>
      <c r="AB324" s="13"/>
      <c r="AC324" s="13"/>
      <c r="AD324" s="13"/>
      <c r="AE324" s="14">
        <v>1</v>
      </c>
    </row>
    <row r="325" spans="1:31" ht="12.75">
      <c r="A325" t="s">
        <v>553</v>
      </c>
      <c r="B325" t="s">
        <v>10</v>
      </c>
      <c r="C325" t="s">
        <v>554</v>
      </c>
      <c r="D325">
        <v>455</v>
      </c>
      <c r="E325">
        <v>76</v>
      </c>
      <c r="F325">
        <v>430</v>
      </c>
      <c r="G325">
        <f t="shared" si="5"/>
        <v>355</v>
      </c>
      <c r="R325" s="5" t="s">
        <v>669</v>
      </c>
      <c r="S325" s="12"/>
      <c r="T325" s="13"/>
      <c r="U325" s="13"/>
      <c r="V325" s="13"/>
      <c r="W325" s="13"/>
      <c r="X325" s="13"/>
      <c r="Y325" s="13"/>
      <c r="Z325" s="13"/>
      <c r="AA325" s="13">
        <v>1</v>
      </c>
      <c r="AB325" s="13"/>
      <c r="AC325" s="13"/>
      <c r="AD325" s="13"/>
      <c r="AE325" s="14">
        <v>1</v>
      </c>
    </row>
    <row r="326" spans="1:31" ht="12.75">
      <c r="A326" t="s">
        <v>555</v>
      </c>
      <c r="B326" t="s">
        <v>10</v>
      </c>
      <c r="C326" t="s">
        <v>556</v>
      </c>
      <c r="D326">
        <v>430</v>
      </c>
      <c r="E326">
        <v>86</v>
      </c>
      <c r="F326">
        <v>417</v>
      </c>
      <c r="G326">
        <f t="shared" si="5"/>
        <v>332</v>
      </c>
      <c r="R326" s="5" t="s">
        <v>671</v>
      </c>
      <c r="S326" s="12"/>
      <c r="T326" s="13"/>
      <c r="U326" s="13"/>
      <c r="V326" s="13"/>
      <c r="W326" s="13"/>
      <c r="X326" s="13"/>
      <c r="Y326" s="13"/>
      <c r="Z326" s="13">
        <v>1</v>
      </c>
      <c r="AA326" s="13">
        <v>1</v>
      </c>
      <c r="AB326" s="13"/>
      <c r="AC326" s="13"/>
      <c r="AD326" s="13"/>
      <c r="AE326" s="14">
        <v>2</v>
      </c>
    </row>
    <row r="327" spans="1:31" ht="12.75">
      <c r="A327" t="s">
        <v>557</v>
      </c>
      <c r="B327" t="s">
        <v>10</v>
      </c>
      <c r="C327" t="s">
        <v>558</v>
      </c>
      <c r="D327">
        <v>430</v>
      </c>
      <c r="E327">
        <v>86</v>
      </c>
      <c r="F327">
        <v>417</v>
      </c>
      <c r="G327">
        <f t="shared" si="5"/>
        <v>332</v>
      </c>
      <c r="R327" s="5" t="s">
        <v>673</v>
      </c>
      <c r="S327" s="12"/>
      <c r="T327" s="13"/>
      <c r="U327" s="13"/>
      <c r="V327" s="13"/>
      <c r="W327" s="13"/>
      <c r="X327" s="13"/>
      <c r="Y327" s="13"/>
      <c r="Z327" s="13"/>
      <c r="AA327" s="13">
        <v>1</v>
      </c>
      <c r="AB327" s="13"/>
      <c r="AC327" s="13"/>
      <c r="AD327" s="13"/>
      <c r="AE327" s="14">
        <v>1</v>
      </c>
    </row>
    <row r="328" spans="1:31" ht="12.75">
      <c r="A328" t="s">
        <v>559</v>
      </c>
      <c r="B328" t="s">
        <v>10</v>
      </c>
      <c r="C328" t="s">
        <v>560</v>
      </c>
      <c r="D328">
        <v>372</v>
      </c>
      <c r="E328">
        <v>141</v>
      </c>
      <c r="F328">
        <v>339</v>
      </c>
      <c r="G328">
        <f t="shared" si="5"/>
        <v>199</v>
      </c>
      <c r="R328" s="5" t="s">
        <v>675</v>
      </c>
      <c r="S328" s="12"/>
      <c r="T328" s="13"/>
      <c r="U328" s="13"/>
      <c r="V328" s="13"/>
      <c r="W328" s="13"/>
      <c r="X328" s="13"/>
      <c r="Y328" s="13"/>
      <c r="Z328" s="13"/>
      <c r="AA328" s="13">
        <v>1</v>
      </c>
      <c r="AB328" s="13"/>
      <c r="AC328" s="13"/>
      <c r="AD328" s="13"/>
      <c r="AE328" s="14">
        <v>1</v>
      </c>
    </row>
    <row r="329" spans="1:31" ht="12.75">
      <c r="A329" t="s">
        <v>561</v>
      </c>
      <c r="B329" t="s">
        <v>10</v>
      </c>
      <c r="C329" t="s">
        <v>562</v>
      </c>
      <c r="D329">
        <v>103</v>
      </c>
      <c r="E329">
        <v>1</v>
      </c>
      <c r="F329">
        <v>95</v>
      </c>
      <c r="G329">
        <f t="shared" si="5"/>
        <v>95</v>
      </c>
      <c r="R329" s="5" t="s">
        <v>677</v>
      </c>
      <c r="S329" s="12"/>
      <c r="T329" s="13"/>
      <c r="U329" s="13"/>
      <c r="V329" s="13"/>
      <c r="W329" s="13"/>
      <c r="X329" s="13"/>
      <c r="Y329" s="13"/>
      <c r="Z329" s="13"/>
      <c r="AA329" s="13">
        <v>1</v>
      </c>
      <c r="AB329" s="13"/>
      <c r="AC329" s="13"/>
      <c r="AD329" s="13"/>
      <c r="AE329" s="14">
        <v>1</v>
      </c>
    </row>
    <row r="330" spans="1:31" ht="12.75">
      <c r="A330" t="s">
        <v>563</v>
      </c>
      <c r="B330" t="s">
        <v>26</v>
      </c>
      <c r="C330" t="s">
        <v>564</v>
      </c>
      <c r="D330">
        <v>704</v>
      </c>
      <c r="E330">
        <v>25</v>
      </c>
      <c r="F330">
        <v>187</v>
      </c>
      <c r="G330">
        <f t="shared" si="5"/>
      </c>
      <c r="R330" s="5" t="s">
        <v>679</v>
      </c>
      <c r="S330" s="12"/>
      <c r="T330" s="13"/>
      <c r="U330" s="13"/>
      <c r="V330" s="13"/>
      <c r="W330" s="13"/>
      <c r="X330" s="13"/>
      <c r="Y330" s="13"/>
      <c r="Z330" s="13"/>
      <c r="AA330" s="13">
        <v>1</v>
      </c>
      <c r="AB330" s="13"/>
      <c r="AC330" s="13"/>
      <c r="AD330" s="13"/>
      <c r="AE330" s="14">
        <v>1</v>
      </c>
    </row>
    <row r="331" spans="1:31" ht="12.75">
      <c r="A331" t="s">
        <v>563</v>
      </c>
      <c r="B331" t="s">
        <v>10</v>
      </c>
      <c r="C331" t="s">
        <v>564</v>
      </c>
      <c r="D331">
        <v>704</v>
      </c>
      <c r="E331">
        <v>314</v>
      </c>
      <c r="F331">
        <v>670</v>
      </c>
      <c r="G331">
        <f t="shared" si="5"/>
        <v>357</v>
      </c>
      <c r="R331" s="5" t="s">
        <v>681</v>
      </c>
      <c r="S331" s="12"/>
      <c r="T331" s="13"/>
      <c r="U331" s="13"/>
      <c r="V331" s="13"/>
      <c r="W331" s="13"/>
      <c r="X331" s="13"/>
      <c r="Y331" s="13"/>
      <c r="Z331" s="13"/>
      <c r="AA331" s="13">
        <v>1</v>
      </c>
      <c r="AB331" s="13"/>
      <c r="AC331" s="13"/>
      <c r="AD331" s="13"/>
      <c r="AE331" s="14">
        <v>1</v>
      </c>
    </row>
    <row r="332" spans="1:31" ht="12.75">
      <c r="A332" t="s">
        <v>565</v>
      </c>
      <c r="B332" t="s">
        <v>10</v>
      </c>
      <c r="C332" t="s">
        <v>566</v>
      </c>
      <c r="D332">
        <v>446</v>
      </c>
      <c r="E332">
        <v>112</v>
      </c>
      <c r="F332">
        <v>439</v>
      </c>
      <c r="G332">
        <f t="shared" si="5"/>
        <v>328</v>
      </c>
      <c r="R332" s="5" t="s">
        <v>683</v>
      </c>
      <c r="S332" s="12"/>
      <c r="T332" s="13"/>
      <c r="U332" s="13"/>
      <c r="V332" s="13"/>
      <c r="W332" s="13"/>
      <c r="X332" s="13">
        <v>1</v>
      </c>
      <c r="Y332" s="13"/>
      <c r="Z332" s="13"/>
      <c r="AA332" s="13">
        <v>1</v>
      </c>
      <c r="AB332" s="13"/>
      <c r="AC332" s="13"/>
      <c r="AD332" s="13"/>
      <c r="AE332" s="14">
        <v>2</v>
      </c>
    </row>
    <row r="333" spans="1:31" ht="12.75">
      <c r="A333" t="s">
        <v>567</v>
      </c>
      <c r="B333" t="s">
        <v>10</v>
      </c>
      <c r="C333" t="s">
        <v>568</v>
      </c>
      <c r="D333">
        <v>483</v>
      </c>
      <c r="E333">
        <v>131</v>
      </c>
      <c r="F333">
        <v>463</v>
      </c>
      <c r="G333">
        <f t="shared" si="5"/>
        <v>333</v>
      </c>
      <c r="R333" s="5" t="s">
        <v>685</v>
      </c>
      <c r="S333" s="12"/>
      <c r="T333" s="13"/>
      <c r="U333" s="13"/>
      <c r="V333" s="13"/>
      <c r="W333" s="13"/>
      <c r="X333" s="13"/>
      <c r="Y333" s="13"/>
      <c r="Z333" s="13"/>
      <c r="AA333" s="13">
        <v>2</v>
      </c>
      <c r="AB333" s="13"/>
      <c r="AC333" s="13"/>
      <c r="AD333" s="13"/>
      <c r="AE333" s="14">
        <v>2</v>
      </c>
    </row>
    <row r="334" spans="1:31" ht="12.75">
      <c r="A334" t="s">
        <v>569</v>
      </c>
      <c r="B334" t="s">
        <v>10</v>
      </c>
      <c r="C334" t="s">
        <v>570</v>
      </c>
      <c r="D334">
        <v>403</v>
      </c>
      <c r="E334">
        <v>73</v>
      </c>
      <c r="F334">
        <v>390</v>
      </c>
      <c r="G334">
        <f t="shared" si="5"/>
        <v>318</v>
      </c>
      <c r="R334" s="5" t="s">
        <v>687</v>
      </c>
      <c r="S334" s="12"/>
      <c r="T334" s="13"/>
      <c r="U334" s="13"/>
      <c r="V334" s="13"/>
      <c r="W334" s="13"/>
      <c r="X334" s="13"/>
      <c r="Y334" s="13"/>
      <c r="Z334" s="13"/>
      <c r="AA334" s="13">
        <v>1</v>
      </c>
      <c r="AB334" s="13"/>
      <c r="AC334" s="13"/>
      <c r="AD334" s="13"/>
      <c r="AE334" s="14">
        <v>1</v>
      </c>
    </row>
    <row r="335" spans="1:31" ht="12.75">
      <c r="A335" t="s">
        <v>571</v>
      </c>
      <c r="B335" t="s">
        <v>10</v>
      </c>
      <c r="C335" t="s">
        <v>572</v>
      </c>
      <c r="D335">
        <v>431</v>
      </c>
      <c r="E335">
        <v>71</v>
      </c>
      <c r="F335">
        <v>423</v>
      </c>
      <c r="G335">
        <f t="shared" si="5"/>
        <v>353</v>
      </c>
      <c r="R335" s="5" t="s">
        <v>689</v>
      </c>
      <c r="S335" s="12"/>
      <c r="T335" s="13">
        <v>1</v>
      </c>
      <c r="U335" s="13"/>
      <c r="V335" s="13"/>
      <c r="W335" s="13"/>
      <c r="X335" s="13"/>
      <c r="Y335" s="13"/>
      <c r="Z335" s="13"/>
      <c r="AA335" s="13">
        <v>1</v>
      </c>
      <c r="AB335" s="13"/>
      <c r="AC335" s="13"/>
      <c r="AD335" s="13"/>
      <c r="AE335" s="14">
        <v>2</v>
      </c>
    </row>
    <row r="336" spans="1:31" ht="12.75">
      <c r="A336" t="s">
        <v>573</v>
      </c>
      <c r="B336" t="s">
        <v>10</v>
      </c>
      <c r="C336" t="s">
        <v>574</v>
      </c>
      <c r="D336">
        <v>581</v>
      </c>
      <c r="E336">
        <v>241</v>
      </c>
      <c r="F336">
        <v>330</v>
      </c>
      <c r="G336">
        <f t="shared" si="5"/>
        <v>90</v>
      </c>
      <c r="R336" s="5" t="s">
        <v>691</v>
      </c>
      <c r="S336" s="12"/>
      <c r="T336" s="13"/>
      <c r="U336" s="13"/>
      <c r="V336" s="13"/>
      <c r="W336" s="13"/>
      <c r="X336" s="13"/>
      <c r="Y336" s="13"/>
      <c r="Z336" s="13"/>
      <c r="AA336" s="13">
        <v>1</v>
      </c>
      <c r="AB336" s="13"/>
      <c r="AC336" s="13"/>
      <c r="AD336" s="13"/>
      <c r="AE336" s="14">
        <v>1</v>
      </c>
    </row>
    <row r="337" spans="1:31" ht="12.75">
      <c r="A337" t="s">
        <v>573</v>
      </c>
      <c r="B337" t="s">
        <v>10</v>
      </c>
      <c r="C337" t="s">
        <v>574</v>
      </c>
      <c r="D337">
        <v>581</v>
      </c>
      <c r="E337">
        <v>318</v>
      </c>
      <c r="F337">
        <v>539</v>
      </c>
      <c r="G337">
        <f t="shared" si="5"/>
        <v>222</v>
      </c>
      <c r="R337" s="5" t="s">
        <v>693</v>
      </c>
      <c r="S337" s="12"/>
      <c r="T337" s="13"/>
      <c r="U337" s="13"/>
      <c r="V337" s="13"/>
      <c r="W337" s="13"/>
      <c r="X337" s="13"/>
      <c r="Y337" s="13"/>
      <c r="Z337" s="13"/>
      <c r="AA337" s="13">
        <v>1</v>
      </c>
      <c r="AB337" s="13"/>
      <c r="AC337" s="13"/>
      <c r="AD337" s="13"/>
      <c r="AE337" s="14">
        <v>1</v>
      </c>
    </row>
    <row r="338" spans="1:31" ht="12.75">
      <c r="A338" t="s">
        <v>575</v>
      </c>
      <c r="B338" t="s">
        <v>110</v>
      </c>
      <c r="C338" t="s">
        <v>576</v>
      </c>
      <c r="D338">
        <v>571</v>
      </c>
      <c r="E338">
        <v>223</v>
      </c>
      <c r="F338">
        <v>260</v>
      </c>
      <c r="G338">
        <f t="shared" si="5"/>
      </c>
      <c r="R338" s="5" t="s">
        <v>695</v>
      </c>
      <c r="S338" s="12"/>
      <c r="T338" s="13"/>
      <c r="U338" s="13"/>
      <c r="V338" s="13"/>
      <c r="W338" s="13"/>
      <c r="X338" s="13"/>
      <c r="Y338" s="13"/>
      <c r="Z338" s="13"/>
      <c r="AA338" s="13">
        <v>1</v>
      </c>
      <c r="AB338" s="13"/>
      <c r="AC338" s="13"/>
      <c r="AD338" s="13"/>
      <c r="AE338" s="14">
        <v>1</v>
      </c>
    </row>
    <row r="339" spans="1:31" ht="12.75">
      <c r="A339" t="s">
        <v>575</v>
      </c>
      <c r="B339" t="s">
        <v>10</v>
      </c>
      <c r="C339" t="s">
        <v>576</v>
      </c>
      <c r="D339">
        <v>571</v>
      </c>
      <c r="E339">
        <v>360</v>
      </c>
      <c r="F339">
        <v>536</v>
      </c>
      <c r="G339">
        <f t="shared" si="5"/>
        <v>177</v>
      </c>
      <c r="R339" s="5" t="s">
        <v>697</v>
      </c>
      <c r="S339" s="12"/>
      <c r="T339" s="13"/>
      <c r="U339" s="13"/>
      <c r="V339" s="13"/>
      <c r="W339" s="13"/>
      <c r="X339" s="13"/>
      <c r="Y339" s="13"/>
      <c r="Z339" s="13"/>
      <c r="AA339" s="13">
        <v>1</v>
      </c>
      <c r="AB339" s="13"/>
      <c r="AC339" s="13"/>
      <c r="AD339" s="13"/>
      <c r="AE339" s="14">
        <v>1</v>
      </c>
    </row>
    <row r="340" spans="1:31" ht="12.75">
      <c r="A340" t="s">
        <v>577</v>
      </c>
      <c r="B340" t="s">
        <v>10</v>
      </c>
      <c r="C340" t="s">
        <v>578</v>
      </c>
      <c r="D340">
        <v>401</v>
      </c>
      <c r="E340">
        <v>64</v>
      </c>
      <c r="F340">
        <v>381</v>
      </c>
      <c r="G340">
        <f t="shared" si="5"/>
        <v>318</v>
      </c>
      <c r="R340" s="5" t="s">
        <v>699</v>
      </c>
      <c r="S340" s="12"/>
      <c r="T340" s="13"/>
      <c r="U340" s="13"/>
      <c r="V340" s="13"/>
      <c r="W340" s="13"/>
      <c r="X340" s="13"/>
      <c r="Y340" s="13"/>
      <c r="Z340" s="13"/>
      <c r="AA340" s="13">
        <v>1</v>
      </c>
      <c r="AB340" s="13"/>
      <c r="AC340" s="13"/>
      <c r="AD340" s="13"/>
      <c r="AE340" s="14">
        <v>1</v>
      </c>
    </row>
    <row r="341" spans="1:31" ht="12.75">
      <c r="A341" t="s">
        <v>579</v>
      </c>
      <c r="B341" t="s">
        <v>10</v>
      </c>
      <c r="C341" t="s">
        <v>580</v>
      </c>
      <c r="D341">
        <v>303</v>
      </c>
      <c r="E341">
        <v>7</v>
      </c>
      <c r="F341">
        <v>136</v>
      </c>
      <c r="G341">
        <f t="shared" si="5"/>
        <v>130</v>
      </c>
      <c r="R341" s="5" t="s">
        <v>701</v>
      </c>
      <c r="S341" s="12"/>
      <c r="T341" s="13"/>
      <c r="U341" s="13"/>
      <c r="V341" s="13"/>
      <c r="W341" s="13"/>
      <c r="X341" s="13"/>
      <c r="Y341" s="13"/>
      <c r="Z341" s="13"/>
      <c r="AA341" s="13">
        <v>1</v>
      </c>
      <c r="AB341" s="13"/>
      <c r="AC341" s="13"/>
      <c r="AD341" s="13"/>
      <c r="AE341" s="14">
        <v>1</v>
      </c>
    </row>
    <row r="342" spans="1:31" ht="12.75">
      <c r="A342" t="s">
        <v>579</v>
      </c>
      <c r="B342" t="s">
        <v>10</v>
      </c>
      <c r="C342" t="s">
        <v>580</v>
      </c>
      <c r="D342">
        <v>303</v>
      </c>
      <c r="E342">
        <v>139</v>
      </c>
      <c r="F342">
        <v>297</v>
      </c>
      <c r="G342">
        <f t="shared" si="5"/>
        <v>159</v>
      </c>
      <c r="R342" s="5" t="s">
        <v>703</v>
      </c>
      <c r="S342" s="12"/>
      <c r="T342" s="13"/>
      <c r="U342" s="13"/>
      <c r="V342" s="13"/>
      <c r="W342" s="13"/>
      <c r="X342" s="13"/>
      <c r="Y342" s="13"/>
      <c r="Z342" s="13"/>
      <c r="AA342" s="13">
        <v>1</v>
      </c>
      <c r="AB342" s="13"/>
      <c r="AC342" s="13"/>
      <c r="AD342" s="13"/>
      <c r="AE342" s="14">
        <v>1</v>
      </c>
    </row>
    <row r="343" spans="1:31" ht="12.75">
      <c r="A343" t="s">
        <v>581</v>
      </c>
      <c r="B343" t="s">
        <v>10</v>
      </c>
      <c r="C343" t="s">
        <v>582</v>
      </c>
      <c r="D343">
        <v>449</v>
      </c>
      <c r="E343">
        <v>107</v>
      </c>
      <c r="F343">
        <v>442</v>
      </c>
      <c r="G343">
        <f t="shared" si="5"/>
        <v>336</v>
      </c>
      <c r="R343" s="5" t="s">
        <v>705</v>
      </c>
      <c r="S343" s="12"/>
      <c r="T343" s="13"/>
      <c r="U343" s="13"/>
      <c r="V343" s="13"/>
      <c r="W343" s="13"/>
      <c r="X343" s="13"/>
      <c r="Y343" s="13"/>
      <c r="Z343" s="13"/>
      <c r="AA343" s="13">
        <v>1</v>
      </c>
      <c r="AB343" s="13"/>
      <c r="AC343" s="13"/>
      <c r="AD343" s="13"/>
      <c r="AE343" s="14">
        <v>1</v>
      </c>
    </row>
    <row r="344" spans="1:31" ht="12.75">
      <c r="A344" t="s">
        <v>583</v>
      </c>
      <c r="B344" t="s">
        <v>110</v>
      </c>
      <c r="C344" t="s">
        <v>584</v>
      </c>
      <c r="D344">
        <v>436</v>
      </c>
      <c r="E344">
        <v>44</v>
      </c>
      <c r="F344">
        <v>79</v>
      </c>
      <c r="G344">
        <f t="shared" si="5"/>
      </c>
      <c r="R344" s="5" t="s">
        <v>707</v>
      </c>
      <c r="S344" s="12"/>
      <c r="T344" s="13"/>
      <c r="U344" s="13"/>
      <c r="V344" s="13"/>
      <c r="W344" s="13"/>
      <c r="X344" s="13"/>
      <c r="Y344" s="13"/>
      <c r="Z344" s="13"/>
      <c r="AA344" s="13">
        <v>1</v>
      </c>
      <c r="AB344" s="13"/>
      <c r="AC344" s="13"/>
      <c r="AD344" s="13"/>
      <c r="AE344" s="14">
        <v>1</v>
      </c>
    </row>
    <row r="345" spans="1:31" ht="12.75">
      <c r="A345" t="s">
        <v>583</v>
      </c>
      <c r="B345" t="s">
        <v>10</v>
      </c>
      <c r="C345" t="s">
        <v>584</v>
      </c>
      <c r="D345">
        <v>436</v>
      </c>
      <c r="E345">
        <v>80</v>
      </c>
      <c r="F345">
        <v>429</v>
      </c>
      <c r="G345">
        <f t="shared" si="5"/>
        <v>350</v>
      </c>
      <c r="R345" s="5" t="s">
        <v>709</v>
      </c>
      <c r="S345" s="12"/>
      <c r="T345" s="13"/>
      <c r="U345" s="13"/>
      <c r="V345" s="13"/>
      <c r="W345" s="13"/>
      <c r="X345" s="13"/>
      <c r="Y345" s="13"/>
      <c r="Z345" s="13"/>
      <c r="AA345" s="13">
        <v>1</v>
      </c>
      <c r="AB345" s="13"/>
      <c r="AC345" s="13"/>
      <c r="AD345" s="13"/>
      <c r="AE345" s="14">
        <v>1</v>
      </c>
    </row>
    <row r="346" spans="1:31" ht="12.75">
      <c r="A346" t="s">
        <v>585</v>
      </c>
      <c r="B346" t="s">
        <v>10</v>
      </c>
      <c r="C346" t="s">
        <v>586</v>
      </c>
      <c r="D346">
        <v>430</v>
      </c>
      <c r="E346">
        <v>62</v>
      </c>
      <c r="F346">
        <v>403</v>
      </c>
      <c r="G346">
        <f t="shared" si="5"/>
        <v>342</v>
      </c>
      <c r="R346" s="5" t="s">
        <v>711</v>
      </c>
      <c r="S346" s="12"/>
      <c r="T346" s="13"/>
      <c r="U346" s="13"/>
      <c r="V346" s="13"/>
      <c r="W346" s="13"/>
      <c r="X346" s="13"/>
      <c r="Y346" s="13"/>
      <c r="Z346" s="13"/>
      <c r="AA346" s="13">
        <v>1</v>
      </c>
      <c r="AB346" s="13"/>
      <c r="AC346" s="13"/>
      <c r="AD346" s="13"/>
      <c r="AE346" s="14">
        <v>1</v>
      </c>
    </row>
    <row r="347" spans="1:31" ht="12.75">
      <c r="A347" t="s">
        <v>587</v>
      </c>
      <c r="B347" t="s">
        <v>10</v>
      </c>
      <c r="C347" t="s">
        <v>588</v>
      </c>
      <c r="D347">
        <v>385</v>
      </c>
      <c r="E347">
        <v>46</v>
      </c>
      <c r="F347">
        <v>333</v>
      </c>
      <c r="G347">
        <f t="shared" si="5"/>
        <v>288</v>
      </c>
      <c r="R347" s="5" t="s">
        <v>713</v>
      </c>
      <c r="S347" s="12"/>
      <c r="T347" s="13"/>
      <c r="U347" s="13"/>
      <c r="V347" s="13"/>
      <c r="W347" s="13"/>
      <c r="X347" s="13"/>
      <c r="Y347" s="13"/>
      <c r="Z347" s="13"/>
      <c r="AA347" s="13">
        <v>1</v>
      </c>
      <c r="AB347" s="13"/>
      <c r="AC347" s="13"/>
      <c r="AD347" s="13"/>
      <c r="AE347" s="14">
        <v>1</v>
      </c>
    </row>
    <row r="348" spans="1:31" ht="12.75">
      <c r="A348" t="s">
        <v>589</v>
      </c>
      <c r="B348" t="s">
        <v>10</v>
      </c>
      <c r="C348" t="s">
        <v>590</v>
      </c>
      <c r="D348">
        <v>410</v>
      </c>
      <c r="E348">
        <v>69</v>
      </c>
      <c r="F348">
        <v>400</v>
      </c>
      <c r="G348">
        <f t="shared" si="5"/>
        <v>332</v>
      </c>
      <c r="R348" s="5" t="s">
        <v>715</v>
      </c>
      <c r="S348" s="12"/>
      <c r="T348" s="13"/>
      <c r="U348" s="13"/>
      <c r="V348" s="13"/>
      <c r="W348" s="13"/>
      <c r="X348" s="13"/>
      <c r="Y348" s="13"/>
      <c r="Z348" s="13"/>
      <c r="AA348" s="13">
        <v>1</v>
      </c>
      <c r="AB348" s="13"/>
      <c r="AC348" s="13"/>
      <c r="AD348" s="13"/>
      <c r="AE348" s="14">
        <v>1</v>
      </c>
    </row>
    <row r="349" spans="1:31" ht="12.75">
      <c r="A349" t="s">
        <v>591</v>
      </c>
      <c r="B349" t="s">
        <v>10</v>
      </c>
      <c r="C349" t="s">
        <v>592</v>
      </c>
      <c r="D349">
        <v>313</v>
      </c>
      <c r="E349">
        <v>72</v>
      </c>
      <c r="F349">
        <v>144</v>
      </c>
      <c r="G349">
        <f t="shared" si="5"/>
        <v>73</v>
      </c>
      <c r="R349" s="5" t="s">
        <v>717</v>
      </c>
      <c r="S349" s="12"/>
      <c r="T349" s="13"/>
      <c r="U349" s="13"/>
      <c r="V349" s="13"/>
      <c r="W349" s="13"/>
      <c r="X349" s="13"/>
      <c r="Y349" s="13"/>
      <c r="Z349" s="13"/>
      <c r="AA349" s="13">
        <v>1</v>
      </c>
      <c r="AB349" s="13"/>
      <c r="AC349" s="13"/>
      <c r="AD349" s="13"/>
      <c r="AE349" s="14">
        <v>1</v>
      </c>
    </row>
    <row r="350" spans="1:31" ht="12.75">
      <c r="A350" t="s">
        <v>591</v>
      </c>
      <c r="B350" t="s">
        <v>10</v>
      </c>
      <c r="C350" t="s">
        <v>592</v>
      </c>
      <c r="D350">
        <v>313</v>
      </c>
      <c r="E350">
        <v>129</v>
      </c>
      <c r="F350">
        <v>306</v>
      </c>
      <c r="G350">
        <f t="shared" si="5"/>
        <v>178</v>
      </c>
      <c r="R350" s="5" t="s">
        <v>719</v>
      </c>
      <c r="S350" s="12"/>
      <c r="T350" s="13"/>
      <c r="U350" s="13"/>
      <c r="V350" s="13"/>
      <c r="W350" s="13"/>
      <c r="X350" s="13"/>
      <c r="Y350" s="13"/>
      <c r="Z350" s="13"/>
      <c r="AA350" s="13">
        <v>2</v>
      </c>
      <c r="AB350" s="13"/>
      <c r="AC350" s="13"/>
      <c r="AD350" s="13"/>
      <c r="AE350" s="14">
        <v>2</v>
      </c>
    </row>
    <row r="351" spans="1:31" ht="12.75">
      <c r="A351" t="s">
        <v>593</v>
      </c>
      <c r="B351" t="s">
        <v>10</v>
      </c>
      <c r="C351" t="s">
        <v>594</v>
      </c>
      <c r="D351">
        <v>265</v>
      </c>
      <c r="E351">
        <v>80</v>
      </c>
      <c r="F351">
        <v>265</v>
      </c>
      <c r="G351">
        <f t="shared" si="5"/>
        <v>186</v>
      </c>
      <c r="R351" s="5" t="s">
        <v>721</v>
      </c>
      <c r="S351" s="12"/>
      <c r="T351" s="13"/>
      <c r="U351" s="13"/>
      <c r="V351" s="13"/>
      <c r="W351" s="13"/>
      <c r="X351" s="13"/>
      <c r="Y351" s="13"/>
      <c r="Z351" s="13"/>
      <c r="AA351" s="13">
        <v>1</v>
      </c>
      <c r="AB351" s="13"/>
      <c r="AC351" s="13"/>
      <c r="AD351" s="13"/>
      <c r="AE351" s="14">
        <v>1</v>
      </c>
    </row>
    <row r="352" spans="1:31" ht="12.75">
      <c r="A352" t="s">
        <v>595</v>
      </c>
      <c r="B352" t="s">
        <v>10</v>
      </c>
      <c r="C352" t="s">
        <v>596</v>
      </c>
      <c r="D352">
        <v>450</v>
      </c>
      <c r="E352">
        <v>69</v>
      </c>
      <c r="F352">
        <v>425</v>
      </c>
      <c r="G352">
        <f t="shared" si="5"/>
        <v>357</v>
      </c>
      <c r="R352" s="5" t="s">
        <v>723</v>
      </c>
      <c r="S352" s="12"/>
      <c r="T352" s="13"/>
      <c r="U352" s="13"/>
      <c r="V352" s="13"/>
      <c r="W352" s="13"/>
      <c r="X352" s="13"/>
      <c r="Y352" s="13"/>
      <c r="Z352" s="13"/>
      <c r="AA352" s="13">
        <v>1</v>
      </c>
      <c r="AB352" s="13"/>
      <c r="AC352" s="13"/>
      <c r="AD352" s="13"/>
      <c r="AE352" s="14">
        <v>1</v>
      </c>
    </row>
    <row r="353" spans="1:31" ht="12.75">
      <c r="A353" t="s">
        <v>597</v>
      </c>
      <c r="B353" t="s">
        <v>110</v>
      </c>
      <c r="C353" t="s">
        <v>598</v>
      </c>
      <c r="D353">
        <v>404</v>
      </c>
      <c r="E353">
        <v>25</v>
      </c>
      <c r="F353">
        <v>90</v>
      </c>
      <c r="G353">
        <f t="shared" si="5"/>
      </c>
      <c r="R353" s="5" t="s">
        <v>725</v>
      </c>
      <c r="S353" s="12"/>
      <c r="T353" s="13"/>
      <c r="U353" s="13"/>
      <c r="V353" s="13"/>
      <c r="W353" s="13"/>
      <c r="X353" s="13"/>
      <c r="Y353" s="13"/>
      <c r="Z353" s="13"/>
      <c r="AA353" s="13">
        <v>1</v>
      </c>
      <c r="AB353" s="13"/>
      <c r="AC353" s="13"/>
      <c r="AD353" s="13"/>
      <c r="AE353" s="14">
        <v>1</v>
      </c>
    </row>
    <row r="354" spans="1:31" ht="12.75">
      <c r="A354" t="s">
        <v>597</v>
      </c>
      <c r="B354" t="s">
        <v>10</v>
      </c>
      <c r="C354" t="s">
        <v>598</v>
      </c>
      <c r="D354">
        <v>404</v>
      </c>
      <c r="E354">
        <v>98</v>
      </c>
      <c r="F354">
        <v>379</v>
      </c>
      <c r="G354">
        <f t="shared" si="5"/>
        <v>282</v>
      </c>
      <c r="R354" s="5" t="s">
        <v>727</v>
      </c>
      <c r="S354" s="12"/>
      <c r="T354" s="13"/>
      <c r="U354" s="13"/>
      <c r="V354" s="13"/>
      <c r="W354" s="13"/>
      <c r="X354" s="13"/>
      <c r="Y354" s="13"/>
      <c r="Z354" s="13"/>
      <c r="AA354" s="13">
        <v>1</v>
      </c>
      <c r="AB354" s="13"/>
      <c r="AC354" s="13"/>
      <c r="AD354" s="13"/>
      <c r="AE354" s="14">
        <v>1</v>
      </c>
    </row>
    <row r="355" spans="1:31" ht="12.75">
      <c r="A355" t="s">
        <v>599</v>
      </c>
      <c r="B355" t="s">
        <v>10</v>
      </c>
      <c r="C355" t="s">
        <v>600</v>
      </c>
      <c r="D355">
        <v>446</v>
      </c>
      <c r="E355">
        <v>100</v>
      </c>
      <c r="F355">
        <v>439</v>
      </c>
      <c r="G355">
        <f t="shared" si="5"/>
        <v>340</v>
      </c>
      <c r="R355" s="5" t="s">
        <v>729</v>
      </c>
      <c r="S355" s="12"/>
      <c r="T355" s="13"/>
      <c r="U355" s="13"/>
      <c r="V355" s="13"/>
      <c r="W355" s="13"/>
      <c r="X355" s="13"/>
      <c r="Y355" s="13"/>
      <c r="Z355" s="13"/>
      <c r="AA355" s="13">
        <v>1</v>
      </c>
      <c r="AB355" s="13"/>
      <c r="AC355" s="13"/>
      <c r="AD355" s="13"/>
      <c r="AE355" s="14">
        <v>1</v>
      </c>
    </row>
    <row r="356" spans="1:31" ht="12.75">
      <c r="A356" t="s">
        <v>601</v>
      </c>
      <c r="B356" t="s">
        <v>10</v>
      </c>
      <c r="C356" t="s">
        <v>602</v>
      </c>
      <c r="D356">
        <v>175</v>
      </c>
      <c r="E356">
        <v>87</v>
      </c>
      <c r="F356">
        <v>173</v>
      </c>
      <c r="G356">
        <f t="shared" si="5"/>
        <v>87</v>
      </c>
      <c r="R356" s="5" t="s">
        <v>731</v>
      </c>
      <c r="S356" s="12"/>
      <c r="T356" s="13"/>
      <c r="U356" s="13"/>
      <c r="V356" s="13"/>
      <c r="W356" s="13"/>
      <c r="X356" s="13"/>
      <c r="Y356" s="13"/>
      <c r="Z356" s="13"/>
      <c r="AA356" s="13">
        <v>1</v>
      </c>
      <c r="AB356" s="13"/>
      <c r="AC356" s="13"/>
      <c r="AD356" s="13"/>
      <c r="AE356" s="14">
        <v>1</v>
      </c>
    </row>
    <row r="357" spans="1:31" ht="12.75">
      <c r="A357" t="s">
        <v>603</v>
      </c>
      <c r="B357" t="s">
        <v>10</v>
      </c>
      <c r="C357" t="s">
        <v>604</v>
      </c>
      <c r="D357">
        <v>427</v>
      </c>
      <c r="E357">
        <v>94</v>
      </c>
      <c r="F357">
        <v>415</v>
      </c>
      <c r="G357">
        <f t="shared" si="5"/>
        <v>322</v>
      </c>
      <c r="R357" s="5" t="s">
        <v>733</v>
      </c>
      <c r="S357" s="12"/>
      <c r="T357" s="13"/>
      <c r="U357" s="13"/>
      <c r="V357" s="13"/>
      <c r="W357" s="13"/>
      <c r="X357" s="13"/>
      <c r="Y357" s="13"/>
      <c r="Z357" s="13"/>
      <c r="AA357" s="13">
        <v>1</v>
      </c>
      <c r="AB357" s="13"/>
      <c r="AC357" s="13"/>
      <c r="AD357" s="13"/>
      <c r="AE357" s="14">
        <v>1</v>
      </c>
    </row>
    <row r="358" spans="1:31" ht="12.75">
      <c r="A358" t="s">
        <v>605</v>
      </c>
      <c r="B358" t="s">
        <v>10</v>
      </c>
      <c r="C358" t="s">
        <v>606</v>
      </c>
      <c r="D358">
        <v>456</v>
      </c>
      <c r="E358">
        <v>123</v>
      </c>
      <c r="F358">
        <v>444</v>
      </c>
      <c r="G358">
        <f t="shared" si="5"/>
        <v>322</v>
      </c>
      <c r="R358" s="5" t="s">
        <v>735</v>
      </c>
      <c r="S358" s="12"/>
      <c r="T358" s="13"/>
      <c r="U358" s="13"/>
      <c r="V358" s="13"/>
      <c r="W358" s="13"/>
      <c r="X358" s="13"/>
      <c r="Y358" s="13"/>
      <c r="Z358" s="13"/>
      <c r="AA358" s="13">
        <v>1</v>
      </c>
      <c r="AB358" s="13"/>
      <c r="AC358" s="13"/>
      <c r="AD358" s="13"/>
      <c r="AE358" s="14">
        <v>1</v>
      </c>
    </row>
    <row r="359" spans="1:31" ht="12.75">
      <c r="A359" t="s">
        <v>607</v>
      </c>
      <c r="B359" t="s">
        <v>10</v>
      </c>
      <c r="C359" t="s">
        <v>608</v>
      </c>
      <c r="D359">
        <v>391</v>
      </c>
      <c r="E359">
        <v>68</v>
      </c>
      <c r="F359">
        <v>376</v>
      </c>
      <c r="G359">
        <f t="shared" si="5"/>
        <v>309</v>
      </c>
      <c r="R359" s="5" t="s">
        <v>737</v>
      </c>
      <c r="S359" s="12"/>
      <c r="T359" s="13"/>
      <c r="U359" s="13"/>
      <c r="V359" s="13"/>
      <c r="W359" s="13"/>
      <c r="X359" s="13"/>
      <c r="Y359" s="13"/>
      <c r="Z359" s="13"/>
      <c r="AA359" s="13">
        <v>1</v>
      </c>
      <c r="AB359" s="13"/>
      <c r="AC359" s="13"/>
      <c r="AD359" s="13"/>
      <c r="AE359" s="14">
        <v>1</v>
      </c>
    </row>
    <row r="360" spans="1:31" ht="12.75">
      <c r="A360" t="s">
        <v>609</v>
      </c>
      <c r="B360" t="s">
        <v>10</v>
      </c>
      <c r="C360" t="s">
        <v>610</v>
      </c>
      <c r="D360">
        <v>390</v>
      </c>
      <c r="E360">
        <v>68</v>
      </c>
      <c r="F360">
        <v>376</v>
      </c>
      <c r="G360">
        <f t="shared" si="5"/>
        <v>309</v>
      </c>
      <c r="R360" s="5" t="s">
        <v>739</v>
      </c>
      <c r="S360" s="12"/>
      <c r="T360" s="13"/>
      <c r="U360" s="13"/>
      <c r="V360" s="13"/>
      <c r="W360" s="13"/>
      <c r="X360" s="13"/>
      <c r="Y360" s="13"/>
      <c r="Z360" s="13"/>
      <c r="AA360" s="13">
        <v>1</v>
      </c>
      <c r="AB360" s="13"/>
      <c r="AC360" s="13"/>
      <c r="AD360" s="13"/>
      <c r="AE360" s="14">
        <v>1</v>
      </c>
    </row>
    <row r="361" spans="1:31" ht="12.75">
      <c r="A361" t="s">
        <v>611</v>
      </c>
      <c r="B361" t="s">
        <v>10</v>
      </c>
      <c r="C361" t="s">
        <v>612</v>
      </c>
      <c r="D361">
        <v>360</v>
      </c>
      <c r="E361">
        <v>30</v>
      </c>
      <c r="F361">
        <v>351</v>
      </c>
      <c r="G361">
        <f t="shared" si="5"/>
        <v>322</v>
      </c>
      <c r="R361" s="5" t="s">
        <v>741</v>
      </c>
      <c r="S361" s="12"/>
      <c r="T361" s="13"/>
      <c r="U361" s="13"/>
      <c r="V361" s="13"/>
      <c r="W361" s="13"/>
      <c r="X361" s="13"/>
      <c r="Y361" s="13"/>
      <c r="Z361" s="13">
        <v>1</v>
      </c>
      <c r="AA361" s="13">
        <v>1</v>
      </c>
      <c r="AB361" s="13"/>
      <c r="AC361" s="13"/>
      <c r="AD361" s="13"/>
      <c r="AE361" s="14">
        <v>2</v>
      </c>
    </row>
    <row r="362" spans="1:31" ht="12.75">
      <c r="A362" t="s">
        <v>613</v>
      </c>
      <c r="B362" t="s">
        <v>10</v>
      </c>
      <c r="C362" t="s">
        <v>614</v>
      </c>
      <c r="D362">
        <v>419</v>
      </c>
      <c r="E362">
        <v>68</v>
      </c>
      <c r="F362">
        <v>411</v>
      </c>
      <c r="G362">
        <f t="shared" si="5"/>
        <v>344</v>
      </c>
      <c r="R362" s="5" t="s">
        <v>743</v>
      </c>
      <c r="S362" s="12"/>
      <c r="T362" s="13"/>
      <c r="U362" s="13"/>
      <c r="V362" s="13"/>
      <c r="W362" s="13"/>
      <c r="X362" s="13"/>
      <c r="Y362" s="13"/>
      <c r="Z362" s="13">
        <v>1</v>
      </c>
      <c r="AA362" s="13">
        <v>1</v>
      </c>
      <c r="AB362" s="13"/>
      <c r="AC362" s="13"/>
      <c r="AD362" s="13"/>
      <c r="AE362" s="14">
        <v>2</v>
      </c>
    </row>
    <row r="363" spans="1:31" ht="12.75">
      <c r="A363" t="s">
        <v>615</v>
      </c>
      <c r="B363" t="s">
        <v>10</v>
      </c>
      <c r="C363" t="s">
        <v>616</v>
      </c>
      <c r="D363">
        <v>417</v>
      </c>
      <c r="E363">
        <v>80</v>
      </c>
      <c r="F363">
        <v>403</v>
      </c>
      <c r="G363">
        <f t="shared" si="5"/>
        <v>324</v>
      </c>
      <c r="R363" s="5" t="s">
        <v>745</v>
      </c>
      <c r="S363" s="12"/>
      <c r="T363" s="13"/>
      <c r="U363" s="13"/>
      <c r="V363" s="13"/>
      <c r="W363" s="13"/>
      <c r="X363" s="13">
        <v>1</v>
      </c>
      <c r="Y363" s="13"/>
      <c r="Z363" s="13"/>
      <c r="AA363" s="13">
        <v>1</v>
      </c>
      <c r="AB363" s="13"/>
      <c r="AC363" s="13"/>
      <c r="AD363" s="13"/>
      <c r="AE363" s="14">
        <v>2</v>
      </c>
    </row>
    <row r="364" spans="1:31" ht="12.75">
      <c r="A364" t="s">
        <v>617</v>
      </c>
      <c r="B364" t="s">
        <v>10</v>
      </c>
      <c r="C364" t="s">
        <v>618</v>
      </c>
      <c r="D364">
        <v>419</v>
      </c>
      <c r="E364">
        <v>68</v>
      </c>
      <c r="F364">
        <v>411</v>
      </c>
      <c r="G364">
        <f t="shared" si="5"/>
        <v>344</v>
      </c>
      <c r="R364" s="5" t="s">
        <v>747</v>
      </c>
      <c r="S364" s="12"/>
      <c r="T364" s="13"/>
      <c r="U364" s="13"/>
      <c r="V364" s="13"/>
      <c r="W364" s="13"/>
      <c r="X364" s="13"/>
      <c r="Y364" s="13"/>
      <c r="Z364" s="13"/>
      <c r="AA364" s="13">
        <v>1</v>
      </c>
      <c r="AB364" s="13"/>
      <c r="AC364" s="13"/>
      <c r="AD364" s="13"/>
      <c r="AE364" s="14">
        <v>1</v>
      </c>
    </row>
    <row r="365" spans="1:31" ht="12.75">
      <c r="A365" t="s">
        <v>619</v>
      </c>
      <c r="B365" t="s">
        <v>10</v>
      </c>
      <c r="C365" t="s">
        <v>620</v>
      </c>
      <c r="D365">
        <v>420</v>
      </c>
      <c r="E365">
        <v>80</v>
      </c>
      <c r="F365">
        <v>403</v>
      </c>
      <c r="G365">
        <f t="shared" si="5"/>
        <v>324</v>
      </c>
      <c r="R365" s="5" t="s">
        <v>749</v>
      </c>
      <c r="S365" s="12"/>
      <c r="T365" s="13"/>
      <c r="U365" s="13"/>
      <c r="V365" s="13"/>
      <c r="W365" s="13"/>
      <c r="X365" s="13"/>
      <c r="Y365" s="13"/>
      <c r="Z365" s="13"/>
      <c r="AA365" s="13">
        <v>1</v>
      </c>
      <c r="AB365" s="13"/>
      <c r="AC365" s="13"/>
      <c r="AD365" s="13"/>
      <c r="AE365" s="14">
        <v>1</v>
      </c>
    </row>
    <row r="366" spans="1:31" ht="12.75">
      <c r="A366" t="s">
        <v>621</v>
      </c>
      <c r="B366" t="s">
        <v>10</v>
      </c>
      <c r="C366" t="s">
        <v>622</v>
      </c>
      <c r="D366">
        <v>446</v>
      </c>
      <c r="E366">
        <v>100</v>
      </c>
      <c r="F366">
        <v>439</v>
      </c>
      <c r="G366">
        <f t="shared" si="5"/>
        <v>340</v>
      </c>
      <c r="R366" s="5" t="s">
        <v>751</v>
      </c>
      <c r="S366" s="12"/>
      <c r="T366" s="13"/>
      <c r="U366" s="13"/>
      <c r="V366" s="13"/>
      <c r="W366" s="13"/>
      <c r="X366" s="13"/>
      <c r="Y366" s="13"/>
      <c r="Z366" s="13"/>
      <c r="AA366" s="13">
        <v>1</v>
      </c>
      <c r="AB366" s="13"/>
      <c r="AC366" s="13"/>
      <c r="AD366" s="13"/>
      <c r="AE366" s="14">
        <v>1</v>
      </c>
    </row>
    <row r="367" spans="1:31" ht="12.75">
      <c r="A367" t="s">
        <v>623</v>
      </c>
      <c r="B367" t="s">
        <v>26</v>
      </c>
      <c r="C367" t="s">
        <v>624</v>
      </c>
      <c r="D367">
        <v>679</v>
      </c>
      <c r="E367">
        <v>13</v>
      </c>
      <c r="F367">
        <v>173</v>
      </c>
      <c r="G367">
        <f t="shared" si="5"/>
      </c>
      <c r="R367" s="5" t="s">
        <v>753</v>
      </c>
      <c r="S367" s="12"/>
      <c r="T367" s="13"/>
      <c r="U367" s="13"/>
      <c r="V367" s="13"/>
      <c r="W367" s="13"/>
      <c r="X367" s="13">
        <v>1</v>
      </c>
      <c r="Y367" s="13"/>
      <c r="Z367" s="13"/>
      <c r="AA367" s="13">
        <v>1</v>
      </c>
      <c r="AB367" s="13"/>
      <c r="AC367" s="13"/>
      <c r="AD367" s="13"/>
      <c r="AE367" s="14">
        <v>2</v>
      </c>
    </row>
    <row r="368" spans="1:31" ht="12.75">
      <c r="A368" t="s">
        <v>623</v>
      </c>
      <c r="B368" t="s">
        <v>10</v>
      </c>
      <c r="C368" t="s">
        <v>624</v>
      </c>
      <c r="D368">
        <v>679</v>
      </c>
      <c r="E368">
        <v>298</v>
      </c>
      <c r="F368">
        <v>654</v>
      </c>
      <c r="G368">
        <f t="shared" si="5"/>
        <v>357</v>
      </c>
      <c r="R368" s="5" t="s">
        <v>755</v>
      </c>
      <c r="S368" s="12"/>
      <c r="T368" s="13"/>
      <c r="U368" s="13"/>
      <c r="V368" s="13"/>
      <c r="W368" s="13"/>
      <c r="X368" s="13"/>
      <c r="Y368" s="13"/>
      <c r="Z368" s="13"/>
      <c r="AA368" s="13">
        <v>1</v>
      </c>
      <c r="AB368" s="13"/>
      <c r="AC368" s="13"/>
      <c r="AD368" s="13"/>
      <c r="AE368" s="14">
        <v>1</v>
      </c>
    </row>
    <row r="369" spans="1:31" ht="12.75">
      <c r="A369" t="s">
        <v>625</v>
      </c>
      <c r="B369" t="s">
        <v>10</v>
      </c>
      <c r="C369" t="s">
        <v>626</v>
      </c>
      <c r="D369">
        <v>439</v>
      </c>
      <c r="E369">
        <v>62</v>
      </c>
      <c r="F369">
        <v>425</v>
      </c>
      <c r="G369">
        <f t="shared" si="5"/>
        <v>364</v>
      </c>
      <c r="R369" s="5" t="s">
        <v>757</v>
      </c>
      <c r="S369" s="12"/>
      <c r="T369" s="13"/>
      <c r="U369" s="13"/>
      <c r="V369" s="13"/>
      <c r="W369" s="13"/>
      <c r="X369" s="13"/>
      <c r="Y369" s="13"/>
      <c r="Z369" s="13"/>
      <c r="AA369" s="13">
        <v>1</v>
      </c>
      <c r="AB369" s="13"/>
      <c r="AC369" s="13"/>
      <c r="AD369" s="13"/>
      <c r="AE369" s="14">
        <v>1</v>
      </c>
    </row>
    <row r="370" spans="1:31" ht="12.75">
      <c r="A370" t="s">
        <v>627</v>
      </c>
      <c r="B370" t="s">
        <v>10</v>
      </c>
      <c r="C370" t="s">
        <v>628</v>
      </c>
      <c r="D370">
        <v>170</v>
      </c>
      <c r="E370">
        <v>1</v>
      </c>
      <c r="F370">
        <v>167</v>
      </c>
      <c r="G370">
        <f t="shared" si="5"/>
        <v>167</v>
      </c>
      <c r="R370" s="5" t="s">
        <v>759</v>
      </c>
      <c r="S370" s="12"/>
      <c r="T370" s="13"/>
      <c r="U370" s="13"/>
      <c r="V370" s="13"/>
      <c r="W370" s="13"/>
      <c r="X370" s="13"/>
      <c r="Y370" s="13"/>
      <c r="Z370" s="13"/>
      <c r="AA370" s="13">
        <v>1</v>
      </c>
      <c r="AB370" s="13"/>
      <c r="AC370" s="13"/>
      <c r="AD370" s="13"/>
      <c r="AE370" s="14">
        <v>1</v>
      </c>
    </row>
    <row r="371" spans="1:31" ht="12.75">
      <c r="A371" t="s">
        <v>629</v>
      </c>
      <c r="B371" t="s">
        <v>10</v>
      </c>
      <c r="C371" t="s">
        <v>630</v>
      </c>
      <c r="D371">
        <v>443</v>
      </c>
      <c r="E371">
        <v>109</v>
      </c>
      <c r="F371">
        <v>436</v>
      </c>
      <c r="G371">
        <f t="shared" si="5"/>
        <v>328</v>
      </c>
      <c r="R371" s="5" t="s">
        <v>761</v>
      </c>
      <c r="S371" s="12"/>
      <c r="T371" s="13"/>
      <c r="U371" s="13"/>
      <c r="V371" s="13"/>
      <c r="W371" s="13">
        <v>1</v>
      </c>
      <c r="X371" s="13"/>
      <c r="Y371" s="13"/>
      <c r="Z371" s="13"/>
      <c r="AA371" s="13">
        <v>1</v>
      </c>
      <c r="AB371" s="13"/>
      <c r="AC371" s="13"/>
      <c r="AD371" s="13"/>
      <c r="AE371" s="14">
        <v>2</v>
      </c>
    </row>
    <row r="372" spans="1:31" ht="12.75">
      <c r="A372" t="s">
        <v>631</v>
      </c>
      <c r="B372" t="s">
        <v>10</v>
      </c>
      <c r="C372" t="s">
        <v>632</v>
      </c>
      <c r="D372">
        <v>445</v>
      </c>
      <c r="E372">
        <v>108</v>
      </c>
      <c r="F372">
        <v>439</v>
      </c>
      <c r="G372">
        <f t="shared" si="5"/>
        <v>332</v>
      </c>
      <c r="R372" s="5" t="s">
        <v>763</v>
      </c>
      <c r="S372" s="12"/>
      <c r="T372" s="13"/>
      <c r="U372" s="13"/>
      <c r="V372" s="13"/>
      <c r="W372" s="13"/>
      <c r="X372" s="13"/>
      <c r="Y372" s="13"/>
      <c r="Z372" s="13"/>
      <c r="AA372" s="13">
        <v>1</v>
      </c>
      <c r="AB372" s="13"/>
      <c r="AC372" s="13"/>
      <c r="AD372" s="13"/>
      <c r="AE372" s="14">
        <v>1</v>
      </c>
    </row>
    <row r="373" spans="1:31" ht="12.75">
      <c r="A373" t="s">
        <v>633</v>
      </c>
      <c r="B373" t="s">
        <v>10</v>
      </c>
      <c r="C373" t="s">
        <v>634</v>
      </c>
      <c r="D373">
        <v>390</v>
      </c>
      <c r="E373">
        <v>48</v>
      </c>
      <c r="F373">
        <v>388</v>
      </c>
      <c r="G373">
        <f t="shared" si="5"/>
        <v>341</v>
      </c>
      <c r="R373" s="5" t="s">
        <v>765</v>
      </c>
      <c r="S373" s="12"/>
      <c r="T373" s="13"/>
      <c r="U373" s="13"/>
      <c r="V373" s="13"/>
      <c r="W373" s="13"/>
      <c r="X373" s="13"/>
      <c r="Y373" s="13"/>
      <c r="Z373" s="13"/>
      <c r="AA373" s="13">
        <v>1</v>
      </c>
      <c r="AB373" s="13"/>
      <c r="AC373" s="13"/>
      <c r="AD373" s="13"/>
      <c r="AE373" s="14">
        <v>1</v>
      </c>
    </row>
    <row r="374" spans="1:31" ht="12.75">
      <c r="A374" t="s">
        <v>635</v>
      </c>
      <c r="B374" t="s">
        <v>10</v>
      </c>
      <c r="C374" t="s">
        <v>636</v>
      </c>
      <c r="D374">
        <v>689</v>
      </c>
      <c r="E374">
        <v>322</v>
      </c>
      <c r="F374">
        <v>665</v>
      </c>
      <c r="G374">
        <f t="shared" si="5"/>
        <v>344</v>
      </c>
      <c r="R374" s="5" t="s">
        <v>767</v>
      </c>
      <c r="S374" s="12"/>
      <c r="T374" s="13"/>
      <c r="U374" s="13"/>
      <c r="V374" s="13"/>
      <c r="W374" s="13"/>
      <c r="X374" s="13"/>
      <c r="Y374" s="13"/>
      <c r="Z374" s="13"/>
      <c r="AA374" s="13">
        <v>1</v>
      </c>
      <c r="AB374" s="13"/>
      <c r="AC374" s="13"/>
      <c r="AD374" s="13"/>
      <c r="AE374" s="14">
        <v>1</v>
      </c>
    </row>
    <row r="375" spans="1:31" ht="12.75">
      <c r="A375" t="s">
        <v>635</v>
      </c>
      <c r="B375" t="s">
        <v>44</v>
      </c>
      <c r="C375" t="s">
        <v>636</v>
      </c>
      <c r="D375">
        <v>689</v>
      </c>
      <c r="E375">
        <v>6</v>
      </c>
      <c r="F375">
        <v>213</v>
      </c>
      <c r="G375">
        <f t="shared" si="5"/>
      </c>
      <c r="R375" s="5" t="s">
        <v>769</v>
      </c>
      <c r="S375" s="12"/>
      <c r="T375" s="13"/>
      <c r="U375" s="13"/>
      <c r="V375" s="13"/>
      <c r="W375" s="13"/>
      <c r="X375" s="13"/>
      <c r="Y375" s="13"/>
      <c r="Z375" s="13"/>
      <c r="AA375" s="13">
        <v>1</v>
      </c>
      <c r="AB375" s="13"/>
      <c r="AC375" s="13"/>
      <c r="AD375" s="13"/>
      <c r="AE375" s="14">
        <v>1</v>
      </c>
    </row>
    <row r="376" spans="1:31" ht="12.75">
      <c r="A376" t="s">
        <v>637</v>
      </c>
      <c r="B376" t="s">
        <v>10</v>
      </c>
      <c r="C376" t="s">
        <v>638</v>
      </c>
      <c r="D376">
        <v>155</v>
      </c>
      <c r="E376">
        <v>1</v>
      </c>
      <c r="F376">
        <v>130</v>
      </c>
      <c r="G376">
        <f t="shared" si="5"/>
        <v>130</v>
      </c>
      <c r="R376" s="5" t="s">
        <v>771</v>
      </c>
      <c r="S376" s="12"/>
      <c r="T376" s="13"/>
      <c r="U376" s="13"/>
      <c r="V376" s="13"/>
      <c r="W376" s="13"/>
      <c r="X376" s="13"/>
      <c r="Y376" s="13"/>
      <c r="Z376" s="13"/>
      <c r="AA376" s="13">
        <v>1</v>
      </c>
      <c r="AB376" s="13"/>
      <c r="AC376" s="13"/>
      <c r="AD376" s="13"/>
      <c r="AE376" s="14">
        <v>1</v>
      </c>
    </row>
    <row r="377" spans="1:31" ht="12.75">
      <c r="A377" t="s">
        <v>639</v>
      </c>
      <c r="B377" t="s">
        <v>26</v>
      </c>
      <c r="C377" t="s">
        <v>640</v>
      </c>
      <c r="D377">
        <v>488</v>
      </c>
      <c r="E377">
        <v>14</v>
      </c>
      <c r="F377">
        <v>175</v>
      </c>
      <c r="G377">
        <f t="shared" si="5"/>
      </c>
      <c r="R377" s="5" t="s">
        <v>773</v>
      </c>
      <c r="S377" s="12"/>
      <c r="T377" s="13"/>
      <c r="U377" s="13"/>
      <c r="V377" s="13"/>
      <c r="W377" s="13"/>
      <c r="X377" s="13">
        <v>1</v>
      </c>
      <c r="Y377" s="13"/>
      <c r="Z377" s="13"/>
      <c r="AA377" s="13">
        <v>1</v>
      </c>
      <c r="AB377" s="13"/>
      <c r="AC377" s="13"/>
      <c r="AD377" s="13"/>
      <c r="AE377" s="14">
        <v>2</v>
      </c>
    </row>
    <row r="378" spans="1:31" ht="12.75">
      <c r="A378" t="s">
        <v>639</v>
      </c>
      <c r="B378" t="s">
        <v>10</v>
      </c>
      <c r="C378" t="s">
        <v>640</v>
      </c>
      <c r="D378">
        <v>488</v>
      </c>
      <c r="E378">
        <v>301</v>
      </c>
      <c r="F378">
        <v>488</v>
      </c>
      <c r="G378">
        <f t="shared" si="5"/>
        <v>188</v>
      </c>
      <c r="R378" s="5" t="s">
        <v>775</v>
      </c>
      <c r="S378" s="12"/>
      <c r="T378" s="13"/>
      <c r="U378" s="13"/>
      <c r="V378" s="13"/>
      <c r="W378" s="13"/>
      <c r="X378" s="13">
        <v>1</v>
      </c>
      <c r="Y378" s="13"/>
      <c r="Z378" s="13"/>
      <c r="AA378" s="13">
        <v>1</v>
      </c>
      <c r="AB378" s="13"/>
      <c r="AC378" s="13"/>
      <c r="AD378" s="13"/>
      <c r="AE378" s="14">
        <v>2</v>
      </c>
    </row>
    <row r="379" spans="1:31" ht="12.75">
      <c r="A379" t="s">
        <v>641</v>
      </c>
      <c r="B379" t="s">
        <v>26</v>
      </c>
      <c r="C379" t="s">
        <v>642</v>
      </c>
      <c r="D379">
        <v>681</v>
      </c>
      <c r="E379">
        <v>14</v>
      </c>
      <c r="F379">
        <v>175</v>
      </c>
      <c r="G379">
        <f t="shared" si="5"/>
      </c>
      <c r="R379" s="5" t="s">
        <v>777</v>
      </c>
      <c r="S379" s="12"/>
      <c r="T379" s="13"/>
      <c r="U379" s="13"/>
      <c r="V379" s="13"/>
      <c r="W379" s="13"/>
      <c r="X379" s="13"/>
      <c r="Y379" s="13"/>
      <c r="Z379" s="13"/>
      <c r="AA379" s="13">
        <v>1</v>
      </c>
      <c r="AB379" s="13"/>
      <c r="AC379" s="13"/>
      <c r="AD379" s="13"/>
      <c r="AE379" s="14">
        <v>1</v>
      </c>
    </row>
    <row r="380" spans="1:31" ht="12.75">
      <c r="A380" t="s">
        <v>641</v>
      </c>
      <c r="B380" t="s">
        <v>10</v>
      </c>
      <c r="C380" t="s">
        <v>642</v>
      </c>
      <c r="D380">
        <v>681</v>
      </c>
      <c r="E380">
        <v>301</v>
      </c>
      <c r="F380">
        <v>656</v>
      </c>
      <c r="G380">
        <f t="shared" si="5"/>
        <v>356</v>
      </c>
      <c r="R380" s="5" t="s">
        <v>779</v>
      </c>
      <c r="S380" s="12"/>
      <c r="T380" s="13"/>
      <c r="U380" s="13"/>
      <c r="V380" s="13"/>
      <c r="W380" s="13"/>
      <c r="X380" s="13">
        <v>1</v>
      </c>
      <c r="Y380" s="13"/>
      <c r="Z380" s="13"/>
      <c r="AA380" s="13">
        <v>1</v>
      </c>
      <c r="AB380" s="13"/>
      <c r="AC380" s="13"/>
      <c r="AD380" s="13"/>
      <c r="AE380" s="14">
        <v>2</v>
      </c>
    </row>
    <row r="381" spans="1:31" ht="12.75">
      <c r="A381" t="s">
        <v>643</v>
      </c>
      <c r="B381" t="s">
        <v>26</v>
      </c>
      <c r="C381" t="s">
        <v>644</v>
      </c>
      <c r="D381">
        <v>681</v>
      </c>
      <c r="E381">
        <v>14</v>
      </c>
      <c r="F381">
        <v>175</v>
      </c>
      <c r="G381">
        <f t="shared" si="5"/>
      </c>
      <c r="R381" s="5" t="s">
        <v>781</v>
      </c>
      <c r="S381" s="12"/>
      <c r="T381" s="13"/>
      <c r="U381" s="13"/>
      <c r="V381" s="13"/>
      <c r="W381" s="13"/>
      <c r="X381" s="13">
        <v>1</v>
      </c>
      <c r="Y381" s="13"/>
      <c r="Z381" s="13"/>
      <c r="AA381" s="13">
        <v>1</v>
      </c>
      <c r="AB381" s="13"/>
      <c r="AC381" s="13"/>
      <c r="AD381" s="13"/>
      <c r="AE381" s="14">
        <v>2</v>
      </c>
    </row>
    <row r="382" spans="1:31" ht="12.75">
      <c r="A382" t="s">
        <v>643</v>
      </c>
      <c r="B382" t="s">
        <v>10</v>
      </c>
      <c r="C382" t="s">
        <v>644</v>
      </c>
      <c r="D382">
        <v>681</v>
      </c>
      <c r="E382">
        <v>301</v>
      </c>
      <c r="F382">
        <v>656</v>
      </c>
      <c r="G382">
        <f t="shared" si="5"/>
        <v>356</v>
      </c>
      <c r="R382" s="5" t="s">
        <v>783</v>
      </c>
      <c r="S382" s="12"/>
      <c r="T382" s="13"/>
      <c r="U382" s="13"/>
      <c r="V382" s="13"/>
      <c r="W382" s="13"/>
      <c r="X382" s="13">
        <v>1</v>
      </c>
      <c r="Y382" s="13"/>
      <c r="Z382" s="13"/>
      <c r="AA382" s="13">
        <v>1</v>
      </c>
      <c r="AB382" s="13"/>
      <c r="AC382" s="13"/>
      <c r="AD382" s="13"/>
      <c r="AE382" s="14">
        <v>2</v>
      </c>
    </row>
    <row r="383" spans="1:31" ht="12.75">
      <c r="A383" t="s">
        <v>645</v>
      </c>
      <c r="B383" t="s">
        <v>26</v>
      </c>
      <c r="C383" t="s">
        <v>646</v>
      </c>
      <c r="D383">
        <v>681</v>
      </c>
      <c r="E383">
        <v>14</v>
      </c>
      <c r="F383">
        <v>175</v>
      </c>
      <c r="G383">
        <f t="shared" si="5"/>
      </c>
      <c r="R383" s="5" t="s">
        <v>785</v>
      </c>
      <c r="S383" s="12"/>
      <c r="T383" s="13"/>
      <c r="U383" s="13"/>
      <c r="V383" s="13"/>
      <c r="W383" s="13"/>
      <c r="X383" s="13">
        <v>1</v>
      </c>
      <c r="Y383" s="13"/>
      <c r="Z383" s="13"/>
      <c r="AA383" s="13">
        <v>1</v>
      </c>
      <c r="AB383" s="13"/>
      <c r="AC383" s="13"/>
      <c r="AD383" s="13"/>
      <c r="AE383" s="14">
        <v>2</v>
      </c>
    </row>
    <row r="384" spans="1:31" ht="12.75">
      <c r="A384" t="s">
        <v>645</v>
      </c>
      <c r="B384" t="s">
        <v>10</v>
      </c>
      <c r="C384" t="s">
        <v>646</v>
      </c>
      <c r="D384">
        <v>681</v>
      </c>
      <c r="E384">
        <v>301</v>
      </c>
      <c r="F384">
        <v>656</v>
      </c>
      <c r="G384">
        <f t="shared" si="5"/>
        <v>356</v>
      </c>
      <c r="R384" s="5" t="s">
        <v>787</v>
      </c>
      <c r="S384" s="12"/>
      <c r="T384" s="13"/>
      <c r="U384" s="13"/>
      <c r="V384" s="13"/>
      <c r="W384" s="13"/>
      <c r="X384" s="13">
        <v>1</v>
      </c>
      <c r="Y384" s="13"/>
      <c r="Z384" s="13"/>
      <c r="AA384" s="13">
        <v>1</v>
      </c>
      <c r="AB384" s="13"/>
      <c r="AC384" s="13"/>
      <c r="AD384" s="13"/>
      <c r="AE384" s="14">
        <v>2</v>
      </c>
    </row>
    <row r="385" spans="1:31" ht="12.75">
      <c r="A385" t="s">
        <v>647</v>
      </c>
      <c r="B385" t="s">
        <v>26</v>
      </c>
      <c r="C385" t="s">
        <v>648</v>
      </c>
      <c r="D385">
        <v>681</v>
      </c>
      <c r="E385">
        <v>14</v>
      </c>
      <c r="F385">
        <v>175</v>
      </c>
      <c r="G385">
        <f t="shared" si="5"/>
      </c>
      <c r="R385" s="5" t="s">
        <v>789</v>
      </c>
      <c r="S385" s="12"/>
      <c r="T385" s="13"/>
      <c r="U385" s="13"/>
      <c r="V385" s="13"/>
      <c r="W385" s="13"/>
      <c r="X385" s="13">
        <v>1</v>
      </c>
      <c r="Y385" s="13"/>
      <c r="Z385" s="13"/>
      <c r="AA385" s="13">
        <v>1</v>
      </c>
      <c r="AB385" s="13"/>
      <c r="AC385" s="13"/>
      <c r="AD385" s="13"/>
      <c r="AE385" s="14">
        <v>2</v>
      </c>
    </row>
    <row r="386" spans="1:31" ht="12.75">
      <c r="A386" t="s">
        <v>647</v>
      </c>
      <c r="B386" t="s">
        <v>10</v>
      </c>
      <c r="C386" t="s">
        <v>648</v>
      </c>
      <c r="D386">
        <v>681</v>
      </c>
      <c r="E386">
        <v>301</v>
      </c>
      <c r="F386">
        <v>656</v>
      </c>
      <c r="G386">
        <f aca="true" t="shared" si="6" ref="G386:G449">IF(B386="PF05139",F386-E386+1,"")</f>
        <v>356</v>
      </c>
      <c r="R386" s="5" t="s">
        <v>791</v>
      </c>
      <c r="S386" s="12"/>
      <c r="T386" s="13"/>
      <c r="U386" s="13"/>
      <c r="V386" s="13"/>
      <c r="W386" s="13"/>
      <c r="X386" s="13">
        <v>1</v>
      </c>
      <c r="Y386" s="13"/>
      <c r="Z386" s="13"/>
      <c r="AA386" s="13">
        <v>1</v>
      </c>
      <c r="AB386" s="13"/>
      <c r="AC386" s="13"/>
      <c r="AD386" s="13"/>
      <c r="AE386" s="14">
        <v>2</v>
      </c>
    </row>
    <row r="387" spans="1:31" ht="12.75">
      <c r="A387" t="s">
        <v>649</v>
      </c>
      <c r="B387" t="s">
        <v>26</v>
      </c>
      <c r="C387" t="s">
        <v>650</v>
      </c>
      <c r="D387">
        <v>681</v>
      </c>
      <c r="E387">
        <v>14</v>
      </c>
      <c r="F387">
        <v>175</v>
      </c>
      <c r="G387">
        <f t="shared" si="6"/>
      </c>
      <c r="R387" s="5" t="s">
        <v>793</v>
      </c>
      <c r="S387" s="12"/>
      <c r="T387" s="13"/>
      <c r="U387" s="13"/>
      <c r="V387" s="13"/>
      <c r="W387" s="13"/>
      <c r="X387" s="13"/>
      <c r="Y387" s="13"/>
      <c r="Z387" s="13"/>
      <c r="AA387" s="13">
        <v>1</v>
      </c>
      <c r="AB387" s="13"/>
      <c r="AC387" s="13"/>
      <c r="AD387" s="13"/>
      <c r="AE387" s="14">
        <v>1</v>
      </c>
    </row>
    <row r="388" spans="1:31" ht="12.75">
      <c r="A388" t="s">
        <v>649</v>
      </c>
      <c r="B388" t="s">
        <v>10</v>
      </c>
      <c r="C388" t="s">
        <v>650</v>
      </c>
      <c r="D388">
        <v>681</v>
      </c>
      <c r="E388">
        <v>301</v>
      </c>
      <c r="F388">
        <v>656</v>
      </c>
      <c r="G388">
        <f t="shared" si="6"/>
        <v>356</v>
      </c>
      <c r="R388" s="5" t="s">
        <v>795</v>
      </c>
      <c r="S388" s="12"/>
      <c r="T388" s="13"/>
      <c r="U388" s="13"/>
      <c r="V388" s="13"/>
      <c r="W388" s="13"/>
      <c r="X388" s="13"/>
      <c r="Y388" s="13"/>
      <c r="Z388" s="13"/>
      <c r="AA388" s="13">
        <v>1</v>
      </c>
      <c r="AB388" s="13"/>
      <c r="AC388" s="13"/>
      <c r="AD388" s="13"/>
      <c r="AE388" s="14">
        <v>1</v>
      </c>
    </row>
    <row r="389" spans="1:31" ht="12.75">
      <c r="A389" t="s">
        <v>651</v>
      </c>
      <c r="B389" t="s">
        <v>10</v>
      </c>
      <c r="C389" t="s">
        <v>652</v>
      </c>
      <c r="D389">
        <v>408</v>
      </c>
      <c r="E389">
        <v>59</v>
      </c>
      <c r="F389">
        <v>402</v>
      </c>
      <c r="G389">
        <f t="shared" si="6"/>
        <v>344</v>
      </c>
      <c r="R389" s="5" t="s">
        <v>797</v>
      </c>
      <c r="S389" s="12"/>
      <c r="T389" s="13"/>
      <c r="U389" s="13"/>
      <c r="V389" s="13"/>
      <c r="W389" s="13"/>
      <c r="X389" s="13"/>
      <c r="Y389" s="13"/>
      <c r="Z389" s="13"/>
      <c r="AA389" s="13">
        <v>1</v>
      </c>
      <c r="AB389" s="13"/>
      <c r="AC389" s="13"/>
      <c r="AD389" s="13"/>
      <c r="AE389" s="14">
        <v>1</v>
      </c>
    </row>
    <row r="390" spans="1:31" ht="12.75">
      <c r="A390" t="s">
        <v>653</v>
      </c>
      <c r="B390" t="s">
        <v>10</v>
      </c>
      <c r="C390" t="s">
        <v>654</v>
      </c>
      <c r="D390">
        <v>387</v>
      </c>
      <c r="E390">
        <v>45</v>
      </c>
      <c r="F390">
        <v>379</v>
      </c>
      <c r="G390">
        <f t="shared" si="6"/>
        <v>335</v>
      </c>
      <c r="R390" s="5" t="s">
        <v>799</v>
      </c>
      <c r="S390" s="12"/>
      <c r="T390" s="13"/>
      <c r="U390" s="13"/>
      <c r="V390" s="13"/>
      <c r="W390" s="13"/>
      <c r="X390" s="13"/>
      <c r="Y390" s="13"/>
      <c r="Z390" s="13"/>
      <c r="AA390" s="13">
        <v>1</v>
      </c>
      <c r="AB390" s="13"/>
      <c r="AC390" s="13"/>
      <c r="AD390" s="13"/>
      <c r="AE390" s="14">
        <v>1</v>
      </c>
    </row>
    <row r="391" spans="1:31" ht="12.75">
      <c r="A391" t="s">
        <v>655</v>
      </c>
      <c r="B391" t="s">
        <v>10</v>
      </c>
      <c r="C391" t="s">
        <v>656</v>
      </c>
      <c r="D391">
        <v>403</v>
      </c>
      <c r="E391">
        <v>62</v>
      </c>
      <c r="F391">
        <v>400</v>
      </c>
      <c r="G391">
        <f t="shared" si="6"/>
        <v>339</v>
      </c>
      <c r="R391" s="5" t="s">
        <v>801</v>
      </c>
      <c r="S391" s="12"/>
      <c r="T391" s="13"/>
      <c r="U391" s="13"/>
      <c r="V391" s="13"/>
      <c r="W391" s="13"/>
      <c r="X391" s="13"/>
      <c r="Y391" s="13"/>
      <c r="Z391" s="13"/>
      <c r="AA391" s="13">
        <v>1</v>
      </c>
      <c r="AB391" s="13"/>
      <c r="AC391" s="13">
        <v>1</v>
      </c>
      <c r="AD391" s="13"/>
      <c r="AE391" s="14">
        <v>2</v>
      </c>
    </row>
    <row r="392" spans="1:31" ht="12.75">
      <c r="A392" t="s">
        <v>657</v>
      </c>
      <c r="B392" t="s">
        <v>10</v>
      </c>
      <c r="C392" t="s">
        <v>658</v>
      </c>
      <c r="D392">
        <v>443</v>
      </c>
      <c r="E392">
        <v>98</v>
      </c>
      <c r="F392">
        <v>433</v>
      </c>
      <c r="G392">
        <f t="shared" si="6"/>
        <v>336</v>
      </c>
      <c r="R392" s="5" t="s">
        <v>805</v>
      </c>
      <c r="S392" s="12"/>
      <c r="T392" s="13"/>
      <c r="U392" s="13"/>
      <c r="V392" s="13"/>
      <c r="W392" s="13"/>
      <c r="X392" s="13"/>
      <c r="Y392" s="13"/>
      <c r="Z392" s="13"/>
      <c r="AA392" s="13">
        <v>1</v>
      </c>
      <c r="AB392" s="13"/>
      <c r="AC392" s="13"/>
      <c r="AD392" s="13"/>
      <c r="AE392" s="14">
        <v>1</v>
      </c>
    </row>
    <row r="393" spans="1:31" ht="12.75">
      <c r="A393" t="s">
        <v>659</v>
      </c>
      <c r="B393" t="s">
        <v>10</v>
      </c>
      <c r="C393" t="s">
        <v>660</v>
      </c>
      <c r="D393">
        <v>406</v>
      </c>
      <c r="E393">
        <v>59</v>
      </c>
      <c r="F393">
        <v>402</v>
      </c>
      <c r="G393">
        <f t="shared" si="6"/>
        <v>344</v>
      </c>
      <c r="R393" s="5" t="s">
        <v>807</v>
      </c>
      <c r="S393" s="12"/>
      <c r="T393" s="13"/>
      <c r="U393" s="13"/>
      <c r="V393" s="13"/>
      <c r="W393" s="13"/>
      <c r="X393" s="13"/>
      <c r="Y393" s="13"/>
      <c r="Z393" s="13"/>
      <c r="AA393" s="13">
        <v>1</v>
      </c>
      <c r="AB393" s="13"/>
      <c r="AC393" s="13"/>
      <c r="AD393" s="13"/>
      <c r="AE393" s="14">
        <v>1</v>
      </c>
    </row>
    <row r="394" spans="1:31" ht="12.75">
      <c r="A394" t="s">
        <v>661</v>
      </c>
      <c r="B394" t="s">
        <v>26</v>
      </c>
      <c r="C394" t="s">
        <v>662</v>
      </c>
      <c r="D394">
        <v>681</v>
      </c>
      <c r="E394">
        <v>14</v>
      </c>
      <c r="F394">
        <v>175</v>
      </c>
      <c r="G394">
        <f t="shared" si="6"/>
      </c>
      <c r="R394" s="5" t="s">
        <v>809</v>
      </c>
      <c r="S394" s="12"/>
      <c r="T394" s="13"/>
      <c r="U394" s="13"/>
      <c r="V394" s="13"/>
      <c r="W394" s="13"/>
      <c r="X394" s="13"/>
      <c r="Y394" s="13"/>
      <c r="Z394" s="13"/>
      <c r="AA394" s="13">
        <v>1</v>
      </c>
      <c r="AB394" s="13"/>
      <c r="AC394" s="13"/>
      <c r="AD394" s="13"/>
      <c r="AE394" s="14">
        <v>1</v>
      </c>
    </row>
    <row r="395" spans="1:31" ht="12.75">
      <c r="A395" t="s">
        <v>661</v>
      </c>
      <c r="B395" t="s">
        <v>10</v>
      </c>
      <c r="C395" t="s">
        <v>662</v>
      </c>
      <c r="D395">
        <v>681</v>
      </c>
      <c r="E395">
        <v>301</v>
      </c>
      <c r="F395">
        <v>656</v>
      </c>
      <c r="G395">
        <f t="shared" si="6"/>
        <v>356</v>
      </c>
      <c r="R395" s="5" t="s">
        <v>811</v>
      </c>
      <c r="S395" s="12"/>
      <c r="T395" s="13"/>
      <c r="U395" s="13"/>
      <c r="V395" s="13"/>
      <c r="W395" s="13"/>
      <c r="X395" s="13"/>
      <c r="Y395" s="13"/>
      <c r="Z395" s="13"/>
      <c r="AA395" s="13">
        <v>1</v>
      </c>
      <c r="AB395" s="13"/>
      <c r="AC395" s="13"/>
      <c r="AD395" s="13"/>
      <c r="AE395" s="14">
        <v>1</v>
      </c>
    </row>
    <row r="396" spans="1:31" ht="12.75">
      <c r="A396" t="s">
        <v>663</v>
      </c>
      <c r="B396" t="s">
        <v>10</v>
      </c>
      <c r="C396" t="s">
        <v>664</v>
      </c>
      <c r="D396">
        <v>399</v>
      </c>
      <c r="E396">
        <v>63</v>
      </c>
      <c r="F396">
        <v>394</v>
      </c>
      <c r="G396">
        <f t="shared" si="6"/>
        <v>332</v>
      </c>
      <c r="R396" s="5" t="s">
        <v>813</v>
      </c>
      <c r="S396" s="12"/>
      <c r="T396" s="13"/>
      <c r="U396" s="13"/>
      <c r="V396" s="13"/>
      <c r="W396" s="13"/>
      <c r="X396" s="13"/>
      <c r="Y396" s="13"/>
      <c r="Z396" s="13"/>
      <c r="AA396" s="13">
        <v>1</v>
      </c>
      <c r="AB396" s="13"/>
      <c r="AC396" s="13"/>
      <c r="AD396" s="13"/>
      <c r="AE396" s="14">
        <v>1</v>
      </c>
    </row>
    <row r="397" spans="1:31" ht="12.75">
      <c r="A397" t="s">
        <v>665</v>
      </c>
      <c r="B397" t="s">
        <v>10</v>
      </c>
      <c r="C397" t="s">
        <v>666</v>
      </c>
      <c r="D397">
        <v>435</v>
      </c>
      <c r="E397">
        <v>96</v>
      </c>
      <c r="F397">
        <v>428</v>
      </c>
      <c r="G397">
        <f t="shared" si="6"/>
        <v>333</v>
      </c>
      <c r="R397" s="5" t="s">
        <v>815</v>
      </c>
      <c r="S397" s="12"/>
      <c r="T397" s="13"/>
      <c r="U397" s="13"/>
      <c r="V397" s="13"/>
      <c r="W397" s="13"/>
      <c r="X397" s="13"/>
      <c r="Y397" s="13"/>
      <c r="Z397" s="13"/>
      <c r="AA397" s="13">
        <v>1</v>
      </c>
      <c r="AB397" s="13"/>
      <c r="AC397" s="13"/>
      <c r="AD397" s="13"/>
      <c r="AE397" s="14">
        <v>1</v>
      </c>
    </row>
    <row r="398" spans="1:31" ht="12.75">
      <c r="A398" t="s">
        <v>667</v>
      </c>
      <c r="B398" t="s">
        <v>10</v>
      </c>
      <c r="C398" t="s">
        <v>668</v>
      </c>
      <c r="D398">
        <v>437</v>
      </c>
      <c r="E398">
        <v>79</v>
      </c>
      <c r="F398">
        <v>418</v>
      </c>
      <c r="G398">
        <f t="shared" si="6"/>
        <v>340</v>
      </c>
      <c r="R398" s="5" t="s">
        <v>817</v>
      </c>
      <c r="S398" s="12"/>
      <c r="T398" s="13"/>
      <c r="U398" s="13"/>
      <c r="V398" s="13"/>
      <c r="W398" s="13"/>
      <c r="X398" s="13"/>
      <c r="Y398" s="13"/>
      <c r="Z398" s="13"/>
      <c r="AA398" s="13">
        <v>1</v>
      </c>
      <c r="AB398" s="13"/>
      <c r="AC398" s="13"/>
      <c r="AD398" s="13"/>
      <c r="AE398" s="14">
        <v>1</v>
      </c>
    </row>
    <row r="399" spans="1:31" ht="12.75">
      <c r="A399" t="s">
        <v>669</v>
      </c>
      <c r="B399" t="s">
        <v>10</v>
      </c>
      <c r="C399" t="s">
        <v>670</v>
      </c>
      <c r="D399">
        <v>511</v>
      </c>
      <c r="E399">
        <v>108</v>
      </c>
      <c r="F399">
        <v>451</v>
      </c>
      <c r="G399">
        <f t="shared" si="6"/>
        <v>344</v>
      </c>
      <c r="R399" s="5" t="s">
        <v>819</v>
      </c>
      <c r="S399" s="12"/>
      <c r="T399" s="13"/>
      <c r="U399" s="13"/>
      <c r="V399" s="13"/>
      <c r="W399" s="13"/>
      <c r="X399" s="13"/>
      <c r="Y399" s="13"/>
      <c r="Z399" s="13"/>
      <c r="AA399" s="13">
        <v>1</v>
      </c>
      <c r="AB399" s="13"/>
      <c r="AC399" s="13"/>
      <c r="AD399" s="13"/>
      <c r="AE399" s="14">
        <v>1</v>
      </c>
    </row>
    <row r="400" spans="1:31" ht="12.75">
      <c r="A400" t="s">
        <v>671</v>
      </c>
      <c r="B400" t="s">
        <v>44</v>
      </c>
      <c r="C400" t="s">
        <v>672</v>
      </c>
      <c r="D400">
        <v>680</v>
      </c>
      <c r="E400">
        <v>18</v>
      </c>
      <c r="F400">
        <v>225</v>
      </c>
      <c r="G400">
        <f t="shared" si="6"/>
      </c>
      <c r="R400" s="5" t="s">
        <v>821</v>
      </c>
      <c r="S400" s="12"/>
      <c r="T400" s="13"/>
      <c r="U400" s="13"/>
      <c r="V400" s="13"/>
      <c r="W400" s="13"/>
      <c r="X400" s="13"/>
      <c r="Y400" s="13"/>
      <c r="Z400" s="13"/>
      <c r="AA400" s="13">
        <v>1</v>
      </c>
      <c r="AB400" s="13"/>
      <c r="AC400" s="13"/>
      <c r="AD400" s="13"/>
      <c r="AE400" s="14">
        <v>1</v>
      </c>
    </row>
    <row r="401" spans="1:31" ht="12.75">
      <c r="A401" t="s">
        <v>671</v>
      </c>
      <c r="B401" t="s">
        <v>10</v>
      </c>
      <c r="C401" t="s">
        <v>672</v>
      </c>
      <c r="D401">
        <v>680</v>
      </c>
      <c r="E401">
        <v>315</v>
      </c>
      <c r="F401">
        <v>658</v>
      </c>
      <c r="G401">
        <f t="shared" si="6"/>
        <v>344</v>
      </c>
      <c r="R401" s="5" t="s">
        <v>823</v>
      </c>
      <c r="S401" s="12"/>
      <c r="T401" s="13"/>
      <c r="U401" s="13"/>
      <c r="V401" s="13"/>
      <c r="W401" s="13"/>
      <c r="X401" s="13"/>
      <c r="Y401" s="13"/>
      <c r="Z401" s="13"/>
      <c r="AA401" s="13">
        <v>1</v>
      </c>
      <c r="AB401" s="13"/>
      <c r="AC401" s="13"/>
      <c r="AD401" s="13"/>
      <c r="AE401" s="14">
        <v>1</v>
      </c>
    </row>
    <row r="402" spans="1:31" ht="12.75">
      <c r="A402" t="s">
        <v>673</v>
      </c>
      <c r="B402" t="s">
        <v>10</v>
      </c>
      <c r="C402" t="s">
        <v>674</v>
      </c>
      <c r="D402">
        <v>391</v>
      </c>
      <c r="E402">
        <v>60</v>
      </c>
      <c r="F402">
        <v>380</v>
      </c>
      <c r="G402">
        <f t="shared" si="6"/>
        <v>321</v>
      </c>
      <c r="R402" s="5" t="s">
        <v>825</v>
      </c>
      <c r="S402" s="12"/>
      <c r="T402" s="13"/>
      <c r="U402" s="13"/>
      <c r="V402" s="13"/>
      <c r="W402" s="13"/>
      <c r="X402" s="13"/>
      <c r="Y402" s="13"/>
      <c r="Z402" s="13"/>
      <c r="AA402" s="13">
        <v>1</v>
      </c>
      <c r="AB402" s="13"/>
      <c r="AC402" s="13"/>
      <c r="AD402" s="13"/>
      <c r="AE402" s="14">
        <v>1</v>
      </c>
    </row>
    <row r="403" spans="1:31" ht="12.75">
      <c r="A403" t="s">
        <v>675</v>
      </c>
      <c r="B403" t="s">
        <v>10</v>
      </c>
      <c r="C403" t="s">
        <v>676</v>
      </c>
      <c r="D403">
        <v>432</v>
      </c>
      <c r="E403">
        <v>63</v>
      </c>
      <c r="F403">
        <v>409</v>
      </c>
      <c r="G403">
        <f t="shared" si="6"/>
        <v>347</v>
      </c>
      <c r="R403" s="5" t="s">
        <v>827</v>
      </c>
      <c r="S403" s="12"/>
      <c r="T403" s="13"/>
      <c r="U403" s="13"/>
      <c r="V403" s="13"/>
      <c r="W403" s="13"/>
      <c r="X403" s="13"/>
      <c r="Y403" s="13"/>
      <c r="Z403" s="13"/>
      <c r="AA403" s="13">
        <v>1</v>
      </c>
      <c r="AB403" s="13"/>
      <c r="AC403" s="13"/>
      <c r="AD403" s="13"/>
      <c r="AE403" s="14">
        <v>1</v>
      </c>
    </row>
    <row r="404" spans="1:31" ht="12.75">
      <c r="A404" t="s">
        <v>677</v>
      </c>
      <c r="B404" t="s">
        <v>10</v>
      </c>
      <c r="C404" t="s">
        <v>678</v>
      </c>
      <c r="D404">
        <v>417</v>
      </c>
      <c r="E404">
        <v>59</v>
      </c>
      <c r="F404">
        <v>414</v>
      </c>
      <c r="G404">
        <f t="shared" si="6"/>
        <v>356</v>
      </c>
      <c r="R404" s="5" t="s">
        <v>829</v>
      </c>
      <c r="S404" s="12"/>
      <c r="T404" s="13"/>
      <c r="U404" s="13"/>
      <c r="V404" s="13"/>
      <c r="W404" s="13"/>
      <c r="X404" s="13">
        <v>1</v>
      </c>
      <c r="Y404" s="13"/>
      <c r="Z404" s="13"/>
      <c r="AA404" s="13">
        <v>1</v>
      </c>
      <c r="AB404" s="13"/>
      <c r="AC404" s="13"/>
      <c r="AD404" s="13"/>
      <c r="AE404" s="14">
        <v>2</v>
      </c>
    </row>
    <row r="405" spans="1:31" ht="12.75">
      <c r="A405" t="s">
        <v>679</v>
      </c>
      <c r="B405" t="s">
        <v>10</v>
      </c>
      <c r="C405" t="s">
        <v>680</v>
      </c>
      <c r="D405">
        <v>432</v>
      </c>
      <c r="E405">
        <v>77</v>
      </c>
      <c r="F405">
        <v>422</v>
      </c>
      <c r="G405">
        <f t="shared" si="6"/>
        <v>346</v>
      </c>
      <c r="R405" s="5" t="s">
        <v>831</v>
      </c>
      <c r="S405" s="12"/>
      <c r="T405" s="13"/>
      <c r="U405" s="13"/>
      <c r="V405" s="13"/>
      <c r="W405" s="13"/>
      <c r="X405" s="13"/>
      <c r="Y405" s="13"/>
      <c r="Z405" s="13">
        <v>1</v>
      </c>
      <c r="AA405" s="13">
        <v>1</v>
      </c>
      <c r="AB405" s="13"/>
      <c r="AC405" s="13"/>
      <c r="AD405" s="13"/>
      <c r="AE405" s="14">
        <v>2</v>
      </c>
    </row>
    <row r="406" spans="1:31" ht="12.75">
      <c r="A406" t="s">
        <v>681</v>
      </c>
      <c r="B406" t="s">
        <v>10</v>
      </c>
      <c r="C406" t="s">
        <v>682</v>
      </c>
      <c r="D406">
        <v>402</v>
      </c>
      <c r="E406">
        <v>59</v>
      </c>
      <c r="F406">
        <v>398</v>
      </c>
      <c r="G406">
        <f t="shared" si="6"/>
        <v>340</v>
      </c>
      <c r="R406" s="5" t="s">
        <v>833</v>
      </c>
      <c r="S406" s="12"/>
      <c r="T406" s="13"/>
      <c r="U406" s="13"/>
      <c r="V406" s="13"/>
      <c r="W406" s="13"/>
      <c r="X406" s="13"/>
      <c r="Y406" s="13"/>
      <c r="Z406" s="13"/>
      <c r="AA406" s="13">
        <v>1</v>
      </c>
      <c r="AB406" s="13"/>
      <c r="AC406" s="13"/>
      <c r="AD406" s="13"/>
      <c r="AE406" s="14">
        <v>1</v>
      </c>
    </row>
    <row r="407" spans="1:31" ht="12.75">
      <c r="A407" t="s">
        <v>683</v>
      </c>
      <c r="B407" t="s">
        <v>26</v>
      </c>
      <c r="C407" t="s">
        <v>684</v>
      </c>
      <c r="D407">
        <v>681</v>
      </c>
      <c r="E407">
        <v>14</v>
      </c>
      <c r="F407">
        <v>175</v>
      </c>
      <c r="G407">
        <f t="shared" si="6"/>
      </c>
      <c r="R407" s="5" t="s">
        <v>835</v>
      </c>
      <c r="S407" s="12"/>
      <c r="T407" s="13"/>
      <c r="U407" s="13"/>
      <c r="V407" s="13"/>
      <c r="W407" s="13"/>
      <c r="X407" s="13"/>
      <c r="Y407" s="13"/>
      <c r="Z407" s="13"/>
      <c r="AA407" s="13">
        <v>1</v>
      </c>
      <c r="AB407" s="13"/>
      <c r="AC407" s="13"/>
      <c r="AD407" s="13"/>
      <c r="AE407" s="14">
        <v>1</v>
      </c>
    </row>
    <row r="408" spans="1:31" ht="12.75">
      <c r="A408" t="s">
        <v>683</v>
      </c>
      <c r="B408" t="s">
        <v>10</v>
      </c>
      <c r="C408" t="s">
        <v>684</v>
      </c>
      <c r="D408">
        <v>681</v>
      </c>
      <c r="E408">
        <v>301</v>
      </c>
      <c r="F408">
        <v>656</v>
      </c>
      <c r="G408">
        <f t="shared" si="6"/>
        <v>356</v>
      </c>
      <c r="R408" s="5" t="s">
        <v>837</v>
      </c>
      <c r="S408" s="12"/>
      <c r="T408" s="13"/>
      <c r="U408" s="13"/>
      <c r="V408" s="13"/>
      <c r="W408" s="13"/>
      <c r="X408" s="13">
        <v>1</v>
      </c>
      <c r="Y408" s="13"/>
      <c r="Z408" s="13"/>
      <c r="AA408" s="13">
        <v>1</v>
      </c>
      <c r="AB408" s="13"/>
      <c r="AC408" s="13"/>
      <c r="AD408" s="13"/>
      <c r="AE408" s="14">
        <v>2</v>
      </c>
    </row>
    <row r="409" spans="1:31" ht="12.75">
      <c r="A409" t="s">
        <v>685</v>
      </c>
      <c r="B409" t="s">
        <v>10</v>
      </c>
      <c r="C409" t="s">
        <v>686</v>
      </c>
      <c r="D409">
        <v>516</v>
      </c>
      <c r="E409">
        <v>179</v>
      </c>
      <c r="F409">
        <v>270</v>
      </c>
      <c r="G409">
        <f t="shared" si="6"/>
        <v>92</v>
      </c>
      <c r="R409" s="5" t="s">
        <v>839</v>
      </c>
      <c r="S409" s="12"/>
      <c r="T409" s="13"/>
      <c r="U409" s="13"/>
      <c r="V409" s="13"/>
      <c r="W409" s="13"/>
      <c r="X409" s="13"/>
      <c r="Y409" s="13"/>
      <c r="Z409" s="13"/>
      <c r="AA409" s="13">
        <v>1</v>
      </c>
      <c r="AB409" s="13"/>
      <c r="AC409" s="13"/>
      <c r="AD409" s="13"/>
      <c r="AE409" s="14">
        <v>1</v>
      </c>
    </row>
    <row r="410" spans="1:31" ht="12.75">
      <c r="A410" t="s">
        <v>685</v>
      </c>
      <c r="B410" t="s">
        <v>10</v>
      </c>
      <c r="C410" t="s">
        <v>686</v>
      </c>
      <c r="D410">
        <v>516</v>
      </c>
      <c r="E410">
        <v>320</v>
      </c>
      <c r="F410">
        <v>480</v>
      </c>
      <c r="G410">
        <f t="shared" si="6"/>
        <v>161</v>
      </c>
      <c r="R410" s="5" t="s">
        <v>841</v>
      </c>
      <c r="S410" s="12"/>
      <c r="T410" s="13"/>
      <c r="U410" s="13"/>
      <c r="V410" s="13"/>
      <c r="W410" s="13"/>
      <c r="X410" s="13"/>
      <c r="Y410" s="13"/>
      <c r="Z410" s="13"/>
      <c r="AA410" s="13">
        <v>1</v>
      </c>
      <c r="AB410" s="13"/>
      <c r="AC410" s="13"/>
      <c r="AD410" s="13"/>
      <c r="AE410" s="14">
        <v>1</v>
      </c>
    </row>
    <row r="411" spans="1:31" ht="12.75">
      <c r="A411" t="s">
        <v>687</v>
      </c>
      <c r="B411" t="s">
        <v>10</v>
      </c>
      <c r="C411" t="s">
        <v>688</v>
      </c>
      <c r="D411">
        <v>577</v>
      </c>
      <c r="E411">
        <v>365</v>
      </c>
      <c r="F411">
        <v>500</v>
      </c>
      <c r="G411">
        <f t="shared" si="6"/>
        <v>136</v>
      </c>
      <c r="R411" s="5" t="s">
        <v>843</v>
      </c>
      <c r="S411" s="12"/>
      <c r="T411" s="13"/>
      <c r="U411" s="13"/>
      <c r="V411" s="13"/>
      <c r="W411" s="13"/>
      <c r="X411" s="13"/>
      <c r="Y411" s="13"/>
      <c r="Z411" s="13">
        <v>1</v>
      </c>
      <c r="AA411" s="13">
        <v>1</v>
      </c>
      <c r="AB411" s="13"/>
      <c r="AC411" s="13"/>
      <c r="AD411" s="13"/>
      <c r="AE411" s="14">
        <v>2</v>
      </c>
    </row>
    <row r="412" spans="1:31" ht="12.75">
      <c r="A412" t="s">
        <v>689</v>
      </c>
      <c r="B412" t="s">
        <v>110</v>
      </c>
      <c r="C412" t="s">
        <v>690</v>
      </c>
      <c r="D412">
        <v>601</v>
      </c>
      <c r="E412">
        <v>155</v>
      </c>
      <c r="F412">
        <v>191</v>
      </c>
      <c r="G412">
        <f t="shared" si="6"/>
      </c>
      <c r="R412" s="5" t="s">
        <v>845</v>
      </c>
      <c r="S412" s="12"/>
      <c r="T412" s="13"/>
      <c r="U412" s="13"/>
      <c r="V412" s="13"/>
      <c r="W412" s="13"/>
      <c r="X412" s="13"/>
      <c r="Y412" s="13"/>
      <c r="Z412" s="13"/>
      <c r="AA412" s="13">
        <v>1</v>
      </c>
      <c r="AB412" s="13"/>
      <c r="AC412" s="13"/>
      <c r="AD412" s="13"/>
      <c r="AE412" s="14">
        <v>1</v>
      </c>
    </row>
    <row r="413" spans="1:31" ht="12.75">
      <c r="A413" t="s">
        <v>689</v>
      </c>
      <c r="B413" t="s">
        <v>10</v>
      </c>
      <c r="C413" t="s">
        <v>690</v>
      </c>
      <c r="D413">
        <v>601</v>
      </c>
      <c r="E413">
        <v>389</v>
      </c>
      <c r="F413">
        <v>560</v>
      </c>
      <c r="G413">
        <f t="shared" si="6"/>
        <v>172</v>
      </c>
      <c r="R413" s="5" t="s">
        <v>847</v>
      </c>
      <c r="S413" s="12"/>
      <c r="T413" s="13"/>
      <c r="U413" s="13"/>
      <c r="V413" s="13"/>
      <c r="W413" s="13"/>
      <c r="X413" s="13"/>
      <c r="Y413" s="13"/>
      <c r="Z413" s="13"/>
      <c r="AA413" s="13">
        <v>1</v>
      </c>
      <c r="AB413" s="13"/>
      <c r="AC413" s="13"/>
      <c r="AD413" s="13"/>
      <c r="AE413" s="14">
        <v>1</v>
      </c>
    </row>
    <row r="414" spans="1:31" ht="12.75">
      <c r="A414" t="s">
        <v>691</v>
      </c>
      <c r="B414" t="s">
        <v>10</v>
      </c>
      <c r="C414" t="s">
        <v>692</v>
      </c>
      <c r="D414">
        <v>408</v>
      </c>
      <c r="E414">
        <v>67</v>
      </c>
      <c r="F414">
        <v>401</v>
      </c>
      <c r="G414">
        <f t="shared" si="6"/>
        <v>335</v>
      </c>
      <c r="R414" s="5" t="s">
        <v>849</v>
      </c>
      <c r="S414" s="12"/>
      <c r="T414" s="13"/>
      <c r="U414" s="13"/>
      <c r="V414" s="13"/>
      <c r="W414" s="13"/>
      <c r="X414" s="13"/>
      <c r="Y414" s="13"/>
      <c r="Z414" s="13"/>
      <c r="AA414" s="13">
        <v>1</v>
      </c>
      <c r="AB414" s="13"/>
      <c r="AC414" s="13"/>
      <c r="AD414" s="13"/>
      <c r="AE414" s="14">
        <v>1</v>
      </c>
    </row>
    <row r="415" spans="1:31" ht="12.75">
      <c r="A415" t="s">
        <v>693</v>
      </c>
      <c r="B415" t="s">
        <v>10</v>
      </c>
      <c r="C415" t="s">
        <v>694</v>
      </c>
      <c r="D415">
        <v>603</v>
      </c>
      <c r="E415">
        <v>276</v>
      </c>
      <c r="F415">
        <v>565</v>
      </c>
      <c r="G415">
        <f t="shared" si="6"/>
        <v>290</v>
      </c>
      <c r="R415" s="5" t="s">
        <v>851</v>
      </c>
      <c r="S415" s="12"/>
      <c r="T415" s="13"/>
      <c r="U415" s="13"/>
      <c r="V415" s="13"/>
      <c r="W415" s="13"/>
      <c r="X415" s="13"/>
      <c r="Y415" s="13"/>
      <c r="Z415" s="13"/>
      <c r="AA415" s="13">
        <v>1</v>
      </c>
      <c r="AB415" s="13"/>
      <c r="AC415" s="13"/>
      <c r="AD415" s="13"/>
      <c r="AE415" s="14">
        <v>1</v>
      </c>
    </row>
    <row r="416" spans="1:31" ht="12.75">
      <c r="A416" t="s">
        <v>695</v>
      </c>
      <c r="B416" t="s">
        <v>10</v>
      </c>
      <c r="C416" t="s">
        <v>696</v>
      </c>
      <c r="D416">
        <v>406</v>
      </c>
      <c r="E416">
        <v>64</v>
      </c>
      <c r="F416">
        <v>398</v>
      </c>
      <c r="G416">
        <f t="shared" si="6"/>
        <v>335</v>
      </c>
      <c r="R416" s="5" t="s">
        <v>853</v>
      </c>
      <c r="S416" s="12"/>
      <c r="T416" s="13"/>
      <c r="U416" s="13"/>
      <c r="V416" s="13"/>
      <c r="W416" s="13"/>
      <c r="X416" s="13"/>
      <c r="Y416" s="13"/>
      <c r="Z416" s="13"/>
      <c r="AA416" s="13">
        <v>1</v>
      </c>
      <c r="AB416" s="13"/>
      <c r="AC416" s="13"/>
      <c r="AD416" s="13"/>
      <c r="AE416" s="14">
        <v>1</v>
      </c>
    </row>
    <row r="417" spans="1:31" ht="12.75">
      <c r="A417" t="s">
        <v>697</v>
      </c>
      <c r="B417" t="s">
        <v>10</v>
      </c>
      <c r="C417" t="s">
        <v>698</v>
      </c>
      <c r="D417">
        <v>470</v>
      </c>
      <c r="E417">
        <v>133</v>
      </c>
      <c r="F417">
        <v>463</v>
      </c>
      <c r="G417">
        <f t="shared" si="6"/>
        <v>331</v>
      </c>
      <c r="R417" s="5" t="s">
        <v>855</v>
      </c>
      <c r="S417" s="12"/>
      <c r="T417" s="13"/>
      <c r="U417" s="13"/>
      <c r="V417" s="13"/>
      <c r="W417" s="13"/>
      <c r="X417" s="13">
        <v>1</v>
      </c>
      <c r="Y417" s="13"/>
      <c r="Z417" s="13"/>
      <c r="AA417" s="13">
        <v>1</v>
      </c>
      <c r="AB417" s="13"/>
      <c r="AC417" s="13"/>
      <c r="AD417" s="13"/>
      <c r="AE417" s="14">
        <v>2</v>
      </c>
    </row>
    <row r="418" spans="1:31" ht="12.75">
      <c r="A418" t="s">
        <v>699</v>
      </c>
      <c r="B418" t="s">
        <v>10</v>
      </c>
      <c r="C418" t="s">
        <v>700</v>
      </c>
      <c r="D418">
        <v>418</v>
      </c>
      <c r="E418">
        <v>80</v>
      </c>
      <c r="F418">
        <v>411</v>
      </c>
      <c r="G418">
        <f t="shared" si="6"/>
        <v>332</v>
      </c>
      <c r="R418" s="5" t="s">
        <v>857</v>
      </c>
      <c r="S418" s="12"/>
      <c r="T418" s="13"/>
      <c r="U418" s="13"/>
      <c r="V418" s="13"/>
      <c r="W418" s="13"/>
      <c r="X418" s="13"/>
      <c r="Y418" s="13"/>
      <c r="Z418" s="13"/>
      <c r="AA418" s="13">
        <v>1</v>
      </c>
      <c r="AB418" s="13"/>
      <c r="AC418" s="13"/>
      <c r="AD418" s="13"/>
      <c r="AE418" s="14">
        <v>1</v>
      </c>
    </row>
    <row r="419" spans="1:31" ht="12.75">
      <c r="A419" t="s">
        <v>701</v>
      </c>
      <c r="B419" t="s">
        <v>10</v>
      </c>
      <c r="C419" t="s">
        <v>702</v>
      </c>
      <c r="D419">
        <v>317</v>
      </c>
      <c r="E419">
        <v>1</v>
      </c>
      <c r="F419">
        <v>309</v>
      </c>
      <c r="G419">
        <f t="shared" si="6"/>
        <v>309</v>
      </c>
      <c r="R419" s="5" t="s">
        <v>859</v>
      </c>
      <c r="S419" s="12"/>
      <c r="T419" s="13"/>
      <c r="U419" s="13"/>
      <c r="V419" s="13"/>
      <c r="W419" s="13"/>
      <c r="X419" s="13"/>
      <c r="Y419" s="13"/>
      <c r="Z419" s="13"/>
      <c r="AA419" s="13">
        <v>1</v>
      </c>
      <c r="AB419" s="13"/>
      <c r="AC419" s="13"/>
      <c r="AD419" s="13"/>
      <c r="AE419" s="14">
        <v>1</v>
      </c>
    </row>
    <row r="420" spans="1:31" ht="12.75">
      <c r="A420" t="s">
        <v>703</v>
      </c>
      <c r="B420" t="s">
        <v>10</v>
      </c>
      <c r="C420" t="s">
        <v>704</v>
      </c>
      <c r="D420">
        <v>444</v>
      </c>
      <c r="E420">
        <v>100</v>
      </c>
      <c r="F420">
        <v>438</v>
      </c>
      <c r="G420">
        <f t="shared" si="6"/>
        <v>339</v>
      </c>
      <c r="R420" s="5" t="s">
        <v>861</v>
      </c>
      <c r="S420" s="12"/>
      <c r="T420" s="13"/>
      <c r="U420" s="13"/>
      <c r="V420" s="13"/>
      <c r="W420" s="13"/>
      <c r="X420" s="13"/>
      <c r="Y420" s="13"/>
      <c r="Z420" s="13"/>
      <c r="AA420" s="13">
        <v>1</v>
      </c>
      <c r="AB420" s="13"/>
      <c r="AC420" s="13"/>
      <c r="AD420" s="13"/>
      <c r="AE420" s="14">
        <v>1</v>
      </c>
    </row>
    <row r="421" spans="1:31" ht="12.75">
      <c r="A421" t="s">
        <v>705</v>
      </c>
      <c r="B421" t="s">
        <v>10</v>
      </c>
      <c r="C421" t="s">
        <v>706</v>
      </c>
      <c r="D421">
        <v>443</v>
      </c>
      <c r="E421">
        <v>109</v>
      </c>
      <c r="F421">
        <v>436</v>
      </c>
      <c r="G421">
        <f t="shared" si="6"/>
        <v>328</v>
      </c>
      <c r="R421" s="5" t="s">
        <v>863</v>
      </c>
      <c r="S421" s="12"/>
      <c r="T421" s="13"/>
      <c r="U421" s="13"/>
      <c r="V421" s="13"/>
      <c r="W421" s="13"/>
      <c r="X421" s="13"/>
      <c r="Y421" s="13"/>
      <c r="Z421" s="13"/>
      <c r="AA421" s="13">
        <v>1</v>
      </c>
      <c r="AB421" s="13"/>
      <c r="AC421" s="13"/>
      <c r="AD421" s="13"/>
      <c r="AE421" s="14">
        <v>1</v>
      </c>
    </row>
    <row r="422" spans="1:31" ht="12.75">
      <c r="A422" t="s">
        <v>707</v>
      </c>
      <c r="B422" t="s">
        <v>10</v>
      </c>
      <c r="C422" t="s">
        <v>708</v>
      </c>
      <c r="D422">
        <v>322</v>
      </c>
      <c r="E422">
        <v>43</v>
      </c>
      <c r="F422">
        <v>321</v>
      </c>
      <c r="G422">
        <f t="shared" si="6"/>
        <v>279</v>
      </c>
      <c r="R422" s="5" t="s">
        <v>865</v>
      </c>
      <c r="S422" s="12"/>
      <c r="T422" s="13"/>
      <c r="U422" s="13"/>
      <c r="V422" s="13"/>
      <c r="W422" s="13"/>
      <c r="X422" s="13"/>
      <c r="Y422" s="13"/>
      <c r="Z422" s="13"/>
      <c r="AA422" s="13">
        <v>1</v>
      </c>
      <c r="AB422" s="13"/>
      <c r="AC422" s="13"/>
      <c r="AD422" s="13"/>
      <c r="AE422" s="14">
        <v>1</v>
      </c>
    </row>
    <row r="423" spans="1:31" ht="12.75">
      <c r="A423" t="s">
        <v>709</v>
      </c>
      <c r="B423" t="s">
        <v>10</v>
      </c>
      <c r="C423" t="s">
        <v>710</v>
      </c>
      <c r="D423">
        <v>371</v>
      </c>
      <c r="E423">
        <v>45</v>
      </c>
      <c r="F423">
        <v>342</v>
      </c>
      <c r="G423">
        <f t="shared" si="6"/>
        <v>298</v>
      </c>
      <c r="R423" s="5" t="s">
        <v>867</v>
      </c>
      <c r="S423" s="12"/>
      <c r="T423" s="13"/>
      <c r="U423" s="13"/>
      <c r="V423" s="13"/>
      <c r="W423" s="13"/>
      <c r="X423" s="13"/>
      <c r="Y423" s="13"/>
      <c r="Z423" s="13"/>
      <c r="AA423" s="13">
        <v>1</v>
      </c>
      <c r="AB423" s="13"/>
      <c r="AC423" s="13"/>
      <c r="AD423" s="13"/>
      <c r="AE423" s="14">
        <v>1</v>
      </c>
    </row>
    <row r="424" spans="1:31" ht="12.75">
      <c r="A424" t="s">
        <v>711</v>
      </c>
      <c r="B424" t="s">
        <v>10</v>
      </c>
      <c r="C424" t="s">
        <v>712</v>
      </c>
      <c r="D424">
        <v>461</v>
      </c>
      <c r="E424">
        <v>77</v>
      </c>
      <c r="F424">
        <v>436</v>
      </c>
      <c r="G424">
        <f t="shared" si="6"/>
        <v>360</v>
      </c>
      <c r="R424" s="5" t="s">
        <v>869</v>
      </c>
      <c r="S424" s="12"/>
      <c r="T424" s="13"/>
      <c r="U424" s="13"/>
      <c r="V424" s="13"/>
      <c r="W424" s="13"/>
      <c r="X424" s="13"/>
      <c r="Y424" s="13"/>
      <c r="Z424" s="13"/>
      <c r="AA424" s="13">
        <v>1</v>
      </c>
      <c r="AB424" s="13"/>
      <c r="AC424" s="13"/>
      <c r="AD424" s="13"/>
      <c r="AE424" s="14">
        <v>1</v>
      </c>
    </row>
    <row r="425" spans="1:31" ht="12.75">
      <c r="A425" t="s">
        <v>713</v>
      </c>
      <c r="B425" t="s">
        <v>10</v>
      </c>
      <c r="C425" t="s">
        <v>714</v>
      </c>
      <c r="D425">
        <v>455</v>
      </c>
      <c r="E425">
        <v>75</v>
      </c>
      <c r="F425">
        <v>432</v>
      </c>
      <c r="G425">
        <f t="shared" si="6"/>
        <v>358</v>
      </c>
      <c r="R425" s="5" t="s">
        <v>871</v>
      </c>
      <c r="S425" s="12"/>
      <c r="T425" s="13"/>
      <c r="U425" s="13"/>
      <c r="V425" s="13"/>
      <c r="W425" s="13"/>
      <c r="X425" s="13"/>
      <c r="Y425" s="13"/>
      <c r="Z425" s="13"/>
      <c r="AA425" s="13">
        <v>1</v>
      </c>
      <c r="AB425" s="13"/>
      <c r="AC425" s="13"/>
      <c r="AD425" s="13"/>
      <c r="AE425" s="14">
        <v>1</v>
      </c>
    </row>
    <row r="426" spans="1:31" ht="12.75">
      <c r="A426" t="s">
        <v>715</v>
      </c>
      <c r="B426" t="s">
        <v>10</v>
      </c>
      <c r="C426" t="s">
        <v>716</v>
      </c>
      <c r="D426">
        <v>454</v>
      </c>
      <c r="E426">
        <v>75</v>
      </c>
      <c r="F426">
        <v>431</v>
      </c>
      <c r="G426">
        <f t="shared" si="6"/>
        <v>357</v>
      </c>
      <c r="R426" s="5" t="s">
        <v>873</v>
      </c>
      <c r="S426" s="12"/>
      <c r="T426" s="13"/>
      <c r="U426" s="13"/>
      <c r="V426" s="13"/>
      <c r="W426" s="13"/>
      <c r="X426" s="13"/>
      <c r="Y426" s="13"/>
      <c r="Z426" s="13"/>
      <c r="AA426" s="13">
        <v>1</v>
      </c>
      <c r="AB426" s="13"/>
      <c r="AC426" s="13"/>
      <c r="AD426" s="13"/>
      <c r="AE426" s="14">
        <v>1</v>
      </c>
    </row>
    <row r="427" spans="1:31" ht="12.75">
      <c r="A427" t="s">
        <v>717</v>
      </c>
      <c r="B427" t="s">
        <v>10</v>
      </c>
      <c r="C427" t="s">
        <v>718</v>
      </c>
      <c r="D427">
        <v>454</v>
      </c>
      <c r="E427">
        <v>75</v>
      </c>
      <c r="F427">
        <v>431</v>
      </c>
      <c r="G427">
        <f t="shared" si="6"/>
        <v>357</v>
      </c>
      <c r="R427" s="5" t="s">
        <v>875</v>
      </c>
      <c r="S427" s="12"/>
      <c r="T427" s="13"/>
      <c r="U427" s="13"/>
      <c r="V427" s="13"/>
      <c r="W427" s="13"/>
      <c r="X427" s="13"/>
      <c r="Y427" s="13"/>
      <c r="Z427" s="13">
        <v>1</v>
      </c>
      <c r="AA427" s="13">
        <v>1</v>
      </c>
      <c r="AB427" s="13"/>
      <c r="AC427" s="13"/>
      <c r="AD427" s="13"/>
      <c r="AE427" s="14">
        <v>2</v>
      </c>
    </row>
    <row r="428" spans="1:31" ht="12.75">
      <c r="A428" t="s">
        <v>719</v>
      </c>
      <c r="B428" t="s">
        <v>10</v>
      </c>
      <c r="C428" t="s">
        <v>720</v>
      </c>
      <c r="D428">
        <v>591</v>
      </c>
      <c r="E428">
        <v>141</v>
      </c>
      <c r="F428">
        <v>454</v>
      </c>
      <c r="G428">
        <f t="shared" si="6"/>
        <v>314</v>
      </c>
      <c r="R428" s="5" t="s">
        <v>877</v>
      </c>
      <c r="S428" s="12"/>
      <c r="T428" s="13"/>
      <c r="U428" s="13"/>
      <c r="V428" s="13"/>
      <c r="W428" s="13"/>
      <c r="X428" s="13"/>
      <c r="Y428" s="13"/>
      <c r="Z428" s="13"/>
      <c r="AA428" s="13">
        <v>1</v>
      </c>
      <c r="AB428" s="13"/>
      <c r="AC428" s="13"/>
      <c r="AD428" s="13"/>
      <c r="AE428" s="14">
        <v>1</v>
      </c>
    </row>
    <row r="429" spans="1:31" ht="12.75">
      <c r="A429" t="s">
        <v>719</v>
      </c>
      <c r="B429" t="s">
        <v>10</v>
      </c>
      <c r="C429" t="s">
        <v>720</v>
      </c>
      <c r="D429">
        <v>591</v>
      </c>
      <c r="E429">
        <v>500</v>
      </c>
      <c r="F429">
        <v>558</v>
      </c>
      <c r="G429">
        <f t="shared" si="6"/>
        <v>59</v>
      </c>
      <c r="R429" s="5" t="s">
        <v>879</v>
      </c>
      <c r="S429" s="12"/>
      <c r="T429" s="13"/>
      <c r="U429" s="13"/>
      <c r="V429" s="13"/>
      <c r="W429" s="13"/>
      <c r="X429" s="13">
        <v>1</v>
      </c>
      <c r="Y429" s="13"/>
      <c r="Z429" s="13"/>
      <c r="AA429" s="13">
        <v>1</v>
      </c>
      <c r="AB429" s="13"/>
      <c r="AC429" s="13"/>
      <c r="AD429" s="13"/>
      <c r="AE429" s="14">
        <v>2</v>
      </c>
    </row>
    <row r="430" spans="1:31" ht="12.75">
      <c r="A430" t="s">
        <v>721</v>
      </c>
      <c r="B430" t="s">
        <v>10</v>
      </c>
      <c r="C430" t="s">
        <v>722</v>
      </c>
      <c r="D430">
        <v>418</v>
      </c>
      <c r="E430">
        <v>56</v>
      </c>
      <c r="F430">
        <v>396</v>
      </c>
      <c r="G430">
        <f t="shared" si="6"/>
        <v>341</v>
      </c>
      <c r="R430" s="5" t="s">
        <v>881</v>
      </c>
      <c r="S430" s="12"/>
      <c r="T430" s="13"/>
      <c r="U430" s="13"/>
      <c r="V430" s="13"/>
      <c r="W430" s="13"/>
      <c r="X430" s="13"/>
      <c r="Y430" s="13"/>
      <c r="Z430" s="13"/>
      <c r="AA430" s="13">
        <v>1</v>
      </c>
      <c r="AB430" s="13"/>
      <c r="AC430" s="13"/>
      <c r="AD430" s="13"/>
      <c r="AE430" s="14">
        <v>1</v>
      </c>
    </row>
    <row r="431" spans="1:31" ht="12.75">
      <c r="A431" t="s">
        <v>723</v>
      </c>
      <c r="B431" t="s">
        <v>10</v>
      </c>
      <c r="C431" t="s">
        <v>724</v>
      </c>
      <c r="D431">
        <v>359</v>
      </c>
      <c r="E431">
        <v>47</v>
      </c>
      <c r="F431">
        <v>328</v>
      </c>
      <c r="G431">
        <f t="shared" si="6"/>
        <v>282</v>
      </c>
      <c r="R431" s="5" t="s">
        <v>883</v>
      </c>
      <c r="S431" s="12"/>
      <c r="T431" s="13"/>
      <c r="U431" s="13"/>
      <c r="V431" s="13"/>
      <c r="W431" s="13"/>
      <c r="X431" s="13"/>
      <c r="Y431" s="13"/>
      <c r="Z431" s="13"/>
      <c r="AA431" s="13">
        <v>1</v>
      </c>
      <c r="AB431" s="13"/>
      <c r="AC431" s="13"/>
      <c r="AD431" s="13"/>
      <c r="AE431" s="14">
        <v>1</v>
      </c>
    </row>
    <row r="432" spans="1:31" ht="12.75">
      <c r="A432" t="s">
        <v>725</v>
      </c>
      <c r="B432" t="s">
        <v>10</v>
      </c>
      <c r="C432" t="s">
        <v>726</v>
      </c>
      <c r="D432">
        <v>409</v>
      </c>
      <c r="E432">
        <v>58</v>
      </c>
      <c r="F432">
        <v>395</v>
      </c>
      <c r="G432">
        <f t="shared" si="6"/>
        <v>338</v>
      </c>
      <c r="R432" s="5" t="s">
        <v>885</v>
      </c>
      <c r="S432" s="12"/>
      <c r="T432" s="13"/>
      <c r="U432" s="13"/>
      <c r="V432" s="13"/>
      <c r="W432" s="13"/>
      <c r="X432" s="13"/>
      <c r="Y432" s="13"/>
      <c r="Z432" s="13"/>
      <c r="AA432" s="13">
        <v>1</v>
      </c>
      <c r="AB432" s="13"/>
      <c r="AC432" s="13"/>
      <c r="AD432" s="13"/>
      <c r="AE432" s="14">
        <v>1</v>
      </c>
    </row>
    <row r="433" spans="1:31" ht="12.75">
      <c r="A433" t="s">
        <v>727</v>
      </c>
      <c r="B433" t="s">
        <v>10</v>
      </c>
      <c r="C433" t="s">
        <v>728</v>
      </c>
      <c r="D433">
        <v>416</v>
      </c>
      <c r="E433">
        <v>75</v>
      </c>
      <c r="F433">
        <v>413</v>
      </c>
      <c r="G433">
        <f t="shared" si="6"/>
        <v>339</v>
      </c>
      <c r="R433" s="5" t="s">
        <v>887</v>
      </c>
      <c r="S433" s="12"/>
      <c r="T433" s="13"/>
      <c r="U433" s="13"/>
      <c r="V433" s="13"/>
      <c r="W433" s="13"/>
      <c r="X433" s="13"/>
      <c r="Y433" s="13"/>
      <c r="Z433" s="13"/>
      <c r="AA433" s="13">
        <v>1</v>
      </c>
      <c r="AB433" s="13"/>
      <c r="AC433" s="13"/>
      <c r="AD433" s="13"/>
      <c r="AE433" s="14">
        <v>1</v>
      </c>
    </row>
    <row r="434" spans="1:31" ht="12.75">
      <c r="A434" t="s">
        <v>729</v>
      </c>
      <c r="B434" t="s">
        <v>10</v>
      </c>
      <c r="C434" t="s">
        <v>730</v>
      </c>
      <c r="D434">
        <v>451</v>
      </c>
      <c r="E434">
        <v>104</v>
      </c>
      <c r="F434">
        <v>442</v>
      </c>
      <c r="G434">
        <f t="shared" si="6"/>
        <v>339</v>
      </c>
      <c r="R434" s="5" t="s">
        <v>889</v>
      </c>
      <c r="S434" s="12"/>
      <c r="T434" s="13"/>
      <c r="U434" s="13"/>
      <c r="V434" s="13"/>
      <c r="W434" s="13"/>
      <c r="X434" s="13"/>
      <c r="Y434" s="13"/>
      <c r="Z434" s="13"/>
      <c r="AA434" s="13">
        <v>1</v>
      </c>
      <c r="AB434" s="13"/>
      <c r="AC434" s="13"/>
      <c r="AD434" s="13"/>
      <c r="AE434" s="14">
        <v>1</v>
      </c>
    </row>
    <row r="435" spans="1:31" ht="12.75">
      <c r="A435" t="s">
        <v>731</v>
      </c>
      <c r="B435" t="s">
        <v>10</v>
      </c>
      <c r="C435" t="s">
        <v>732</v>
      </c>
      <c r="D435">
        <v>394</v>
      </c>
      <c r="E435">
        <v>59</v>
      </c>
      <c r="F435">
        <v>394</v>
      </c>
      <c r="G435">
        <f t="shared" si="6"/>
        <v>336</v>
      </c>
      <c r="R435" s="5" t="s">
        <v>891</v>
      </c>
      <c r="S435" s="12"/>
      <c r="T435" s="13"/>
      <c r="U435" s="13"/>
      <c r="V435" s="13"/>
      <c r="W435" s="13"/>
      <c r="X435" s="13"/>
      <c r="Y435" s="13"/>
      <c r="Z435" s="13"/>
      <c r="AA435" s="13">
        <v>1</v>
      </c>
      <c r="AB435" s="13"/>
      <c r="AC435" s="13"/>
      <c r="AD435" s="13"/>
      <c r="AE435" s="14">
        <v>1</v>
      </c>
    </row>
    <row r="436" spans="1:31" ht="12.75">
      <c r="A436" t="s">
        <v>733</v>
      </c>
      <c r="B436" t="s">
        <v>10</v>
      </c>
      <c r="C436" t="s">
        <v>734</v>
      </c>
      <c r="D436">
        <v>460</v>
      </c>
      <c r="E436">
        <v>118</v>
      </c>
      <c r="F436">
        <v>452</v>
      </c>
      <c r="G436">
        <f t="shared" si="6"/>
        <v>335</v>
      </c>
      <c r="R436" s="5" t="s">
        <v>893</v>
      </c>
      <c r="S436" s="12"/>
      <c r="T436" s="13"/>
      <c r="U436" s="13"/>
      <c r="V436" s="13"/>
      <c r="W436" s="13"/>
      <c r="X436" s="13"/>
      <c r="Y436" s="13"/>
      <c r="Z436" s="13"/>
      <c r="AA436" s="13">
        <v>1</v>
      </c>
      <c r="AB436" s="13"/>
      <c r="AC436" s="13"/>
      <c r="AD436" s="13"/>
      <c r="AE436" s="14">
        <v>1</v>
      </c>
    </row>
    <row r="437" spans="1:31" ht="12.75">
      <c r="A437" t="s">
        <v>735</v>
      </c>
      <c r="B437" t="s">
        <v>10</v>
      </c>
      <c r="C437" t="s">
        <v>736</v>
      </c>
      <c r="D437">
        <v>442</v>
      </c>
      <c r="E437">
        <v>96</v>
      </c>
      <c r="F437">
        <v>435</v>
      </c>
      <c r="G437">
        <f t="shared" si="6"/>
        <v>340</v>
      </c>
      <c r="R437" s="5" t="s">
        <v>895</v>
      </c>
      <c r="S437" s="12"/>
      <c r="T437" s="13"/>
      <c r="U437" s="13"/>
      <c r="V437" s="13"/>
      <c r="W437" s="13"/>
      <c r="X437" s="13"/>
      <c r="Y437" s="13"/>
      <c r="Z437" s="13"/>
      <c r="AA437" s="13">
        <v>1</v>
      </c>
      <c r="AB437" s="13"/>
      <c r="AC437" s="13"/>
      <c r="AD437" s="13"/>
      <c r="AE437" s="14">
        <v>1</v>
      </c>
    </row>
    <row r="438" spans="1:31" ht="12.75">
      <c r="A438" t="s">
        <v>737</v>
      </c>
      <c r="B438" t="s">
        <v>10</v>
      </c>
      <c r="C438" t="s">
        <v>738</v>
      </c>
      <c r="D438">
        <v>421</v>
      </c>
      <c r="E438">
        <v>99</v>
      </c>
      <c r="F438">
        <v>280</v>
      </c>
      <c r="G438">
        <f t="shared" si="6"/>
        <v>182</v>
      </c>
      <c r="R438" s="5" t="s">
        <v>897</v>
      </c>
      <c r="S438" s="12"/>
      <c r="T438" s="13"/>
      <c r="U438" s="13"/>
      <c r="V438" s="13"/>
      <c r="W438" s="13"/>
      <c r="X438" s="13"/>
      <c r="Y438" s="13"/>
      <c r="Z438" s="13"/>
      <c r="AA438" s="13">
        <v>1</v>
      </c>
      <c r="AB438" s="13"/>
      <c r="AC438" s="13"/>
      <c r="AD438" s="13"/>
      <c r="AE438" s="14">
        <v>1</v>
      </c>
    </row>
    <row r="439" spans="1:31" ht="12.75">
      <c r="A439" t="s">
        <v>739</v>
      </c>
      <c r="B439" t="s">
        <v>10</v>
      </c>
      <c r="C439" t="s">
        <v>740</v>
      </c>
      <c r="D439">
        <v>420</v>
      </c>
      <c r="E439">
        <v>66</v>
      </c>
      <c r="F439">
        <v>407</v>
      </c>
      <c r="G439">
        <f t="shared" si="6"/>
        <v>342</v>
      </c>
      <c r="R439" s="5" t="s">
        <v>899</v>
      </c>
      <c r="S439" s="12"/>
      <c r="T439" s="13"/>
      <c r="U439" s="13"/>
      <c r="V439" s="13"/>
      <c r="W439" s="13"/>
      <c r="X439" s="13"/>
      <c r="Y439" s="13"/>
      <c r="Z439" s="13"/>
      <c r="AA439" s="13">
        <v>1</v>
      </c>
      <c r="AB439" s="13"/>
      <c r="AC439" s="13"/>
      <c r="AD439" s="13"/>
      <c r="AE439" s="14">
        <v>1</v>
      </c>
    </row>
    <row r="440" spans="1:31" ht="12.75">
      <c r="A440" t="s">
        <v>741</v>
      </c>
      <c r="B440" t="s">
        <v>10</v>
      </c>
      <c r="C440" t="s">
        <v>742</v>
      </c>
      <c r="D440">
        <v>658</v>
      </c>
      <c r="E440">
        <v>293</v>
      </c>
      <c r="F440">
        <v>635</v>
      </c>
      <c r="G440">
        <f t="shared" si="6"/>
        <v>343</v>
      </c>
      <c r="R440" s="5" t="s">
        <v>901</v>
      </c>
      <c r="S440" s="12"/>
      <c r="T440" s="13"/>
      <c r="U440" s="13"/>
      <c r="V440" s="13"/>
      <c r="W440" s="13"/>
      <c r="X440" s="13">
        <v>1</v>
      </c>
      <c r="Y440" s="13"/>
      <c r="Z440" s="13"/>
      <c r="AA440" s="13">
        <v>1</v>
      </c>
      <c r="AB440" s="13"/>
      <c r="AC440" s="13"/>
      <c r="AD440" s="13"/>
      <c r="AE440" s="14">
        <v>2</v>
      </c>
    </row>
    <row r="441" spans="1:31" ht="12.75">
      <c r="A441" t="s">
        <v>741</v>
      </c>
      <c r="B441" t="s">
        <v>44</v>
      </c>
      <c r="C441" t="s">
        <v>742</v>
      </c>
      <c r="D441">
        <v>658</v>
      </c>
      <c r="E441">
        <v>6</v>
      </c>
      <c r="F441">
        <v>212</v>
      </c>
      <c r="G441">
        <f t="shared" si="6"/>
      </c>
      <c r="R441" s="5" t="s">
        <v>903</v>
      </c>
      <c r="S441" s="12"/>
      <c r="T441" s="13"/>
      <c r="U441" s="13"/>
      <c r="V441" s="13"/>
      <c r="W441" s="13"/>
      <c r="X441" s="13"/>
      <c r="Y441" s="13"/>
      <c r="Z441" s="13"/>
      <c r="AA441" s="13">
        <v>1</v>
      </c>
      <c r="AB441" s="13"/>
      <c r="AC441" s="13"/>
      <c r="AD441" s="13"/>
      <c r="AE441" s="14">
        <v>1</v>
      </c>
    </row>
    <row r="442" spans="1:31" ht="12.75">
      <c r="A442" t="s">
        <v>743</v>
      </c>
      <c r="B442" t="s">
        <v>10</v>
      </c>
      <c r="C442" t="s">
        <v>744</v>
      </c>
      <c r="D442">
        <v>658</v>
      </c>
      <c r="E442">
        <v>293</v>
      </c>
      <c r="F442">
        <v>635</v>
      </c>
      <c r="G442">
        <f t="shared" si="6"/>
        <v>343</v>
      </c>
      <c r="R442" s="5" t="s">
        <v>905</v>
      </c>
      <c r="S442" s="12"/>
      <c r="T442" s="13"/>
      <c r="U442" s="13"/>
      <c r="V442" s="13"/>
      <c r="W442" s="13"/>
      <c r="X442" s="13"/>
      <c r="Y442" s="13"/>
      <c r="Z442" s="13"/>
      <c r="AA442" s="13">
        <v>1</v>
      </c>
      <c r="AB442" s="13"/>
      <c r="AC442" s="13"/>
      <c r="AD442" s="13"/>
      <c r="AE442" s="14">
        <v>1</v>
      </c>
    </row>
    <row r="443" spans="1:31" ht="12.75">
      <c r="A443" t="s">
        <v>743</v>
      </c>
      <c r="B443" t="s">
        <v>44</v>
      </c>
      <c r="C443" t="s">
        <v>744</v>
      </c>
      <c r="D443">
        <v>658</v>
      </c>
      <c r="E443">
        <v>6</v>
      </c>
      <c r="F443">
        <v>212</v>
      </c>
      <c r="G443">
        <f t="shared" si="6"/>
      </c>
      <c r="R443" s="5" t="s">
        <v>907</v>
      </c>
      <c r="S443" s="12"/>
      <c r="T443" s="13"/>
      <c r="U443" s="13"/>
      <c r="V443" s="13"/>
      <c r="W443" s="13"/>
      <c r="X443" s="13"/>
      <c r="Y443" s="13"/>
      <c r="Z443" s="13"/>
      <c r="AA443" s="13">
        <v>1</v>
      </c>
      <c r="AB443" s="13"/>
      <c r="AC443" s="13"/>
      <c r="AD443" s="13"/>
      <c r="AE443" s="14">
        <v>1</v>
      </c>
    </row>
    <row r="444" spans="1:31" ht="12.75">
      <c r="A444" t="s">
        <v>745</v>
      </c>
      <c r="B444" t="s">
        <v>10</v>
      </c>
      <c r="C444" t="s">
        <v>746</v>
      </c>
      <c r="D444">
        <v>668</v>
      </c>
      <c r="E444">
        <v>290</v>
      </c>
      <c r="F444">
        <v>643</v>
      </c>
      <c r="G444">
        <f t="shared" si="6"/>
        <v>354</v>
      </c>
      <c r="R444" s="5" t="s">
        <v>909</v>
      </c>
      <c r="S444" s="12"/>
      <c r="T444" s="13"/>
      <c r="U444" s="13"/>
      <c r="V444" s="13"/>
      <c r="W444" s="13"/>
      <c r="X444" s="13"/>
      <c r="Y444" s="13"/>
      <c r="Z444" s="13"/>
      <c r="AA444" s="13">
        <v>1</v>
      </c>
      <c r="AB444" s="13"/>
      <c r="AC444" s="13"/>
      <c r="AD444" s="13"/>
      <c r="AE444" s="14">
        <v>1</v>
      </c>
    </row>
    <row r="445" spans="1:31" ht="12.75">
      <c r="A445" t="s">
        <v>745</v>
      </c>
      <c r="B445" t="s">
        <v>26</v>
      </c>
      <c r="C445" t="s">
        <v>746</v>
      </c>
      <c r="D445">
        <v>668</v>
      </c>
      <c r="E445">
        <v>4</v>
      </c>
      <c r="F445">
        <v>163</v>
      </c>
      <c r="G445">
        <f t="shared" si="6"/>
      </c>
      <c r="R445" s="5" t="s">
        <v>911</v>
      </c>
      <c r="S445" s="12"/>
      <c r="T445" s="13"/>
      <c r="U445" s="13"/>
      <c r="V445" s="13"/>
      <c r="W445" s="13"/>
      <c r="X445" s="13"/>
      <c r="Y445" s="13"/>
      <c r="Z445" s="13"/>
      <c r="AA445" s="13">
        <v>1</v>
      </c>
      <c r="AB445" s="13"/>
      <c r="AC445" s="13"/>
      <c r="AD445" s="13"/>
      <c r="AE445" s="14">
        <v>1</v>
      </c>
    </row>
    <row r="446" spans="1:31" ht="12.75">
      <c r="A446" t="s">
        <v>747</v>
      </c>
      <c r="B446" t="s">
        <v>10</v>
      </c>
      <c r="C446" t="s">
        <v>748</v>
      </c>
      <c r="D446">
        <v>419</v>
      </c>
      <c r="E446">
        <v>92</v>
      </c>
      <c r="F446">
        <v>411</v>
      </c>
      <c r="G446">
        <f t="shared" si="6"/>
        <v>320</v>
      </c>
      <c r="R446" s="5" t="s">
        <v>913</v>
      </c>
      <c r="S446" s="12"/>
      <c r="T446" s="13"/>
      <c r="U446" s="13"/>
      <c r="V446" s="13"/>
      <c r="W446" s="13"/>
      <c r="X446" s="13"/>
      <c r="Y446" s="13"/>
      <c r="Z446" s="13"/>
      <c r="AA446" s="13">
        <v>1</v>
      </c>
      <c r="AB446" s="13"/>
      <c r="AC446" s="13"/>
      <c r="AD446" s="13"/>
      <c r="AE446" s="14">
        <v>1</v>
      </c>
    </row>
    <row r="447" spans="1:31" ht="12.75">
      <c r="A447" t="s">
        <v>749</v>
      </c>
      <c r="B447" t="s">
        <v>10</v>
      </c>
      <c r="C447" t="s">
        <v>750</v>
      </c>
      <c r="D447">
        <v>431</v>
      </c>
      <c r="E447">
        <v>90</v>
      </c>
      <c r="F447">
        <v>424</v>
      </c>
      <c r="G447">
        <f t="shared" si="6"/>
        <v>335</v>
      </c>
      <c r="R447" s="5" t="s">
        <v>915</v>
      </c>
      <c r="S447" s="12"/>
      <c r="T447" s="13"/>
      <c r="U447" s="13"/>
      <c r="V447" s="13"/>
      <c r="W447" s="13"/>
      <c r="X447" s="13"/>
      <c r="Y447" s="13"/>
      <c r="Z447" s="13"/>
      <c r="AA447" s="13">
        <v>1</v>
      </c>
      <c r="AB447" s="13"/>
      <c r="AC447" s="13"/>
      <c r="AD447" s="13"/>
      <c r="AE447" s="14">
        <v>1</v>
      </c>
    </row>
    <row r="448" spans="1:31" ht="12.75">
      <c r="A448" t="s">
        <v>751</v>
      </c>
      <c r="B448" t="s">
        <v>10</v>
      </c>
      <c r="C448" t="s">
        <v>752</v>
      </c>
      <c r="D448">
        <v>446</v>
      </c>
      <c r="E448">
        <v>100</v>
      </c>
      <c r="F448">
        <v>439</v>
      </c>
      <c r="G448">
        <f t="shared" si="6"/>
        <v>340</v>
      </c>
      <c r="R448" s="5" t="s">
        <v>917</v>
      </c>
      <c r="S448" s="12"/>
      <c r="T448" s="13"/>
      <c r="U448" s="13"/>
      <c r="V448" s="13"/>
      <c r="W448" s="13"/>
      <c r="X448" s="13"/>
      <c r="Y448" s="13"/>
      <c r="Z448" s="13"/>
      <c r="AA448" s="13">
        <v>1</v>
      </c>
      <c r="AB448" s="13"/>
      <c r="AC448" s="13"/>
      <c r="AD448" s="13"/>
      <c r="AE448" s="14">
        <v>1</v>
      </c>
    </row>
    <row r="449" spans="1:31" ht="12.75">
      <c r="A449" t="s">
        <v>753</v>
      </c>
      <c r="B449" t="s">
        <v>26</v>
      </c>
      <c r="C449" t="s">
        <v>754</v>
      </c>
      <c r="D449">
        <v>681</v>
      </c>
      <c r="E449">
        <v>14</v>
      </c>
      <c r="F449">
        <v>175</v>
      </c>
      <c r="G449">
        <f t="shared" si="6"/>
      </c>
      <c r="R449" s="5" t="s">
        <v>919</v>
      </c>
      <c r="S449" s="12"/>
      <c r="T449" s="13"/>
      <c r="U449" s="13"/>
      <c r="V449" s="13"/>
      <c r="W449" s="13"/>
      <c r="X449" s="13"/>
      <c r="Y449" s="13"/>
      <c r="Z449" s="13"/>
      <c r="AA449" s="13">
        <v>1</v>
      </c>
      <c r="AB449" s="13"/>
      <c r="AC449" s="13"/>
      <c r="AD449" s="13"/>
      <c r="AE449" s="14">
        <v>1</v>
      </c>
    </row>
    <row r="450" spans="1:31" ht="12.75">
      <c r="A450" t="s">
        <v>753</v>
      </c>
      <c r="B450" t="s">
        <v>10</v>
      </c>
      <c r="C450" t="s">
        <v>754</v>
      </c>
      <c r="D450">
        <v>681</v>
      </c>
      <c r="E450">
        <v>301</v>
      </c>
      <c r="F450">
        <v>656</v>
      </c>
      <c r="G450">
        <f aca="true" t="shared" si="7" ref="G450:G513">IF(B450="PF05139",F450-E450+1,"")</f>
        <v>356</v>
      </c>
      <c r="R450" s="5" t="s">
        <v>921</v>
      </c>
      <c r="S450" s="12"/>
      <c r="T450" s="13"/>
      <c r="U450" s="13"/>
      <c r="V450" s="13"/>
      <c r="W450" s="13"/>
      <c r="X450" s="13"/>
      <c r="Y450" s="13"/>
      <c r="Z450" s="13"/>
      <c r="AA450" s="13">
        <v>1</v>
      </c>
      <c r="AB450" s="13"/>
      <c r="AC450" s="13"/>
      <c r="AD450" s="13"/>
      <c r="AE450" s="14">
        <v>1</v>
      </c>
    </row>
    <row r="451" spans="1:31" ht="12.75">
      <c r="A451" t="s">
        <v>755</v>
      </c>
      <c r="B451" t="s">
        <v>10</v>
      </c>
      <c r="C451" t="s">
        <v>756</v>
      </c>
      <c r="D451">
        <v>414</v>
      </c>
      <c r="E451">
        <v>81</v>
      </c>
      <c r="F451">
        <v>406</v>
      </c>
      <c r="G451">
        <f t="shared" si="7"/>
        <v>326</v>
      </c>
      <c r="R451" s="5" t="s">
        <v>923</v>
      </c>
      <c r="S451" s="12"/>
      <c r="T451" s="13"/>
      <c r="U451" s="13"/>
      <c r="V451" s="13"/>
      <c r="W451" s="13"/>
      <c r="X451" s="13"/>
      <c r="Y451" s="13"/>
      <c r="Z451" s="13"/>
      <c r="AA451" s="13">
        <v>1</v>
      </c>
      <c r="AB451" s="13"/>
      <c r="AC451" s="13"/>
      <c r="AD451" s="13"/>
      <c r="AE451" s="14">
        <v>1</v>
      </c>
    </row>
    <row r="452" spans="1:31" ht="12.75">
      <c r="A452" t="s">
        <v>757</v>
      </c>
      <c r="B452" t="s">
        <v>10</v>
      </c>
      <c r="C452" t="s">
        <v>758</v>
      </c>
      <c r="D452">
        <v>601</v>
      </c>
      <c r="E452">
        <v>385</v>
      </c>
      <c r="F452">
        <v>548</v>
      </c>
      <c r="G452">
        <f t="shared" si="7"/>
        <v>164</v>
      </c>
      <c r="R452" s="5" t="s">
        <v>925</v>
      </c>
      <c r="S452" s="12"/>
      <c r="T452" s="13"/>
      <c r="U452" s="13"/>
      <c r="V452" s="13"/>
      <c r="W452" s="13"/>
      <c r="X452" s="13"/>
      <c r="Y452" s="13"/>
      <c r="Z452" s="13">
        <v>1</v>
      </c>
      <c r="AA452" s="13">
        <v>1</v>
      </c>
      <c r="AB452" s="13"/>
      <c r="AC452" s="13"/>
      <c r="AD452" s="13"/>
      <c r="AE452" s="14">
        <v>2</v>
      </c>
    </row>
    <row r="453" spans="1:31" ht="12.75">
      <c r="A453" t="s">
        <v>759</v>
      </c>
      <c r="B453" t="s">
        <v>10</v>
      </c>
      <c r="C453" t="s">
        <v>760</v>
      </c>
      <c r="D453">
        <v>603</v>
      </c>
      <c r="E453">
        <v>348</v>
      </c>
      <c r="F453">
        <v>563</v>
      </c>
      <c r="G453">
        <f t="shared" si="7"/>
        <v>216</v>
      </c>
      <c r="R453" s="5" t="s">
        <v>927</v>
      </c>
      <c r="S453" s="12"/>
      <c r="T453" s="13"/>
      <c r="U453" s="13"/>
      <c r="V453" s="13"/>
      <c r="W453" s="13"/>
      <c r="X453" s="13">
        <v>1</v>
      </c>
      <c r="Y453" s="13"/>
      <c r="Z453" s="13"/>
      <c r="AA453" s="13">
        <v>1</v>
      </c>
      <c r="AB453" s="13"/>
      <c r="AC453" s="13"/>
      <c r="AD453" s="13"/>
      <c r="AE453" s="14">
        <v>2</v>
      </c>
    </row>
    <row r="454" spans="1:31" ht="12.75">
      <c r="A454" t="s">
        <v>761</v>
      </c>
      <c r="B454" t="s">
        <v>10</v>
      </c>
      <c r="C454" t="s">
        <v>762</v>
      </c>
      <c r="D454">
        <v>442</v>
      </c>
      <c r="E454">
        <v>116</v>
      </c>
      <c r="F454">
        <v>433</v>
      </c>
      <c r="G454">
        <f t="shared" si="7"/>
        <v>318</v>
      </c>
      <c r="R454" s="5" t="s">
        <v>929</v>
      </c>
      <c r="S454" s="12"/>
      <c r="T454" s="13"/>
      <c r="U454" s="13"/>
      <c r="V454" s="13"/>
      <c r="W454" s="13"/>
      <c r="X454" s="13"/>
      <c r="Y454" s="13"/>
      <c r="Z454" s="13"/>
      <c r="AA454" s="13">
        <v>1</v>
      </c>
      <c r="AB454" s="13"/>
      <c r="AC454" s="13"/>
      <c r="AD454" s="13"/>
      <c r="AE454" s="14">
        <v>1</v>
      </c>
    </row>
    <row r="455" spans="1:31" ht="12.75">
      <c r="A455" t="s">
        <v>761</v>
      </c>
      <c r="B455" t="s">
        <v>478</v>
      </c>
      <c r="C455" t="s">
        <v>762</v>
      </c>
      <c r="D455">
        <v>442</v>
      </c>
      <c r="E455">
        <v>1</v>
      </c>
      <c r="F455">
        <v>49</v>
      </c>
      <c r="G455">
        <f t="shared" si="7"/>
      </c>
      <c r="R455" s="5" t="s">
        <v>931</v>
      </c>
      <c r="S455" s="12"/>
      <c r="T455" s="13"/>
      <c r="U455" s="13"/>
      <c r="V455" s="13"/>
      <c r="W455" s="13"/>
      <c r="X455" s="13"/>
      <c r="Y455" s="13"/>
      <c r="Z455" s="13">
        <v>1</v>
      </c>
      <c r="AA455" s="13">
        <v>1</v>
      </c>
      <c r="AB455" s="13"/>
      <c r="AC455" s="13"/>
      <c r="AD455" s="13"/>
      <c r="AE455" s="14">
        <v>2</v>
      </c>
    </row>
    <row r="456" spans="1:31" ht="12.75">
      <c r="A456" t="s">
        <v>763</v>
      </c>
      <c r="B456" t="s">
        <v>10</v>
      </c>
      <c r="C456" t="s">
        <v>764</v>
      </c>
      <c r="D456">
        <v>259</v>
      </c>
      <c r="E456">
        <v>75</v>
      </c>
      <c r="F456">
        <v>259</v>
      </c>
      <c r="G456">
        <f t="shared" si="7"/>
        <v>185</v>
      </c>
      <c r="R456" s="5" t="s">
        <v>933</v>
      </c>
      <c r="S456" s="12"/>
      <c r="T456" s="13"/>
      <c r="U456" s="13"/>
      <c r="V456" s="13"/>
      <c r="W456" s="13"/>
      <c r="X456" s="13"/>
      <c r="Y456" s="13"/>
      <c r="Z456" s="13"/>
      <c r="AA456" s="13">
        <v>1</v>
      </c>
      <c r="AB456" s="13"/>
      <c r="AC456" s="13"/>
      <c r="AD456" s="13"/>
      <c r="AE456" s="14">
        <v>1</v>
      </c>
    </row>
    <row r="457" spans="1:31" ht="12.75">
      <c r="A457" t="s">
        <v>765</v>
      </c>
      <c r="B457" t="s">
        <v>10</v>
      </c>
      <c r="C457" t="s">
        <v>766</v>
      </c>
      <c r="D457">
        <v>150</v>
      </c>
      <c r="E457">
        <v>1</v>
      </c>
      <c r="F457">
        <v>134</v>
      </c>
      <c r="G457">
        <f t="shared" si="7"/>
        <v>134</v>
      </c>
      <c r="R457" s="5" t="s">
        <v>935</v>
      </c>
      <c r="S457" s="12"/>
      <c r="T457" s="13"/>
      <c r="U457" s="13"/>
      <c r="V457" s="13"/>
      <c r="W457" s="13"/>
      <c r="X457" s="13"/>
      <c r="Y457" s="13"/>
      <c r="Z457" s="13"/>
      <c r="AA457" s="13">
        <v>1</v>
      </c>
      <c r="AB457" s="13"/>
      <c r="AC457" s="13"/>
      <c r="AD457" s="13"/>
      <c r="AE457" s="14">
        <v>1</v>
      </c>
    </row>
    <row r="458" spans="1:31" ht="12.75">
      <c r="A458" t="s">
        <v>767</v>
      </c>
      <c r="B458" t="s">
        <v>10</v>
      </c>
      <c r="C458" t="s">
        <v>768</v>
      </c>
      <c r="D458">
        <v>406</v>
      </c>
      <c r="E458">
        <v>64</v>
      </c>
      <c r="F458">
        <v>398</v>
      </c>
      <c r="G458">
        <f t="shared" si="7"/>
        <v>335</v>
      </c>
      <c r="R458" s="5" t="s">
        <v>937</v>
      </c>
      <c r="S458" s="12"/>
      <c r="T458" s="13"/>
      <c r="U458" s="13"/>
      <c r="V458" s="13"/>
      <c r="W458" s="13"/>
      <c r="X458" s="13"/>
      <c r="Y458" s="13"/>
      <c r="Z458" s="13">
        <v>1</v>
      </c>
      <c r="AA458" s="13">
        <v>1</v>
      </c>
      <c r="AB458" s="13"/>
      <c r="AC458" s="13"/>
      <c r="AD458" s="13"/>
      <c r="AE458" s="14">
        <v>2</v>
      </c>
    </row>
    <row r="459" spans="1:31" ht="12.75">
      <c r="A459" t="s">
        <v>769</v>
      </c>
      <c r="B459" t="s">
        <v>10</v>
      </c>
      <c r="C459" t="s">
        <v>770</v>
      </c>
      <c r="D459">
        <v>428</v>
      </c>
      <c r="E459">
        <v>69</v>
      </c>
      <c r="F459">
        <v>416</v>
      </c>
      <c r="G459">
        <f t="shared" si="7"/>
        <v>348</v>
      </c>
      <c r="R459" s="5" t="s">
        <v>939</v>
      </c>
      <c r="S459" s="12"/>
      <c r="T459" s="13"/>
      <c r="U459" s="13"/>
      <c r="V459" s="13"/>
      <c r="W459" s="13"/>
      <c r="X459" s="13"/>
      <c r="Y459" s="13"/>
      <c r="Z459" s="13"/>
      <c r="AA459" s="13">
        <v>1</v>
      </c>
      <c r="AB459" s="13"/>
      <c r="AC459" s="13"/>
      <c r="AD459" s="13"/>
      <c r="AE459" s="14">
        <v>1</v>
      </c>
    </row>
    <row r="460" spans="1:31" ht="12.75">
      <c r="A460" t="s">
        <v>771</v>
      </c>
      <c r="B460" t="s">
        <v>10</v>
      </c>
      <c r="C460" t="s">
        <v>772</v>
      </c>
      <c r="D460">
        <v>486</v>
      </c>
      <c r="E460">
        <v>106</v>
      </c>
      <c r="F460">
        <v>461</v>
      </c>
      <c r="G460">
        <f t="shared" si="7"/>
        <v>356</v>
      </c>
      <c r="R460" s="5" t="s">
        <v>941</v>
      </c>
      <c r="S460" s="12"/>
      <c r="T460" s="13"/>
      <c r="U460" s="13"/>
      <c r="V460" s="13"/>
      <c r="W460" s="13"/>
      <c r="X460" s="13"/>
      <c r="Y460" s="13"/>
      <c r="Z460" s="13">
        <v>1</v>
      </c>
      <c r="AA460" s="13">
        <v>1</v>
      </c>
      <c r="AB460" s="13"/>
      <c r="AC460" s="13"/>
      <c r="AD460" s="13"/>
      <c r="AE460" s="14">
        <v>2</v>
      </c>
    </row>
    <row r="461" spans="1:31" ht="12.75">
      <c r="A461" t="s">
        <v>773</v>
      </c>
      <c r="B461" t="s">
        <v>26</v>
      </c>
      <c r="C461" t="s">
        <v>774</v>
      </c>
      <c r="D461">
        <v>681</v>
      </c>
      <c r="E461">
        <v>14</v>
      </c>
      <c r="F461">
        <v>175</v>
      </c>
      <c r="G461">
        <f t="shared" si="7"/>
      </c>
      <c r="R461" s="5" t="s">
        <v>943</v>
      </c>
      <c r="S461" s="12"/>
      <c r="T461" s="13"/>
      <c r="U461" s="13"/>
      <c r="V461" s="13"/>
      <c r="W461" s="13"/>
      <c r="X461" s="13"/>
      <c r="Y461" s="13"/>
      <c r="Z461" s="13"/>
      <c r="AA461" s="13">
        <v>1</v>
      </c>
      <c r="AB461" s="13"/>
      <c r="AC461" s="13"/>
      <c r="AD461" s="13"/>
      <c r="AE461" s="14">
        <v>1</v>
      </c>
    </row>
    <row r="462" spans="1:31" ht="12.75">
      <c r="A462" t="s">
        <v>773</v>
      </c>
      <c r="B462" t="s">
        <v>10</v>
      </c>
      <c r="C462" t="s">
        <v>774</v>
      </c>
      <c r="D462">
        <v>681</v>
      </c>
      <c r="E462">
        <v>301</v>
      </c>
      <c r="F462">
        <v>656</v>
      </c>
      <c r="G462">
        <f t="shared" si="7"/>
        <v>356</v>
      </c>
      <c r="R462" s="5" t="s">
        <v>945</v>
      </c>
      <c r="S462" s="12"/>
      <c r="T462" s="13"/>
      <c r="U462" s="13"/>
      <c r="V462" s="13"/>
      <c r="W462" s="13"/>
      <c r="X462" s="13"/>
      <c r="Y462" s="13"/>
      <c r="Z462" s="13"/>
      <c r="AA462" s="13">
        <v>1</v>
      </c>
      <c r="AB462" s="13"/>
      <c r="AC462" s="13"/>
      <c r="AD462" s="13"/>
      <c r="AE462" s="14">
        <v>1</v>
      </c>
    </row>
    <row r="463" spans="1:31" ht="12.75">
      <c r="A463" t="s">
        <v>775</v>
      </c>
      <c r="B463" t="s">
        <v>26</v>
      </c>
      <c r="C463" t="s">
        <v>776</v>
      </c>
      <c r="D463">
        <v>681</v>
      </c>
      <c r="E463">
        <v>14</v>
      </c>
      <c r="F463">
        <v>175</v>
      </c>
      <c r="G463">
        <f t="shared" si="7"/>
      </c>
      <c r="R463" s="5" t="s">
        <v>947</v>
      </c>
      <c r="S463" s="12"/>
      <c r="T463" s="13"/>
      <c r="U463" s="13"/>
      <c r="V463" s="13"/>
      <c r="W463" s="13"/>
      <c r="X463" s="13"/>
      <c r="Y463" s="13"/>
      <c r="Z463" s="13"/>
      <c r="AA463" s="13">
        <v>1</v>
      </c>
      <c r="AB463" s="13"/>
      <c r="AC463" s="13"/>
      <c r="AD463" s="13"/>
      <c r="AE463" s="14">
        <v>1</v>
      </c>
    </row>
    <row r="464" spans="1:31" ht="12.75">
      <c r="A464" t="s">
        <v>775</v>
      </c>
      <c r="B464" t="s">
        <v>10</v>
      </c>
      <c r="C464" t="s">
        <v>776</v>
      </c>
      <c r="D464">
        <v>681</v>
      </c>
      <c r="E464">
        <v>301</v>
      </c>
      <c r="F464">
        <v>656</v>
      </c>
      <c r="G464">
        <f t="shared" si="7"/>
        <v>356</v>
      </c>
      <c r="R464" s="5" t="s">
        <v>949</v>
      </c>
      <c r="S464" s="12"/>
      <c r="T464" s="13"/>
      <c r="U464" s="13"/>
      <c r="V464" s="13"/>
      <c r="W464" s="13"/>
      <c r="X464" s="13"/>
      <c r="Y464" s="13"/>
      <c r="Z464" s="13"/>
      <c r="AA464" s="13">
        <v>1</v>
      </c>
      <c r="AB464" s="13"/>
      <c r="AC464" s="13"/>
      <c r="AD464" s="13"/>
      <c r="AE464" s="14">
        <v>1</v>
      </c>
    </row>
    <row r="465" spans="1:31" ht="12.75">
      <c r="A465" t="s">
        <v>777</v>
      </c>
      <c r="B465" t="s">
        <v>10</v>
      </c>
      <c r="C465" t="s">
        <v>778</v>
      </c>
      <c r="D465">
        <v>486</v>
      </c>
      <c r="E465">
        <v>106</v>
      </c>
      <c r="F465">
        <v>461</v>
      </c>
      <c r="G465">
        <f t="shared" si="7"/>
        <v>356</v>
      </c>
      <c r="R465" s="5" t="s">
        <v>951</v>
      </c>
      <c r="S465" s="12"/>
      <c r="T465" s="13"/>
      <c r="U465" s="13"/>
      <c r="V465" s="13"/>
      <c r="W465" s="13"/>
      <c r="X465" s="13"/>
      <c r="Y465" s="13"/>
      <c r="Z465" s="13">
        <v>1</v>
      </c>
      <c r="AA465" s="13">
        <v>1</v>
      </c>
      <c r="AB465" s="13"/>
      <c r="AC465" s="13"/>
      <c r="AD465" s="13"/>
      <c r="AE465" s="14">
        <v>2</v>
      </c>
    </row>
    <row r="466" spans="1:31" ht="12.75">
      <c r="A466" t="s">
        <v>779</v>
      </c>
      <c r="B466" t="s">
        <v>26</v>
      </c>
      <c r="C466" t="s">
        <v>780</v>
      </c>
      <c r="D466">
        <v>681</v>
      </c>
      <c r="E466">
        <v>14</v>
      </c>
      <c r="F466">
        <v>175</v>
      </c>
      <c r="G466">
        <f t="shared" si="7"/>
      </c>
      <c r="R466" s="5" t="s">
        <v>953</v>
      </c>
      <c r="S466" s="12"/>
      <c r="T466" s="13"/>
      <c r="U466" s="13"/>
      <c r="V466" s="13"/>
      <c r="W466" s="13"/>
      <c r="X466" s="13"/>
      <c r="Y466" s="13"/>
      <c r="Z466" s="13"/>
      <c r="AA466" s="13">
        <v>1</v>
      </c>
      <c r="AB466" s="13"/>
      <c r="AC466" s="13"/>
      <c r="AD466" s="13"/>
      <c r="AE466" s="14">
        <v>1</v>
      </c>
    </row>
    <row r="467" spans="1:31" ht="12.75">
      <c r="A467" t="s">
        <v>779</v>
      </c>
      <c r="B467" t="s">
        <v>10</v>
      </c>
      <c r="C467" t="s">
        <v>780</v>
      </c>
      <c r="D467">
        <v>681</v>
      </c>
      <c r="E467">
        <v>301</v>
      </c>
      <c r="F467">
        <v>656</v>
      </c>
      <c r="G467">
        <f t="shared" si="7"/>
        <v>356</v>
      </c>
      <c r="R467" s="5" t="s">
        <v>955</v>
      </c>
      <c r="S467" s="12"/>
      <c r="T467" s="13"/>
      <c r="U467" s="13"/>
      <c r="V467" s="13">
        <v>1</v>
      </c>
      <c r="W467" s="13"/>
      <c r="X467" s="13"/>
      <c r="Y467" s="13"/>
      <c r="Z467" s="13"/>
      <c r="AA467" s="13">
        <v>1</v>
      </c>
      <c r="AB467" s="13"/>
      <c r="AC467" s="13"/>
      <c r="AD467" s="13"/>
      <c r="AE467" s="14">
        <v>2</v>
      </c>
    </row>
    <row r="468" spans="1:31" ht="12.75">
      <c r="A468" t="s">
        <v>781</v>
      </c>
      <c r="B468" t="s">
        <v>26</v>
      </c>
      <c r="C468" t="s">
        <v>782</v>
      </c>
      <c r="D468">
        <v>681</v>
      </c>
      <c r="E468">
        <v>14</v>
      </c>
      <c r="F468">
        <v>175</v>
      </c>
      <c r="G468">
        <f t="shared" si="7"/>
      </c>
      <c r="R468" s="5" t="s">
        <v>957</v>
      </c>
      <c r="S468" s="12"/>
      <c r="T468" s="13"/>
      <c r="U468" s="13"/>
      <c r="V468" s="13"/>
      <c r="W468" s="13"/>
      <c r="X468" s="13"/>
      <c r="Y468" s="13"/>
      <c r="Z468" s="13"/>
      <c r="AA468" s="13">
        <v>1</v>
      </c>
      <c r="AB468" s="13"/>
      <c r="AC468" s="13"/>
      <c r="AD468" s="13"/>
      <c r="AE468" s="14">
        <v>1</v>
      </c>
    </row>
    <row r="469" spans="1:31" ht="12.75">
      <c r="A469" t="s">
        <v>781</v>
      </c>
      <c r="B469" t="s">
        <v>10</v>
      </c>
      <c r="C469" t="s">
        <v>782</v>
      </c>
      <c r="D469">
        <v>681</v>
      </c>
      <c r="E469">
        <v>301</v>
      </c>
      <c r="F469">
        <v>656</v>
      </c>
      <c r="G469">
        <f t="shared" si="7"/>
        <v>356</v>
      </c>
      <c r="R469" s="5" t="s">
        <v>959</v>
      </c>
      <c r="S469" s="12"/>
      <c r="T469" s="13"/>
      <c r="U469" s="13"/>
      <c r="V469" s="13"/>
      <c r="W469" s="13"/>
      <c r="X469" s="13"/>
      <c r="Y469" s="13"/>
      <c r="Z469" s="13"/>
      <c r="AA469" s="13">
        <v>1</v>
      </c>
      <c r="AB469" s="13"/>
      <c r="AC469" s="13"/>
      <c r="AD469" s="13"/>
      <c r="AE469" s="14">
        <v>1</v>
      </c>
    </row>
    <row r="470" spans="1:31" ht="12.75">
      <c r="A470" t="s">
        <v>783</v>
      </c>
      <c r="B470" t="s">
        <v>26</v>
      </c>
      <c r="C470" t="s">
        <v>784</v>
      </c>
      <c r="D470">
        <v>681</v>
      </c>
      <c r="E470">
        <v>14</v>
      </c>
      <c r="F470">
        <v>175</v>
      </c>
      <c r="G470">
        <f t="shared" si="7"/>
      </c>
      <c r="R470" s="5" t="s">
        <v>961</v>
      </c>
      <c r="S470" s="12"/>
      <c r="T470" s="13"/>
      <c r="U470" s="13"/>
      <c r="V470" s="13"/>
      <c r="W470" s="13"/>
      <c r="X470" s="13"/>
      <c r="Y470" s="13"/>
      <c r="Z470" s="13"/>
      <c r="AA470" s="13">
        <v>1</v>
      </c>
      <c r="AB470" s="13"/>
      <c r="AC470" s="13"/>
      <c r="AD470" s="13"/>
      <c r="AE470" s="14">
        <v>1</v>
      </c>
    </row>
    <row r="471" spans="1:31" ht="12.75">
      <c r="A471" t="s">
        <v>783</v>
      </c>
      <c r="B471" t="s">
        <v>10</v>
      </c>
      <c r="C471" t="s">
        <v>784</v>
      </c>
      <c r="D471">
        <v>681</v>
      </c>
      <c r="E471">
        <v>301</v>
      </c>
      <c r="F471">
        <v>656</v>
      </c>
      <c r="G471">
        <f t="shared" si="7"/>
        <v>356</v>
      </c>
      <c r="R471" s="5" t="s">
        <v>963</v>
      </c>
      <c r="S471" s="12"/>
      <c r="T471" s="13"/>
      <c r="U471" s="13"/>
      <c r="V471" s="13"/>
      <c r="W471" s="13"/>
      <c r="X471" s="13"/>
      <c r="Y471" s="13"/>
      <c r="Z471" s="13"/>
      <c r="AA471" s="13">
        <v>1</v>
      </c>
      <c r="AB471" s="13"/>
      <c r="AC471" s="13"/>
      <c r="AD471" s="13"/>
      <c r="AE471" s="14">
        <v>1</v>
      </c>
    </row>
    <row r="472" spans="1:31" ht="12.75">
      <c r="A472" t="s">
        <v>785</v>
      </c>
      <c r="B472" t="s">
        <v>26</v>
      </c>
      <c r="C472" t="s">
        <v>786</v>
      </c>
      <c r="D472">
        <v>681</v>
      </c>
      <c r="E472">
        <v>14</v>
      </c>
      <c r="F472">
        <v>175</v>
      </c>
      <c r="G472">
        <f t="shared" si="7"/>
      </c>
      <c r="R472" s="5" t="s">
        <v>965</v>
      </c>
      <c r="S472" s="12"/>
      <c r="T472" s="13"/>
      <c r="U472" s="13"/>
      <c r="V472" s="13"/>
      <c r="W472" s="13"/>
      <c r="X472" s="13"/>
      <c r="Y472" s="13"/>
      <c r="Z472" s="13"/>
      <c r="AA472" s="13">
        <v>1</v>
      </c>
      <c r="AB472" s="13"/>
      <c r="AC472" s="13"/>
      <c r="AD472" s="13"/>
      <c r="AE472" s="14">
        <v>1</v>
      </c>
    </row>
    <row r="473" spans="1:31" ht="12.75">
      <c r="A473" t="s">
        <v>785</v>
      </c>
      <c r="B473" t="s">
        <v>10</v>
      </c>
      <c r="C473" t="s">
        <v>786</v>
      </c>
      <c r="D473">
        <v>681</v>
      </c>
      <c r="E473">
        <v>301</v>
      </c>
      <c r="F473">
        <v>656</v>
      </c>
      <c r="G473">
        <f t="shared" si="7"/>
        <v>356</v>
      </c>
      <c r="R473" s="5" t="s">
        <v>967</v>
      </c>
      <c r="S473" s="12"/>
      <c r="T473" s="13"/>
      <c r="U473" s="13"/>
      <c r="V473" s="13"/>
      <c r="W473" s="13"/>
      <c r="X473" s="13"/>
      <c r="Y473" s="13"/>
      <c r="Z473" s="13"/>
      <c r="AA473" s="13">
        <v>1</v>
      </c>
      <c r="AB473" s="13"/>
      <c r="AC473" s="13"/>
      <c r="AD473" s="13"/>
      <c r="AE473" s="14">
        <v>1</v>
      </c>
    </row>
    <row r="474" spans="1:31" ht="12.75">
      <c r="A474" t="s">
        <v>787</v>
      </c>
      <c r="B474" t="s">
        <v>26</v>
      </c>
      <c r="C474" t="s">
        <v>788</v>
      </c>
      <c r="D474">
        <v>681</v>
      </c>
      <c r="E474">
        <v>14</v>
      </c>
      <c r="F474">
        <v>175</v>
      </c>
      <c r="G474">
        <f t="shared" si="7"/>
      </c>
      <c r="R474" s="5" t="s">
        <v>969</v>
      </c>
      <c r="S474" s="12"/>
      <c r="T474" s="13"/>
      <c r="U474" s="13"/>
      <c r="V474" s="13"/>
      <c r="W474" s="13"/>
      <c r="X474" s="13"/>
      <c r="Y474" s="13"/>
      <c r="Z474" s="13"/>
      <c r="AA474" s="13">
        <v>1</v>
      </c>
      <c r="AB474" s="13"/>
      <c r="AC474" s="13"/>
      <c r="AD474" s="13"/>
      <c r="AE474" s="14">
        <v>1</v>
      </c>
    </row>
    <row r="475" spans="1:31" ht="12.75">
      <c r="A475" t="s">
        <v>787</v>
      </c>
      <c r="B475" t="s">
        <v>10</v>
      </c>
      <c r="C475" t="s">
        <v>788</v>
      </c>
      <c r="D475">
        <v>681</v>
      </c>
      <c r="E475">
        <v>301</v>
      </c>
      <c r="F475">
        <v>656</v>
      </c>
      <c r="G475">
        <f t="shared" si="7"/>
        <v>356</v>
      </c>
      <c r="R475" s="5" t="s">
        <v>971</v>
      </c>
      <c r="S475" s="12"/>
      <c r="T475" s="13"/>
      <c r="U475" s="13"/>
      <c r="V475" s="13"/>
      <c r="W475" s="13"/>
      <c r="X475" s="13"/>
      <c r="Y475" s="13"/>
      <c r="Z475" s="13"/>
      <c r="AA475" s="13">
        <v>1</v>
      </c>
      <c r="AB475" s="13"/>
      <c r="AC475" s="13"/>
      <c r="AD475" s="13"/>
      <c r="AE475" s="14">
        <v>1</v>
      </c>
    </row>
    <row r="476" spans="1:31" ht="12.75">
      <c r="A476" t="s">
        <v>789</v>
      </c>
      <c r="B476" t="s">
        <v>26</v>
      </c>
      <c r="C476" t="s">
        <v>790</v>
      </c>
      <c r="D476">
        <v>681</v>
      </c>
      <c r="E476">
        <v>14</v>
      </c>
      <c r="F476">
        <v>175</v>
      </c>
      <c r="G476">
        <f t="shared" si="7"/>
      </c>
      <c r="R476" s="5" t="s">
        <v>973</v>
      </c>
      <c r="S476" s="12"/>
      <c r="T476" s="13"/>
      <c r="U476" s="13"/>
      <c r="V476" s="13"/>
      <c r="W476" s="13"/>
      <c r="X476" s="13"/>
      <c r="Y476" s="13"/>
      <c r="Z476" s="13"/>
      <c r="AA476" s="13">
        <v>1</v>
      </c>
      <c r="AB476" s="13"/>
      <c r="AC476" s="13"/>
      <c r="AD476" s="13"/>
      <c r="AE476" s="14">
        <v>1</v>
      </c>
    </row>
    <row r="477" spans="1:31" ht="12.75">
      <c r="A477" t="s">
        <v>789</v>
      </c>
      <c r="B477" t="s">
        <v>10</v>
      </c>
      <c r="C477" t="s">
        <v>790</v>
      </c>
      <c r="D477">
        <v>681</v>
      </c>
      <c r="E477">
        <v>301</v>
      </c>
      <c r="F477">
        <v>656</v>
      </c>
      <c r="G477">
        <f t="shared" si="7"/>
        <v>356</v>
      </c>
      <c r="R477" s="5" t="s">
        <v>975</v>
      </c>
      <c r="S477" s="12"/>
      <c r="T477" s="13"/>
      <c r="U477" s="13"/>
      <c r="V477" s="13"/>
      <c r="W477" s="13"/>
      <c r="X477" s="13"/>
      <c r="Y477" s="13"/>
      <c r="Z477" s="13"/>
      <c r="AA477" s="13">
        <v>1</v>
      </c>
      <c r="AB477" s="13"/>
      <c r="AC477" s="13"/>
      <c r="AD477" s="13"/>
      <c r="AE477" s="14">
        <v>1</v>
      </c>
    </row>
    <row r="478" spans="1:31" ht="12.75">
      <c r="A478" t="s">
        <v>791</v>
      </c>
      <c r="B478" t="s">
        <v>26</v>
      </c>
      <c r="C478" t="s">
        <v>792</v>
      </c>
      <c r="D478">
        <v>681</v>
      </c>
      <c r="E478">
        <v>14</v>
      </c>
      <c r="F478">
        <v>175</v>
      </c>
      <c r="G478">
        <f t="shared" si="7"/>
      </c>
      <c r="R478" s="5" t="s">
        <v>977</v>
      </c>
      <c r="S478" s="12"/>
      <c r="T478" s="13"/>
      <c r="U478" s="13"/>
      <c r="V478" s="13"/>
      <c r="W478" s="13"/>
      <c r="X478" s="13"/>
      <c r="Y478" s="13"/>
      <c r="Z478" s="13"/>
      <c r="AA478" s="13">
        <v>1</v>
      </c>
      <c r="AB478" s="13"/>
      <c r="AC478" s="13"/>
      <c r="AD478" s="13"/>
      <c r="AE478" s="14">
        <v>1</v>
      </c>
    </row>
    <row r="479" spans="1:31" ht="12.75">
      <c r="A479" t="s">
        <v>791</v>
      </c>
      <c r="B479" t="s">
        <v>10</v>
      </c>
      <c r="C479" t="s">
        <v>792</v>
      </c>
      <c r="D479">
        <v>681</v>
      </c>
      <c r="E479">
        <v>301</v>
      </c>
      <c r="F479">
        <v>656</v>
      </c>
      <c r="G479">
        <f t="shared" si="7"/>
        <v>356</v>
      </c>
      <c r="R479" s="5" t="s">
        <v>979</v>
      </c>
      <c r="S479" s="12"/>
      <c r="T479" s="13"/>
      <c r="U479" s="13"/>
      <c r="V479" s="13"/>
      <c r="W479" s="13"/>
      <c r="X479" s="13"/>
      <c r="Y479" s="13"/>
      <c r="Z479" s="13"/>
      <c r="AA479" s="13">
        <v>1</v>
      </c>
      <c r="AB479" s="13"/>
      <c r="AC479" s="13"/>
      <c r="AD479" s="13"/>
      <c r="AE479" s="14">
        <v>1</v>
      </c>
    </row>
    <row r="480" spans="1:31" ht="12.75">
      <c r="A480" t="s">
        <v>793</v>
      </c>
      <c r="B480" t="s">
        <v>10</v>
      </c>
      <c r="C480" t="s">
        <v>794</v>
      </c>
      <c r="D480">
        <v>491</v>
      </c>
      <c r="E480">
        <v>148</v>
      </c>
      <c r="F480">
        <v>485</v>
      </c>
      <c r="G480">
        <f t="shared" si="7"/>
        <v>338</v>
      </c>
      <c r="R480" s="5" t="s">
        <v>981</v>
      </c>
      <c r="S480" s="12"/>
      <c r="T480" s="13"/>
      <c r="U480" s="13"/>
      <c r="V480" s="13"/>
      <c r="W480" s="13"/>
      <c r="X480" s="13"/>
      <c r="Y480" s="13"/>
      <c r="Z480" s="13"/>
      <c r="AA480" s="13">
        <v>1</v>
      </c>
      <c r="AB480" s="13"/>
      <c r="AC480" s="13"/>
      <c r="AD480" s="13"/>
      <c r="AE480" s="14">
        <v>1</v>
      </c>
    </row>
    <row r="481" spans="1:31" ht="12.75">
      <c r="A481" t="s">
        <v>795</v>
      </c>
      <c r="B481" t="s">
        <v>10</v>
      </c>
      <c r="C481" t="s">
        <v>796</v>
      </c>
      <c r="D481">
        <v>451</v>
      </c>
      <c r="E481">
        <v>119</v>
      </c>
      <c r="F481">
        <v>444</v>
      </c>
      <c r="G481">
        <f t="shared" si="7"/>
        <v>326</v>
      </c>
      <c r="R481" s="5" t="s">
        <v>983</v>
      </c>
      <c r="S481" s="12"/>
      <c r="T481" s="13"/>
      <c r="U481" s="13"/>
      <c r="V481" s="13"/>
      <c r="W481" s="13">
        <v>1</v>
      </c>
      <c r="X481" s="13"/>
      <c r="Y481" s="13"/>
      <c r="Z481" s="13"/>
      <c r="AA481" s="13">
        <v>1</v>
      </c>
      <c r="AB481" s="13"/>
      <c r="AC481" s="13"/>
      <c r="AD481" s="13"/>
      <c r="AE481" s="14">
        <v>2</v>
      </c>
    </row>
    <row r="482" spans="1:31" ht="12.75">
      <c r="A482" t="s">
        <v>797</v>
      </c>
      <c r="B482" t="s">
        <v>10</v>
      </c>
      <c r="C482" t="s">
        <v>798</v>
      </c>
      <c r="D482">
        <v>444</v>
      </c>
      <c r="E482">
        <v>109</v>
      </c>
      <c r="F482">
        <v>437</v>
      </c>
      <c r="G482">
        <f t="shared" si="7"/>
        <v>329</v>
      </c>
      <c r="R482" s="5" t="s">
        <v>985</v>
      </c>
      <c r="S482" s="12"/>
      <c r="T482" s="13"/>
      <c r="U482" s="13"/>
      <c r="V482" s="13"/>
      <c r="W482" s="13"/>
      <c r="X482" s="13"/>
      <c r="Y482" s="13"/>
      <c r="Z482" s="13"/>
      <c r="AA482" s="13">
        <v>1</v>
      </c>
      <c r="AB482" s="13"/>
      <c r="AC482" s="13"/>
      <c r="AD482" s="13"/>
      <c r="AE482" s="14">
        <v>1</v>
      </c>
    </row>
    <row r="483" spans="1:31" ht="12.75">
      <c r="A483" t="s">
        <v>799</v>
      </c>
      <c r="B483" t="s">
        <v>10</v>
      </c>
      <c r="C483" t="s">
        <v>800</v>
      </c>
      <c r="D483">
        <v>438</v>
      </c>
      <c r="E483">
        <v>74</v>
      </c>
      <c r="F483">
        <v>418</v>
      </c>
      <c r="G483">
        <f t="shared" si="7"/>
        <v>345</v>
      </c>
      <c r="R483" s="5" t="s">
        <v>987</v>
      </c>
      <c r="S483" s="12"/>
      <c r="T483" s="13"/>
      <c r="U483" s="13"/>
      <c r="V483" s="13"/>
      <c r="W483" s="13"/>
      <c r="X483" s="13"/>
      <c r="Y483" s="13"/>
      <c r="Z483" s="13"/>
      <c r="AA483" s="13">
        <v>1</v>
      </c>
      <c r="AB483" s="13"/>
      <c r="AC483" s="13"/>
      <c r="AD483" s="13"/>
      <c r="AE483" s="14">
        <v>1</v>
      </c>
    </row>
    <row r="484" spans="1:31" ht="12.75">
      <c r="A484" t="s">
        <v>801</v>
      </c>
      <c r="B484" t="s">
        <v>10</v>
      </c>
      <c r="C484" t="s">
        <v>802</v>
      </c>
      <c r="D484">
        <v>623</v>
      </c>
      <c r="E484">
        <v>285</v>
      </c>
      <c r="F484">
        <v>615</v>
      </c>
      <c r="G484">
        <f t="shared" si="7"/>
        <v>331</v>
      </c>
      <c r="R484" s="5" t="s">
        <v>989</v>
      </c>
      <c r="S484" s="12"/>
      <c r="T484" s="13"/>
      <c r="U484" s="13"/>
      <c r="V484" s="13"/>
      <c r="W484" s="13"/>
      <c r="X484" s="13"/>
      <c r="Y484" s="13"/>
      <c r="Z484" s="13"/>
      <c r="AA484" s="13">
        <v>1</v>
      </c>
      <c r="AB484" s="13"/>
      <c r="AC484" s="13"/>
      <c r="AD484" s="13"/>
      <c r="AE484" s="14">
        <v>1</v>
      </c>
    </row>
    <row r="485" spans="1:31" ht="12.75">
      <c r="A485" t="s">
        <v>801</v>
      </c>
      <c r="B485" t="s">
        <v>803</v>
      </c>
      <c r="C485" t="s">
        <v>802</v>
      </c>
      <c r="D485">
        <v>623</v>
      </c>
      <c r="E485">
        <v>34</v>
      </c>
      <c r="F485">
        <v>121</v>
      </c>
      <c r="G485">
        <f t="shared" si="7"/>
      </c>
      <c r="R485" s="5" t="s">
        <v>991</v>
      </c>
      <c r="S485" s="12"/>
      <c r="T485" s="13"/>
      <c r="U485" s="13"/>
      <c r="V485" s="13"/>
      <c r="W485" s="13"/>
      <c r="X485" s="13"/>
      <c r="Y485" s="13"/>
      <c r="Z485" s="13"/>
      <c r="AA485" s="13">
        <v>1</v>
      </c>
      <c r="AB485" s="13"/>
      <c r="AC485" s="13"/>
      <c r="AD485" s="13"/>
      <c r="AE485" s="14">
        <v>1</v>
      </c>
    </row>
    <row r="486" spans="1:31" ht="12.75">
      <c r="A486" t="s">
        <v>805</v>
      </c>
      <c r="B486" t="s">
        <v>10</v>
      </c>
      <c r="C486" t="s">
        <v>806</v>
      </c>
      <c r="D486">
        <v>431</v>
      </c>
      <c r="E486">
        <v>59</v>
      </c>
      <c r="F486">
        <v>406</v>
      </c>
      <c r="G486">
        <f t="shared" si="7"/>
        <v>348</v>
      </c>
      <c r="R486" s="5" t="s">
        <v>993</v>
      </c>
      <c r="S486" s="12"/>
      <c r="T486" s="13"/>
      <c r="U486" s="13"/>
      <c r="V486" s="13"/>
      <c r="W486" s="13"/>
      <c r="X486" s="13"/>
      <c r="Y486" s="13"/>
      <c r="Z486" s="13"/>
      <c r="AA486" s="13">
        <v>1</v>
      </c>
      <c r="AB486" s="13"/>
      <c r="AC486" s="13"/>
      <c r="AD486" s="13"/>
      <c r="AE486" s="14">
        <v>1</v>
      </c>
    </row>
    <row r="487" spans="1:31" ht="12.75">
      <c r="A487" t="s">
        <v>807</v>
      </c>
      <c r="B487" t="s">
        <v>10</v>
      </c>
      <c r="C487" t="s">
        <v>808</v>
      </c>
      <c r="D487">
        <v>421</v>
      </c>
      <c r="E487">
        <v>92</v>
      </c>
      <c r="F487">
        <v>411</v>
      </c>
      <c r="G487">
        <f t="shared" si="7"/>
        <v>320</v>
      </c>
      <c r="R487" s="5" t="s">
        <v>995</v>
      </c>
      <c r="S487" s="12"/>
      <c r="T487" s="13"/>
      <c r="U487" s="13"/>
      <c r="V487" s="13"/>
      <c r="W487" s="13"/>
      <c r="X487" s="13"/>
      <c r="Y487" s="13"/>
      <c r="Z487" s="13"/>
      <c r="AA487" s="13">
        <v>1</v>
      </c>
      <c r="AB487" s="13"/>
      <c r="AC487" s="13"/>
      <c r="AD487" s="13"/>
      <c r="AE487" s="14">
        <v>1</v>
      </c>
    </row>
    <row r="488" spans="1:31" ht="12.75">
      <c r="A488" t="s">
        <v>809</v>
      </c>
      <c r="B488" t="s">
        <v>10</v>
      </c>
      <c r="C488" t="s">
        <v>810</v>
      </c>
      <c r="D488">
        <v>421</v>
      </c>
      <c r="E488">
        <v>59</v>
      </c>
      <c r="F488">
        <v>409</v>
      </c>
      <c r="G488">
        <f t="shared" si="7"/>
        <v>351</v>
      </c>
      <c r="R488" s="5" t="s">
        <v>997</v>
      </c>
      <c r="S488" s="12"/>
      <c r="T488" s="13"/>
      <c r="U488" s="13"/>
      <c r="V488" s="13"/>
      <c r="W488" s="13"/>
      <c r="X488" s="13"/>
      <c r="Y488" s="13"/>
      <c r="Z488" s="13"/>
      <c r="AA488" s="13">
        <v>1</v>
      </c>
      <c r="AB488" s="13"/>
      <c r="AC488" s="13"/>
      <c r="AD488" s="13"/>
      <c r="AE488" s="14">
        <v>1</v>
      </c>
    </row>
    <row r="489" spans="1:31" ht="12.75">
      <c r="A489" t="s">
        <v>811</v>
      </c>
      <c r="B489" t="s">
        <v>10</v>
      </c>
      <c r="C489" t="s">
        <v>812</v>
      </c>
      <c r="D489">
        <v>430</v>
      </c>
      <c r="E489">
        <v>72</v>
      </c>
      <c r="F489">
        <v>423</v>
      </c>
      <c r="G489">
        <f t="shared" si="7"/>
        <v>352</v>
      </c>
      <c r="R489" s="5" t="s">
        <v>999</v>
      </c>
      <c r="S489" s="12"/>
      <c r="T489" s="13"/>
      <c r="U489" s="13"/>
      <c r="V489" s="13"/>
      <c r="W489" s="13"/>
      <c r="X489" s="13"/>
      <c r="Y489" s="13"/>
      <c r="Z489" s="13"/>
      <c r="AA489" s="13">
        <v>1</v>
      </c>
      <c r="AB489" s="13"/>
      <c r="AC489" s="13"/>
      <c r="AD489" s="13"/>
      <c r="AE489" s="14">
        <v>1</v>
      </c>
    </row>
    <row r="490" spans="1:31" ht="12.75">
      <c r="A490" t="s">
        <v>813</v>
      </c>
      <c r="B490" t="s">
        <v>10</v>
      </c>
      <c r="C490" t="s">
        <v>814</v>
      </c>
      <c r="D490">
        <v>411</v>
      </c>
      <c r="E490">
        <v>144</v>
      </c>
      <c r="F490">
        <v>400</v>
      </c>
      <c r="G490">
        <f t="shared" si="7"/>
        <v>257</v>
      </c>
      <c r="R490" s="5" t="s">
        <v>1001</v>
      </c>
      <c r="S490" s="12"/>
      <c r="T490" s="13"/>
      <c r="U490" s="13"/>
      <c r="V490" s="13"/>
      <c r="W490" s="13">
        <v>1</v>
      </c>
      <c r="X490" s="13"/>
      <c r="Y490" s="13"/>
      <c r="Z490" s="13"/>
      <c r="AA490" s="13">
        <v>1</v>
      </c>
      <c r="AB490" s="13"/>
      <c r="AC490" s="13"/>
      <c r="AD490" s="13"/>
      <c r="AE490" s="14">
        <v>2</v>
      </c>
    </row>
    <row r="491" spans="1:31" ht="12.75">
      <c r="A491" t="s">
        <v>815</v>
      </c>
      <c r="B491" t="s">
        <v>10</v>
      </c>
      <c r="C491" t="s">
        <v>816</v>
      </c>
      <c r="D491">
        <v>421</v>
      </c>
      <c r="E491">
        <v>84</v>
      </c>
      <c r="F491">
        <v>410</v>
      </c>
      <c r="G491">
        <f t="shared" si="7"/>
        <v>327</v>
      </c>
      <c r="R491" s="5" t="s">
        <v>1003</v>
      </c>
      <c r="S491" s="12"/>
      <c r="T491" s="13"/>
      <c r="U491" s="13"/>
      <c r="V491" s="13"/>
      <c r="W491" s="13"/>
      <c r="X491" s="13"/>
      <c r="Y491" s="13"/>
      <c r="Z491" s="13"/>
      <c r="AA491" s="13">
        <v>1</v>
      </c>
      <c r="AB491" s="13"/>
      <c r="AC491" s="13"/>
      <c r="AD491" s="13"/>
      <c r="AE491" s="14">
        <v>1</v>
      </c>
    </row>
    <row r="492" spans="1:31" ht="12.75">
      <c r="A492" t="s">
        <v>817</v>
      </c>
      <c r="B492" t="s">
        <v>10</v>
      </c>
      <c r="C492" t="s">
        <v>818</v>
      </c>
      <c r="D492">
        <v>450</v>
      </c>
      <c r="E492">
        <v>69</v>
      </c>
      <c r="F492">
        <v>425</v>
      </c>
      <c r="G492">
        <f t="shared" si="7"/>
        <v>357</v>
      </c>
      <c r="R492" s="5" t="s">
        <v>1005</v>
      </c>
      <c r="S492" s="12"/>
      <c r="T492" s="13"/>
      <c r="U492" s="13"/>
      <c r="V492" s="13"/>
      <c r="W492" s="13"/>
      <c r="X492" s="13"/>
      <c r="Y492" s="13"/>
      <c r="Z492" s="13"/>
      <c r="AA492" s="13">
        <v>1</v>
      </c>
      <c r="AB492" s="13"/>
      <c r="AC492" s="13"/>
      <c r="AD492" s="13"/>
      <c r="AE492" s="14">
        <v>1</v>
      </c>
    </row>
    <row r="493" spans="1:31" ht="12.75">
      <c r="A493" t="s">
        <v>819</v>
      </c>
      <c r="B493" t="s">
        <v>10</v>
      </c>
      <c r="C493" t="s">
        <v>820</v>
      </c>
      <c r="D493">
        <v>421</v>
      </c>
      <c r="E493">
        <v>82</v>
      </c>
      <c r="F493">
        <v>414</v>
      </c>
      <c r="G493">
        <f t="shared" si="7"/>
        <v>333</v>
      </c>
      <c r="R493" s="5" t="s">
        <v>1007</v>
      </c>
      <c r="S493" s="12"/>
      <c r="T493" s="13"/>
      <c r="U493" s="13"/>
      <c r="V493" s="13"/>
      <c r="W493" s="13"/>
      <c r="X493" s="13"/>
      <c r="Y493" s="13"/>
      <c r="Z493" s="13"/>
      <c r="AA493" s="13">
        <v>1</v>
      </c>
      <c r="AB493" s="13"/>
      <c r="AC493" s="13"/>
      <c r="AD493" s="13"/>
      <c r="AE493" s="14">
        <v>1</v>
      </c>
    </row>
    <row r="494" spans="1:31" ht="12.75">
      <c r="A494" t="s">
        <v>821</v>
      </c>
      <c r="B494" t="s">
        <v>10</v>
      </c>
      <c r="C494" t="s">
        <v>822</v>
      </c>
      <c r="D494">
        <v>425</v>
      </c>
      <c r="E494">
        <v>71</v>
      </c>
      <c r="F494">
        <v>412</v>
      </c>
      <c r="G494">
        <f t="shared" si="7"/>
        <v>342</v>
      </c>
      <c r="R494" s="5" t="s">
        <v>1009</v>
      </c>
      <c r="S494" s="12"/>
      <c r="T494" s="13"/>
      <c r="U494" s="13"/>
      <c r="V494" s="13"/>
      <c r="W494" s="13"/>
      <c r="X494" s="13"/>
      <c r="Y494" s="13"/>
      <c r="Z494" s="13"/>
      <c r="AA494" s="13">
        <v>1</v>
      </c>
      <c r="AB494" s="13"/>
      <c r="AC494" s="13"/>
      <c r="AD494" s="13"/>
      <c r="AE494" s="14">
        <v>1</v>
      </c>
    </row>
    <row r="495" spans="1:31" ht="12.75">
      <c r="A495" t="s">
        <v>823</v>
      </c>
      <c r="B495" t="s">
        <v>10</v>
      </c>
      <c r="C495" t="s">
        <v>824</v>
      </c>
      <c r="D495">
        <v>402</v>
      </c>
      <c r="E495">
        <v>73</v>
      </c>
      <c r="F495">
        <v>391</v>
      </c>
      <c r="G495">
        <f t="shared" si="7"/>
        <v>319</v>
      </c>
      <c r="R495" s="5" t="s">
        <v>1011</v>
      </c>
      <c r="S495" s="12"/>
      <c r="T495" s="13"/>
      <c r="U495" s="13"/>
      <c r="V495" s="13"/>
      <c r="W495" s="13"/>
      <c r="X495" s="13"/>
      <c r="Y495" s="13"/>
      <c r="Z495" s="13"/>
      <c r="AA495" s="13">
        <v>1</v>
      </c>
      <c r="AB495" s="13"/>
      <c r="AC495" s="13"/>
      <c r="AD495" s="13"/>
      <c r="AE495" s="14">
        <v>1</v>
      </c>
    </row>
    <row r="496" spans="1:31" ht="12.75">
      <c r="A496" t="s">
        <v>825</v>
      </c>
      <c r="B496" t="s">
        <v>10</v>
      </c>
      <c r="C496" t="s">
        <v>826</v>
      </c>
      <c r="D496">
        <v>483</v>
      </c>
      <c r="E496">
        <v>131</v>
      </c>
      <c r="F496">
        <v>463</v>
      </c>
      <c r="G496">
        <f t="shared" si="7"/>
        <v>333</v>
      </c>
      <c r="R496" s="5" t="s">
        <v>1013</v>
      </c>
      <c r="S496" s="12"/>
      <c r="T496" s="13"/>
      <c r="U496" s="13"/>
      <c r="V496" s="13"/>
      <c r="W496" s="13"/>
      <c r="X496" s="13"/>
      <c r="Y496" s="13"/>
      <c r="Z496" s="13"/>
      <c r="AA496" s="13">
        <v>1</v>
      </c>
      <c r="AB496" s="13"/>
      <c r="AC496" s="13"/>
      <c r="AD496" s="13"/>
      <c r="AE496" s="14">
        <v>1</v>
      </c>
    </row>
    <row r="497" spans="1:31" ht="12.75">
      <c r="A497" t="s">
        <v>827</v>
      </c>
      <c r="B497" t="s">
        <v>10</v>
      </c>
      <c r="C497" t="s">
        <v>828</v>
      </c>
      <c r="D497">
        <v>481</v>
      </c>
      <c r="E497">
        <v>80</v>
      </c>
      <c r="F497">
        <v>473</v>
      </c>
      <c r="G497">
        <f t="shared" si="7"/>
        <v>394</v>
      </c>
      <c r="R497" s="5" t="s">
        <v>1015</v>
      </c>
      <c r="S497" s="12"/>
      <c r="T497" s="13"/>
      <c r="U497" s="13"/>
      <c r="V497" s="13"/>
      <c r="W497" s="13"/>
      <c r="X497" s="13"/>
      <c r="Y497" s="13"/>
      <c r="Z497" s="13"/>
      <c r="AA497" s="13">
        <v>1</v>
      </c>
      <c r="AB497" s="13"/>
      <c r="AC497" s="13"/>
      <c r="AD497" s="13"/>
      <c r="AE497" s="14">
        <v>1</v>
      </c>
    </row>
    <row r="498" spans="1:31" ht="12.75">
      <c r="A498" t="s">
        <v>829</v>
      </c>
      <c r="B498" t="s">
        <v>26</v>
      </c>
      <c r="C498" t="s">
        <v>830</v>
      </c>
      <c r="D498">
        <v>643</v>
      </c>
      <c r="E498">
        <v>19</v>
      </c>
      <c r="F498">
        <v>134</v>
      </c>
      <c r="G498">
        <f t="shared" si="7"/>
      </c>
      <c r="R498" s="5" t="s">
        <v>1017</v>
      </c>
      <c r="S498" s="12"/>
      <c r="T498" s="13"/>
      <c r="U498" s="13"/>
      <c r="V498" s="13"/>
      <c r="W498" s="13"/>
      <c r="X498" s="13"/>
      <c r="Y498" s="13"/>
      <c r="Z498" s="13"/>
      <c r="AA498" s="13">
        <v>1</v>
      </c>
      <c r="AB498" s="13"/>
      <c r="AC498" s="13"/>
      <c r="AD498" s="13"/>
      <c r="AE498" s="14">
        <v>1</v>
      </c>
    </row>
    <row r="499" spans="1:31" ht="12.75">
      <c r="A499" t="s">
        <v>829</v>
      </c>
      <c r="B499" t="s">
        <v>10</v>
      </c>
      <c r="C499" t="s">
        <v>830</v>
      </c>
      <c r="D499">
        <v>643</v>
      </c>
      <c r="E499">
        <v>263</v>
      </c>
      <c r="F499">
        <v>618</v>
      </c>
      <c r="G499">
        <f t="shared" si="7"/>
        <v>356</v>
      </c>
      <c r="R499" s="5" t="s">
        <v>1019</v>
      </c>
      <c r="S499" s="12"/>
      <c r="T499" s="13"/>
      <c r="U499" s="13"/>
      <c r="V499" s="13"/>
      <c r="W499" s="13"/>
      <c r="X499" s="13"/>
      <c r="Y499" s="13"/>
      <c r="Z499" s="13">
        <v>1</v>
      </c>
      <c r="AA499" s="13">
        <v>1</v>
      </c>
      <c r="AB499" s="13"/>
      <c r="AC499" s="13"/>
      <c r="AD499" s="13"/>
      <c r="AE499" s="14">
        <v>2</v>
      </c>
    </row>
    <row r="500" spans="1:31" ht="12.75">
      <c r="A500" t="s">
        <v>831</v>
      </c>
      <c r="B500" t="s">
        <v>10</v>
      </c>
      <c r="C500" t="s">
        <v>832</v>
      </c>
      <c r="D500">
        <v>668</v>
      </c>
      <c r="E500">
        <v>303</v>
      </c>
      <c r="F500">
        <v>646</v>
      </c>
      <c r="G500">
        <f t="shared" si="7"/>
        <v>344</v>
      </c>
      <c r="R500" s="5" t="s">
        <v>1021</v>
      </c>
      <c r="S500" s="12"/>
      <c r="T500" s="13"/>
      <c r="U500" s="13"/>
      <c r="V500" s="13"/>
      <c r="W500" s="13"/>
      <c r="X500" s="13"/>
      <c r="Y500" s="13"/>
      <c r="Z500" s="13"/>
      <c r="AA500" s="13">
        <v>1</v>
      </c>
      <c r="AB500" s="13"/>
      <c r="AC500" s="13"/>
      <c r="AD500" s="13"/>
      <c r="AE500" s="14">
        <v>1</v>
      </c>
    </row>
    <row r="501" spans="1:31" ht="12.75">
      <c r="A501" t="s">
        <v>831</v>
      </c>
      <c r="B501" t="s">
        <v>44</v>
      </c>
      <c r="C501" t="s">
        <v>832</v>
      </c>
      <c r="D501">
        <v>668</v>
      </c>
      <c r="E501">
        <v>8</v>
      </c>
      <c r="F501">
        <v>216</v>
      </c>
      <c r="G501">
        <f t="shared" si="7"/>
      </c>
      <c r="R501" s="5" t="s">
        <v>1023</v>
      </c>
      <c r="S501" s="12"/>
      <c r="T501" s="13"/>
      <c r="U501" s="13"/>
      <c r="V501" s="13"/>
      <c r="W501" s="13"/>
      <c r="X501" s="13"/>
      <c r="Y501" s="13"/>
      <c r="Z501" s="13"/>
      <c r="AA501" s="13">
        <v>1</v>
      </c>
      <c r="AB501" s="13"/>
      <c r="AC501" s="13"/>
      <c r="AD501" s="13"/>
      <c r="AE501" s="14">
        <v>1</v>
      </c>
    </row>
    <row r="502" spans="1:31" ht="12.75">
      <c r="A502" t="s">
        <v>833</v>
      </c>
      <c r="B502" t="s">
        <v>10</v>
      </c>
      <c r="C502" t="s">
        <v>834</v>
      </c>
      <c r="D502">
        <v>439</v>
      </c>
      <c r="E502">
        <v>70</v>
      </c>
      <c r="F502">
        <v>417</v>
      </c>
      <c r="G502">
        <f t="shared" si="7"/>
        <v>348</v>
      </c>
      <c r="R502" s="5" t="s">
        <v>1025</v>
      </c>
      <c r="S502" s="12"/>
      <c r="T502" s="13"/>
      <c r="U502" s="13"/>
      <c r="V502" s="13"/>
      <c r="W502" s="13"/>
      <c r="X502" s="13"/>
      <c r="Y502" s="13"/>
      <c r="Z502" s="13"/>
      <c r="AA502" s="13">
        <v>1</v>
      </c>
      <c r="AB502" s="13"/>
      <c r="AC502" s="13"/>
      <c r="AD502" s="13"/>
      <c r="AE502" s="14">
        <v>1</v>
      </c>
    </row>
    <row r="503" spans="1:31" ht="12.75">
      <c r="A503" t="s">
        <v>835</v>
      </c>
      <c r="B503" t="s">
        <v>10</v>
      </c>
      <c r="C503" t="s">
        <v>836</v>
      </c>
      <c r="D503">
        <v>625</v>
      </c>
      <c r="E503">
        <v>394</v>
      </c>
      <c r="F503">
        <v>579</v>
      </c>
      <c r="G503">
        <f t="shared" si="7"/>
        <v>186</v>
      </c>
      <c r="R503" s="5" t="s">
        <v>1027</v>
      </c>
      <c r="S503" s="12"/>
      <c r="T503" s="13"/>
      <c r="U503" s="13"/>
      <c r="V503" s="13"/>
      <c r="W503" s="13"/>
      <c r="X503" s="13">
        <v>1</v>
      </c>
      <c r="Y503" s="13"/>
      <c r="Z503" s="13"/>
      <c r="AA503" s="13">
        <v>1</v>
      </c>
      <c r="AB503" s="13"/>
      <c r="AC503" s="13"/>
      <c r="AD503" s="13"/>
      <c r="AE503" s="14">
        <v>2</v>
      </c>
    </row>
    <row r="504" spans="1:31" ht="12.75">
      <c r="A504" t="s">
        <v>837</v>
      </c>
      <c r="B504" t="s">
        <v>10</v>
      </c>
      <c r="C504" t="s">
        <v>838</v>
      </c>
      <c r="D504">
        <v>709</v>
      </c>
      <c r="E504">
        <v>328</v>
      </c>
      <c r="F504">
        <v>684</v>
      </c>
      <c r="G504">
        <f t="shared" si="7"/>
        <v>357</v>
      </c>
      <c r="R504" s="5" t="s">
        <v>1029</v>
      </c>
      <c r="S504" s="12"/>
      <c r="T504" s="13"/>
      <c r="U504" s="13"/>
      <c r="V504" s="13"/>
      <c r="W504" s="13"/>
      <c r="X504" s="13"/>
      <c r="Y504" s="13"/>
      <c r="Z504" s="13"/>
      <c r="AA504" s="13">
        <v>1</v>
      </c>
      <c r="AB504" s="13"/>
      <c r="AC504" s="13"/>
      <c r="AD504" s="13"/>
      <c r="AE504" s="14">
        <v>1</v>
      </c>
    </row>
    <row r="505" spans="1:31" ht="12.75">
      <c r="A505" t="s">
        <v>837</v>
      </c>
      <c r="B505" t="s">
        <v>26</v>
      </c>
      <c r="C505" t="s">
        <v>838</v>
      </c>
      <c r="D505">
        <v>709</v>
      </c>
      <c r="E505">
        <v>41</v>
      </c>
      <c r="F505">
        <v>201</v>
      </c>
      <c r="G505">
        <f t="shared" si="7"/>
      </c>
      <c r="R505" s="5" t="s">
        <v>1031</v>
      </c>
      <c r="S505" s="12"/>
      <c r="T505" s="13"/>
      <c r="U505" s="13"/>
      <c r="V505" s="13"/>
      <c r="W505" s="13"/>
      <c r="X505" s="13"/>
      <c r="Y505" s="13"/>
      <c r="Z505" s="13"/>
      <c r="AA505" s="13">
        <v>1</v>
      </c>
      <c r="AB505" s="13"/>
      <c r="AC505" s="13"/>
      <c r="AD505" s="13"/>
      <c r="AE505" s="14">
        <v>1</v>
      </c>
    </row>
    <row r="506" spans="1:31" ht="12.75">
      <c r="A506" t="s">
        <v>839</v>
      </c>
      <c r="B506" t="s">
        <v>10</v>
      </c>
      <c r="C506" t="s">
        <v>840</v>
      </c>
      <c r="D506">
        <v>417</v>
      </c>
      <c r="E506">
        <v>68</v>
      </c>
      <c r="F506">
        <v>411</v>
      </c>
      <c r="G506">
        <f t="shared" si="7"/>
        <v>344</v>
      </c>
      <c r="R506" s="5" t="s">
        <v>1033</v>
      </c>
      <c r="S506" s="12"/>
      <c r="T506" s="13"/>
      <c r="U506" s="13"/>
      <c r="V506" s="13"/>
      <c r="W506" s="13"/>
      <c r="X506" s="13"/>
      <c r="Y506" s="13"/>
      <c r="Z506" s="13"/>
      <c r="AA506" s="13">
        <v>1</v>
      </c>
      <c r="AB506" s="13"/>
      <c r="AC506" s="13"/>
      <c r="AD506" s="13"/>
      <c r="AE506" s="14">
        <v>1</v>
      </c>
    </row>
    <row r="507" spans="1:31" ht="12.75">
      <c r="A507" t="s">
        <v>841</v>
      </c>
      <c r="B507" t="s">
        <v>10</v>
      </c>
      <c r="C507" t="s">
        <v>842</v>
      </c>
      <c r="D507">
        <v>418</v>
      </c>
      <c r="E507">
        <v>56</v>
      </c>
      <c r="F507">
        <v>396</v>
      </c>
      <c r="G507">
        <f t="shared" si="7"/>
        <v>341</v>
      </c>
      <c r="R507" s="5" t="s">
        <v>1035</v>
      </c>
      <c r="S507" s="12"/>
      <c r="T507" s="13"/>
      <c r="U507" s="13"/>
      <c r="V507" s="13"/>
      <c r="W507" s="13"/>
      <c r="X507" s="13"/>
      <c r="Y507" s="13"/>
      <c r="Z507" s="13"/>
      <c r="AA507" s="13">
        <v>1</v>
      </c>
      <c r="AB507" s="13"/>
      <c r="AC507" s="13"/>
      <c r="AD507" s="13"/>
      <c r="AE507" s="14">
        <v>1</v>
      </c>
    </row>
    <row r="508" spans="1:31" ht="12.75">
      <c r="A508" t="s">
        <v>843</v>
      </c>
      <c r="B508" t="s">
        <v>10</v>
      </c>
      <c r="C508" t="s">
        <v>844</v>
      </c>
      <c r="D508">
        <v>663</v>
      </c>
      <c r="E508">
        <v>298</v>
      </c>
      <c r="F508">
        <v>640</v>
      </c>
      <c r="G508">
        <f t="shared" si="7"/>
        <v>343</v>
      </c>
      <c r="R508" s="5" t="s">
        <v>1037</v>
      </c>
      <c r="S508" s="12"/>
      <c r="T508" s="13"/>
      <c r="U508" s="13"/>
      <c r="V508" s="13"/>
      <c r="W508" s="13"/>
      <c r="X508" s="13"/>
      <c r="Y508" s="13"/>
      <c r="Z508" s="13"/>
      <c r="AA508" s="13">
        <v>1</v>
      </c>
      <c r="AB508" s="13"/>
      <c r="AC508" s="13"/>
      <c r="AD508" s="13"/>
      <c r="AE508" s="14">
        <v>1</v>
      </c>
    </row>
    <row r="509" spans="1:31" ht="12.75">
      <c r="A509" t="s">
        <v>843</v>
      </c>
      <c r="B509" t="s">
        <v>44</v>
      </c>
      <c r="C509" t="s">
        <v>844</v>
      </c>
      <c r="D509">
        <v>663</v>
      </c>
      <c r="E509">
        <v>6</v>
      </c>
      <c r="F509">
        <v>213</v>
      </c>
      <c r="G509">
        <f t="shared" si="7"/>
      </c>
      <c r="R509" s="5" t="s">
        <v>1039</v>
      </c>
      <c r="S509" s="12"/>
      <c r="T509" s="13"/>
      <c r="U509" s="13"/>
      <c r="V509" s="13"/>
      <c r="W509" s="13"/>
      <c r="X509" s="13"/>
      <c r="Y509" s="13"/>
      <c r="Z509" s="13"/>
      <c r="AA509" s="13">
        <v>1</v>
      </c>
      <c r="AB509" s="13"/>
      <c r="AC509" s="13"/>
      <c r="AD509" s="13"/>
      <c r="AE509" s="14">
        <v>1</v>
      </c>
    </row>
    <row r="510" spans="1:31" ht="12.75">
      <c r="A510" t="s">
        <v>845</v>
      </c>
      <c r="B510" t="s">
        <v>10</v>
      </c>
      <c r="C510" t="s">
        <v>846</v>
      </c>
      <c r="D510">
        <v>445</v>
      </c>
      <c r="E510">
        <v>68</v>
      </c>
      <c r="F510">
        <v>419</v>
      </c>
      <c r="G510">
        <f t="shared" si="7"/>
        <v>352</v>
      </c>
      <c r="R510" s="5" t="s">
        <v>1041</v>
      </c>
      <c r="S510" s="12"/>
      <c r="T510" s="13"/>
      <c r="U510" s="13"/>
      <c r="V510" s="13"/>
      <c r="W510" s="13"/>
      <c r="X510" s="13"/>
      <c r="Y510" s="13"/>
      <c r="Z510" s="13"/>
      <c r="AA510" s="13">
        <v>1</v>
      </c>
      <c r="AB510" s="13"/>
      <c r="AC510" s="13"/>
      <c r="AD510" s="13"/>
      <c r="AE510" s="14">
        <v>1</v>
      </c>
    </row>
    <row r="511" spans="1:31" ht="12.75">
      <c r="A511" t="s">
        <v>847</v>
      </c>
      <c r="B511" t="s">
        <v>10</v>
      </c>
      <c r="C511" t="s">
        <v>848</v>
      </c>
      <c r="D511">
        <v>446</v>
      </c>
      <c r="E511">
        <v>100</v>
      </c>
      <c r="F511">
        <v>439</v>
      </c>
      <c r="G511">
        <f t="shared" si="7"/>
        <v>340</v>
      </c>
      <c r="R511" s="5" t="s">
        <v>1043</v>
      </c>
      <c r="S511" s="12"/>
      <c r="T511" s="13"/>
      <c r="U511" s="13"/>
      <c r="V511" s="13"/>
      <c r="W511" s="13"/>
      <c r="X511" s="13"/>
      <c r="Y511" s="13"/>
      <c r="Z511" s="13"/>
      <c r="AA511" s="13">
        <v>1</v>
      </c>
      <c r="AB511" s="13"/>
      <c r="AC511" s="13"/>
      <c r="AD511" s="13"/>
      <c r="AE511" s="14">
        <v>1</v>
      </c>
    </row>
    <row r="512" spans="1:31" ht="12.75">
      <c r="A512" t="s">
        <v>849</v>
      </c>
      <c r="B512" t="s">
        <v>10</v>
      </c>
      <c r="C512" t="s">
        <v>850</v>
      </c>
      <c r="D512">
        <v>449</v>
      </c>
      <c r="E512">
        <v>68</v>
      </c>
      <c r="F512">
        <v>424</v>
      </c>
      <c r="G512">
        <f t="shared" si="7"/>
        <v>357</v>
      </c>
      <c r="R512" s="5" t="s">
        <v>1045</v>
      </c>
      <c r="S512" s="12"/>
      <c r="T512" s="13"/>
      <c r="U512" s="13"/>
      <c r="V512" s="13"/>
      <c r="W512" s="13"/>
      <c r="X512" s="13"/>
      <c r="Y512" s="13"/>
      <c r="Z512" s="13"/>
      <c r="AA512" s="13">
        <v>1</v>
      </c>
      <c r="AB512" s="13"/>
      <c r="AC512" s="13"/>
      <c r="AD512" s="13"/>
      <c r="AE512" s="14">
        <v>1</v>
      </c>
    </row>
    <row r="513" spans="1:31" ht="12.75">
      <c r="A513" t="s">
        <v>851</v>
      </c>
      <c r="B513" t="s">
        <v>10</v>
      </c>
      <c r="C513" t="s">
        <v>852</v>
      </c>
      <c r="D513">
        <v>466</v>
      </c>
      <c r="E513">
        <v>79</v>
      </c>
      <c r="F513">
        <v>441</v>
      </c>
      <c r="G513">
        <f t="shared" si="7"/>
        <v>363</v>
      </c>
      <c r="R513" s="5" t="s">
        <v>1047</v>
      </c>
      <c r="S513" s="12"/>
      <c r="T513" s="13"/>
      <c r="U513" s="13"/>
      <c r="V513" s="13"/>
      <c r="W513" s="13"/>
      <c r="X513" s="13"/>
      <c r="Y513" s="13"/>
      <c r="Z513" s="13">
        <v>1</v>
      </c>
      <c r="AA513" s="13">
        <v>1</v>
      </c>
      <c r="AB513" s="13"/>
      <c r="AC513" s="13"/>
      <c r="AD513" s="13"/>
      <c r="AE513" s="14">
        <v>2</v>
      </c>
    </row>
    <row r="514" spans="1:31" ht="12.75">
      <c r="A514" t="s">
        <v>853</v>
      </c>
      <c r="B514" t="s">
        <v>10</v>
      </c>
      <c r="C514" t="s">
        <v>854</v>
      </c>
      <c r="D514">
        <v>466</v>
      </c>
      <c r="E514">
        <v>79</v>
      </c>
      <c r="F514">
        <v>441</v>
      </c>
      <c r="G514">
        <f aca="true" t="shared" si="8" ref="G514:G577">IF(B514="PF05139",F514-E514+1,"")</f>
        <v>363</v>
      </c>
      <c r="R514" s="5" t="s">
        <v>1049</v>
      </c>
      <c r="S514" s="12"/>
      <c r="T514" s="13"/>
      <c r="U514" s="13"/>
      <c r="V514" s="13"/>
      <c r="W514" s="13"/>
      <c r="X514" s="13"/>
      <c r="Y514" s="13"/>
      <c r="Z514" s="13"/>
      <c r="AA514" s="13">
        <v>2</v>
      </c>
      <c r="AB514" s="13"/>
      <c r="AC514" s="13"/>
      <c r="AD514" s="13"/>
      <c r="AE514" s="14">
        <v>2</v>
      </c>
    </row>
    <row r="515" spans="1:31" ht="12.75">
      <c r="A515" t="s">
        <v>855</v>
      </c>
      <c r="B515" t="s">
        <v>26</v>
      </c>
      <c r="C515" t="s">
        <v>856</v>
      </c>
      <c r="D515">
        <v>681</v>
      </c>
      <c r="E515">
        <v>14</v>
      </c>
      <c r="F515">
        <v>175</v>
      </c>
      <c r="G515">
        <f t="shared" si="8"/>
      </c>
      <c r="R515" s="5" t="s">
        <v>1051</v>
      </c>
      <c r="S515" s="12"/>
      <c r="T515" s="13"/>
      <c r="U515" s="13"/>
      <c r="V515" s="13"/>
      <c r="W515" s="13"/>
      <c r="X515" s="13"/>
      <c r="Y515" s="13"/>
      <c r="Z515" s="13"/>
      <c r="AA515" s="13">
        <v>1</v>
      </c>
      <c r="AB515" s="13"/>
      <c r="AC515" s="13"/>
      <c r="AD515" s="13"/>
      <c r="AE515" s="14">
        <v>1</v>
      </c>
    </row>
    <row r="516" spans="1:31" ht="12.75">
      <c r="A516" t="s">
        <v>855</v>
      </c>
      <c r="B516" t="s">
        <v>10</v>
      </c>
      <c r="C516" t="s">
        <v>856</v>
      </c>
      <c r="D516">
        <v>681</v>
      </c>
      <c r="E516">
        <v>301</v>
      </c>
      <c r="F516">
        <v>656</v>
      </c>
      <c r="G516">
        <f t="shared" si="8"/>
        <v>356</v>
      </c>
      <c r="R516" s="5" t="s">
        <v>1053</v>
      </c>
      <c r="S516" s="12"/>
      <c r="T516" s="13"/>
      <c r="U516" s="13"/>
      <c r="V516" s="13"/>
      <c r="W516" s="13"/>
      <c r="X516" s="13"/>
      <c r="Y516" s="13"/>
      <c r="Z516" s="13">
        <v>1</v>
      </c>
      <c r="AA516" s="13">
        <v>1</v>
      </c>
      <c r="AB516" s="13"/>
      <c r="AC516" s="13"/>
      <c r="AD516" s="13"/>
      <c r="AE516" s="14">
        <v>2</v>
      </c>
    </row>
    <row r="517" spans="1:31" ht="12.75">
      <c r="A517" t="s">
        <v>857</v>
      </c>
      <c r="B517" t="s">
        <v>10</v>
      </c>
      <c r="C517" t="s">
        <v>858</v>
      </c>
      <c r="D517">
        <v>406</v>
      </c>
      <c r="E517">
        <v>64</v>
      </c>
      <c r="F517">
        <v>398</v>
      </c>
      <c r="G517">
        <f t="shared" si="8"/>
        <v>335</v>
      </c>
      <c r="R517" s="5" t="s">
        <v>1055</v>
      </c>
      <c r="S517" s="12"/>
      <c r="T517" s="13"/>
      <c r="U517" s="13"/>
      <c r="V517" s="13"/>
      <c r="W517" s="13"/>
      <c r="X517" s="13"/>
      <c r="Y517" s="13"/>
      <c r="Z517" s="13"/>
      <c r="AA517" s="13">
        <v>1</v>
      </c>
      <c r="AB517" s="13"/>
      <c r="AC517" s="13"/>
      <c r="AD517" s="13"/>
      <c r="AE517" s="14">
        <v>1</v>
      </c>
    </row>
    <row r="518" spans="1:31" ht="12.75">
      <c r="A518" t="s">
        <v>859</v>
      </c>
      <c r="B518" t="s">
        <v>10</v>
      </c>
      <c r="C518" t="s">
        <v>860</v>
      </c>
      <c r="D518">
        <v>419</v>
      </c>
      <c r="E518">
        <v>70</v>
      </c>
      <c r="F518">
        <v>411</v>
      </c>
      <c r="G518">
        <f t="shared" si="8"/>
        <v>342</v>
      </c>
      <c r="R518" s="5" t="s">
        <v>1057</v>
      </c>
      <c r="S518" s="12"/>
      <c r="T518" s="13"/>
      <c r="U518" s="13"/>
      <c r="V518" s="13"/>
      <c r="W518" s="13"/>
      <c r="X518" s="13"/>
      <c r="Y518" s="13"/>
      <c r="Z518" s="13"/>
      <c r="AA518" s="13">
        <v>1</v>
      </c>
      <c r="AB518" s="13"/>
      <c r="AC518" s="13"/>
      <c r="AD518" s="13"/>
      <c r="AE518" s="14">
        <v>1</v>
      </c>
    </row>
    <row r="519" spans="1:31" ht="12.75">
      <c r="A519" t="s">
        <v>861</v>
      </c>
      <c r="B519" t="s">
        <v>10</v>
      </c>
      <c r="C519" t="s">
        <v>862</v>
      </c>
      <c r="D519">
        <v>406</v>
      </c>
      <c r="E519">
        <v>91</v>
      </c>
      <c r="F519">
        <v>398</v>
      </c>
      <c r="G519">
        <f t="shared" si="8"/>
        <v>308</v>
      </c>
      <c r="R519" s="5" t="s">
        <v>1059</v>
      </c>
      <c r="S519" s="12"/>
      <c r="T519" s="13"/>
      <c r="U519" s="13"/>
      <c r="V519" s="13"/>
      <c r="W519" s="13"/>
      <c r="X519" s="13"/>
      <c r="Y519" s="13"/>
      <c r="Z519" s="13"/>
      <c r="AA519" s="13">
        <v>1</v>
      </c>
      <c r="AB519" s="13"/>
      <c r="AC519" s="13"/>
      <c r="AD519" s="13"/>
      <c r="AE519" s="14">
        <v>1</v>
      </c>
    </row>
    <row r="520" spans="1:31" ht="12.75">
      <c r="A520" t="s">
        <v>863</v>
      </c>
      <c r="B520" t="s">
        <v>10</v>
      </c>
      <c r="C520" t="s">
        <v>864</v>
      </c>
      <c r="D520">
        <v>441</v>
      </c>
      <c r="E520">
        <v>76</v>
      </c>
      <c r="F520">
        <v>417</v>
      </c>
      <c r="G520">
        <f t="shared" si="8"/>
        <v>342</v>
      </c>
      <c r="R520" s="5" t="s">
        <v>1061</v>
      </c>
      <c r="S520" s="12"/>
      <c r="T520" s="13"/>
      <c r="U520" s="13"/>
      <c r="V520" s="13"/>
      <c r="W520" s="13"/>
      <c r="X520" s="13"/>
      <c r="Y520" s="13"/>
      <c r="Z520" s="13"/>
      <c r="AA520" s="13">
        <v>1</v>
      </c>
      <c r="AB520" s="13"/>
      <c r="AC520" s="13"/>
      <c r="AD520" s="13"/>
      <c r="AE520" s="14">
        <v>1</v>
      </c>
    </row>
    <row r="521" spans="1:31" ht="12.75">
      <c r="A521" t="s">
        <v>865</v>
      </c>
      <c r="B521" t="s">
        <v>10</v>
      </c>
      <c r="C521" t="s">
        <v>866</v>
      </c>
      <c r="D521">
        <v>443</v>
      </c>
      <c r="E521">
        <v>109</v>
      </c>
      <c r="F521">
        <v>436</v>
      </c>
      <c r="G521">
        <f t="shared" si="8"/>
        <v>328</v>
      </c>
      <c r="R521" s="5" t="s">
        <v>1063</v>
      </c>
      <c r="S521" s="12"/>
      <c r="T521" s="13"/>
      <c r="U521" s="13"/>
      <c r="V521" s="13"/>
      <c r="W521" s="13"/>
      <c r="X521" s="13"/>
      <c r="Y521" s="13"/>
      <c r="Z521" s="13"/>
      <c r="AA521" s="13">
        <v>1</v>
      </c>
      <c r="AB521" s="13"/>
      <c r="AC521" s="13"/>
      <c r="AD521" s="13"/>
      <c r="AE521" s="14">
        <v>1</v>
      </c>
    </row>
    <row r="522" spans="1:31" ht="12.75">
      <c r="A522" t="s">
        <v>867</v>
      </c>
      <c r="B522" t="s">
        <v>10</v>
      </c>
      <c r="C522" t="s">
        <v>868</v>
      </c>
      <c r="D522">
        <v>584</v>
      </c>
      <c r="E522">
        <v>241</v>
      </c>
      <c r="F522">
        <v>573</v>
      </c>
      <c r="G522">
        <f t="shared" si="8"/>
        <v>333</v>
      </c>
      <c r="R522" s="5" t="s">
        <v>1065</v>
      </c>
      <c r="S522" s="12"/>
      <c r="T522" s="13"/>
      <c r="U522" s="13"/>
      <c r="V522" s="13"/>
      <c r="W522" s="13"/>
      <c r="X522" s="13"/>
      <c r="Y522" s="13"/>
      <c r="Z522" s="13"/>
      <c r="AA522" s="13">
        <v>1</v>
      </c>
      <c r="AB522" s="13"/>
      <c r="AC522" s="13"/>
      <c r="AD522" s="13"/>
      <c r="AE522" s="14">
        <v>1</v>
      </c>
    </row>
    <row r="523" spans="1:31" ht="12.75">
      <c r="A523" t="s">
        <v>869</v>
      </c>
      <c r="B523" t="s">
        <v>10</v>
      </c>
      <c r="C523" t="s">
        <v>870</v>
      </c>
      <c r="D523">
        <v>418</v>
      </c>
      <c r="E523">
        <v>85</v>
      </c>
      <c r="F523">
        <v>411</v>
      </c>
      <c r="G523">
        <f t="shared" si="8"/>
        <v>327</v>
      </c>
      <c r="R523" s="5" t="s">
        <v>1067</v>
      </c>
      <c r="S523" s="12"/>
      <c r="T523" s="13"/>
      <c r="U523" s="13"/>
      <c r="V523" s="13"/>
      <c r="W523" s="13"/>
      <c r="X523" s="13"/>
      <c r="Y523" s="13"/>
      <c r="Z523" s="13"/>
      <c r="AA523" s="13">
        <v>1</v>
      </c>
      <c r="AB523" s="13"/>
      <c r="AC523" s="13"/>
      <c r="AD523" s="13"/>
      <c r="AE523" s="14">
        <v>1</v>
      </c>
    </row>
    <row r="524" spans="1:31" ht="12.75">
      <c r="A524" t="s">
        <v>871</v>
      </c>
      <c r="B524" t="s">
        <v>10</v>
      </c>
      <c r="C524" t="s">
        <v>872</v>
      </c>
      <c r="D524">
        <v>379</v>
      </c>
      <c r="E524">
        <v>65</v>
      </c>
      <c r="F524">
        <v>379</v>
      </c>
      <c r="G524">
        <f t="shared" si="8"/>
        <v>315</v>
      </c>
      <c r="R524" s="5" t="s">
        <v>1069</v>
      </c>
      <c r="S524" s="12"/>
      <c r="T524" s="13"/>
      <c r="U524" s="13"/>
      <c r="V524" s="13"/>
      <c r="W524" s="13"/>
      <c r="X524" s="13"/>
      <c r="Y524" s="13"/>
      <c r="Z524" s="13"/>
      <c r="AA524" s="13">
        <v>1</v>
      </c>
      <c r="AB524" s="13"/>
      <c r="AC524" s="13"/>
      <c r="AD524" s="13"/>
      <c r="AE524" s="14">
        <v>1</v>
      </c>
    </row>
    <row r="525" spans="1:31" ht="12.75">
      <c r="A525" t="s">
        <v>873</v>
      </c>
      <c r="B525" t="s">
        <v>10</v>
      </c>
      <c r="C525" t="s">
        <v>874</v>
      </c>
      <c r="D525">
        <v>395</v>
      </c>
      <c r="E525">
        <v>21</v>
      </c>
      <c r="F525">
        <v>379</v>
      </c>
      <c r="G525">
        <f t="shared" si="8"/>
        <v>359</v>
      </c>
      <c r="R525" s="5" t="s">
        <v>1071</v>
      </c>
      <c r="S525" s="12"/>
      <c r="T525" s="13"/>
      <c r="U525" s="13"/>
      <c r="V525" s="13"/>
      <c r="W525" s="13"/>
      <c r="X525" s="13">
        <v>1</v>
      </c>
      <c r="Y525" s="13"/>
      <c r="Z525" s="13"/>
      <c r="AA525" s="13">
        <v>1</v>
      </c>
      <c r="AB525" s="13"/>
      <c r="AC525" s="13"/>
      <c r="AD525" s="13"/>
      <c r="AE525" s="14">
        <v>2</v>
      </c>
    </row>
    <row r="526" spans="1:31" ht="12.75">
      <c r="A526" t="s">
        <v>875</v>
      </c>
      <c r="B526" t="s">
        <v>10</v>
      </c>
      <c r="C526" t="s">
        <v>876</v>
      </c>
      <c r="D526">
        <v>738</v>
      </c>
      <c r="E526">
        <v>373</v>
      </c>
      <c r="F526">
        <v>715</v>
      </c>
      <c r="G526">
        <f t="shared" si="8"/>
        <v>343</v>
      </c>
      <c r="R526" s="5" t="s">
        <v>1073</v>
      </c>
      <c r="S526" s="12"/>
      <c r="T526" s="13"/>
      <c r="U526" s="13"/>
      <c r="V526" s="13"/>
      <c r="W526" s="13"/>
      <c r="X526" s="13"/>
      <c r="Y526" s="13"/>
      <c r="Z526" s="13"/>
      <c r="AA526" s="13">
        <v>1</v>
      </c>
      <c r="AB526" s="13"/>
      <c r="AC526" s="13"/>
      <c r="AD526" s="13"/>
      <c r="AE526" s="14">
        <v>1</v>
      </c>
    </row>
    <row r="527" spans="1:31" ht="12.75">
      <c r="A527" t="s">
        <v>875</v>
      </c>
      <c r="B527" t="s">
        <v>44</v>
      </c>
      <c r="C527" t="s">
        <v>876</v>
      </c>
      <c r="D527">
        <v>738</v>
      </c>
      <c r="E527">
        <v>82</v>
      </c>
      <c r="F527">
        <v>289</v>
      </c>
      <c r="G527">
        <f t="shared" si="8"/>
      </c>
      <c r="R527" s="6" t="s">
        <v>1076</v>
      </c>
      <c r="S527" s="15">
        <v>2</v>
      </c>
      <c r="T527" s="16">
        <v>6</v>
      </c>
      <c r="U527" s="16">
        <v>2</v>
      </c>
      <c r="V527" s="16">
        <v>10</v>
      </c>
      <c r="W527" s="16">
        <v>5</v>
      </c>
      <c r="X527" s="16">
        <v>47</v>
      </c>
      <c r="Y527" s="16">
        <v>1</v>
      </c>
      <c r="Z527" s="16">
        <v>30</v>
      </c>
      <c r="AA527" s="16">
        <v>534</v>
      </c>
      <c r="AB527" s="16">
        <v>3</v>
      </c>
      <c r="AC527" s="16">
        <v>1</v>
      </c>
      <c r="AD527" s="16">
        <v>1</v>
      </c>
      <c r="AE527" s="17">
        <v>642</v>
      </c>
    </row>
    <row r="528" spans="1:7" ht="12.75">
      <c r="A528" t="s">
        <v>877</v>
      </c>
      <c r="B528" t="s">
        <v>10</v>
      </c>
      <c r="C528" t="s">
        <v>878</v>
      </c>
      <c r="D528">
        <v>413</v>
      </c>
      <c r="E528">
        <v>65</v>
      </c>
      <c r="F528">
        <v>407</v>
      </c>
      <c r="G528">
        <f t="shared" si="8"/>
        <v>343</v>
      </c>
    </row>
    <row r="529" spans="1:7" ht="12.75">
      <c r="A529" t="s">
        <v>879</v>
      </c>
      <c r="B529" t="s">
        <v>26</v>
      </c>
      <c r="C529" t="s">
        <v>880</v>
      </c>
      <c r="D529">
        <v>681</v>
      </c>
      <c r="E529">
        <v>14</v>
      </c>
      <c r="F529">
        <v>175</v>
      </c>
      <c r="G529">
        <f t="shared" si="8"/>
      </c>
    </row>
    <row r="530" spans="1:7" ht="12.75">
      <c r="A530" t="s">
        <v>879</v>
      </c>
      <c r="B530" t="s">
        <v>10</v>
      </c>
      <c r="C530" t="s">
        <v>880</v>
      </c>
      <c r="D530">
        <v>681</v>
      </c>
      <c r="E530">
        <v>301</v>
      </c>
      <c r="F530">
        <v>656</v>
      </c>
      <c r="G530">
        <f t="shared" si="8"/>
        <v>356</v>
      </c>
    </row>
    <row r="531" spans="1:7" ht="12.75">
      <c r="A531" t="s">
        <v>881</v>
      </c>
      <c r="B531" t="s">
        <v>10</v>
      </c>
      <c r="C531" t="s">
        <v>882</v>
      </c>
      <c r="D531">
        <v>442</v>
      </c>
      <c r="E531">
        <v>109</v>
      </c>
      <c r="F531">
        <v>436</v>
      </c>
      <c r="G531">
        <f t="shared" si="8"/>
        <v>328</v>
      </c>
    </row>
    <row r="532" spans="1:7" ht="12.75">
      <c r="A532" t="s">
        <v>883</v>
      </c>
      <c r="B532" t="s">
        <v>10</v>
      </c>
      <c r="C532" t="s">
        <v>884</v>
      </c>
      <c r="D532">
        <v>416</v>
      </c>
      <c r="E532">
        <v>80</v>
      </c>
      <c r="F532">
        <v>407</v>
      </c>
      <c r="G532">
        <f t="shared" si="8"/>
        <v>328</v>
      </c>
    </row>
    <row r="533" spans="1:7" ht="12.75">
      <c r="A533" t="s">
        <v>885</v>
      </c>
      <c r="B533" t="s">
        <v>10</v>
      </c>
      <c r="C533" t="s">
        <v>886</v>
      </c>
      <c r="D533">
        <v>458</v>
      </c>
      <c r="E533">
        <v>90</v>
      </c>
      <c r="F533">
        <v>433</v>
      </c>
      <c r="G533">
        <f t="shared" si="8"/>
        <v>344</v>
      </c>
    </row>
    <row r="534" spans="1:7" ht="12.75">
      <c r="A534" t="s">
        <v>887</v>
      </c>
      <c r="B534" t="s">
        <v>10</v>
      </c>
      <c r="C534" t="s">
        <v>888</v>
      </c>
      <c r="D534">
        <v>444</v>
      </c>
      <c r="E534">
        <v>79</v>
      </c>
      <c r="F534">
        <v>420</v>
      </c>
      <c r="G534">
        <f t="shared" si="8"/>
        <v>342</v>
      </c>
    </row>
    <row r="535" spans="1:7" ht="12.75">
      <c r="A535" t="s">
        <v>889</v>
      </c>
      <c r="B535" t="s">
        <v>10</v>
      </c>
      <c r="C535" t="s">
        <v>890</v>
      </c>
      <c r="D535">
        <v>450</v>
      </c>
      <c r="E535">
        <v>69</v>
      </c>
      <c r="F535">
        <v>425</v>
      </c>
      <c r="G535">
        <f t="shared" si="8"/>
        <v>357</v>
      </c>
    </row>
    <row r="536" spans="1:7" ht="12.75">
      <c r="A536" t="s">
        <v>891</v>
      </c>
      <c r="B536" t="s">
        <v>10</v>
      </c>
      <c r="C536" t="s">
        <v>892</v>
      </c>
      <c r="D536">
        <v>400</v>
      </c>
      <c r="E536">
        <v>59</v>
      </c>
      <c r="F536">
        <v>397</v>
      </c>
      <c r="G536">
        <f t="shared" si="8"/>
        <v>339</v>
      </c>
    </row>
    <row r="537" spans="1:7" ht="12.75">
      <c r="A537" t="s">
        <v>893</v>
      </c>
      <c r="B537" t="s">
        <v>10</v>
      </c>
      <c r="C537" t="s">
        <v>894</v>
      </c>
      <c r="D537">
        <v>462</v>
      </c>
      <c r="E537">
        <v>114</v>
      </c>
      <c r="F537">
        <v>456</v>
      </c>
      <c r="G537">
        <f t="shared" si="8"/>
        <v>343</v>
      </c>
    </row>
    <row r="538" spans="1:7" ht="12.75">
      <c r="A538" t="s">
        <v>895</v>
      </c>
      <c r="B538" t="s">
        <v>10</v>
      </c>
      <c r="C538" t="s">
        <v>896</v>
      </c>
      <c r="D538">
        <v>450</v>
      </c>
      <c r="E538">
        <v>69</v>
      </c>
      <c r="F538">
        <v>425</v>
      </c>
      <c r="G538">
        <f t="shared" si="8"/>
        <v>357</v>
      </c>
    </row>
    <row r="539" spans="1:7" ht="12.75">
      <c r="A539" t="s">
        <v>897</v>
      </c>
      <c r="B539" t="s">
        <v>10</v>
      </c>
      <c r="C539" t="s">
        <v>898</v>
      </c>
      <c r="D539">
        <v>450</v>
      </c>
      <c r="E539">
        <v>69</v>
      </c>
      <c r="F539">
        <v>425</v>
      </c>
      <c r="G539">
        <f t="shared" si="8"/>
        <v>357</v>
      </c>
    </row>
    <row r="540" spans="1:7" ht="12.75">
      <c r="A540" t="s">
        <v>899</v>
      </c>
      <c r="B540" t="s">
        <v>10</v>
      </c>
      <c r="C540" t="s">
        <v>900</v>
      </c>
      <c r="D540">
        <v>450</v>
      </c>
      <c r="E540">
        <v>71</v>
      </c>
      <c r="F540">
        <v>425</v>
      </c>
      <c r="G540">
        <f t="shared" si="8"/>
        <v>355</v>
      </c>
    </row>
    <row r="541" spans="1:7" ht="12.75">
      <c r="A541" t="s">
        <v>901</v>
      </c>
      <c r="B541" t="s">
        <v>26</v>
      </c>
      <c r="C541" t="s">
        <v>902</v>
      </c>
      <c r="D541">
        <v>681</v>
      </c>
      <c r="E541">
        <v>14</v>
      </c>
      <c r="F541">
        <v>175</v>
      </c>
      <c r="G541">
        <f t="shared" si="8"/>
      </c>
    </row>
    <row r="542" spans="1:7" ht="12.75">
      <c r="A542" t="s">
        <v>901</v>
      </c>
      <c r="B542" t="s">
        <v>10</v>
      </c>
      <c r="C542" t="s">
        <v>902</v>
      </c>
      <c r="D542">
        <v>681</v>
      </c>
      <c r="E542">
        <v>301</v>
      </c>
      <c r="F542">
        <v>656</v>
      </c>
      <c r="G542">
        <f t="shared" si="8"/>
        <v>356</v>
      </c>
    </row>
    <row r="543" spans="1:7" ht="12.75">
      <c r="A543" t="s">
        <v>903</v>
      </c>
      <c r="B543" t="s">
        <v>10</v>
      </c>
      <c r="C543" t="s">
        <v>904</v>
      </c>
      <c r="D543">
        <v>383</v>
      </c>
      <c r="E543">
        <v>63</v>
      </c>
      <c r="F543">
        <v>352</v>
      </c>
      <c r="G543">
        <f t="shared" si="8"/>
        <v>290</v>
      </c>
    </row>
    <row r="544" spans="1:7" ht="12.75">
      <c r="A544" t="s">
        <v>905</v>
      </c>
      <c r="B544" t="s">
        <v>10</v>
      </c>
      <c r="C544" t="s">
        <v>906</v>
      </c>
      <c r="D544">
        <v>539</v>
      </c>
      <c r="E544">
        <v>222</v>
      </c>
      <c r="F544">
        <v>532</v>
      </c>
      <c r="G544">
        <f t="shared" si="8"/>
        <v>311</v>
      </c>
    </row>
    <row r="545" spans="1:7" ht="12.75">
      <c r="A545" t="s">
        <v>907</v>
      </c>
      <c r="B545" t="s">
        <v>10</v>
      </c>
      <c r="C545" t="s">
        <v>908</v>
      </c>
      <c r="D545">
        <v>145</v>
      </c>
      <c r="E545">
        <v>15</v>
      </c>
      <c r="F545">
        <v>139</v>
      </c>
      <c r="G545">
        <f t="shared" si="8"/>
        <v>125</v>
      </c>
    </row>
    <row r="546" spans="1:7" ht="12.75">
      <c r="A546" t="s">
        <v>909</v>
      </c>
      <c r="B546" t="s">
        <v>10</v>
      </c>
      <c r="C546" t="s">
        <v>910</v>
      </c>
      <c r="D546">
        <v>389</v>
      </c>
      <c r="E546">
        <v>17</v>
      </c>
      <c r="F546">
        <v>364</v>
      </c>
      <c r="G546">
        <f t="shared" si="8"/>
        <v>348</v>
      </c>
    </row>
    <row r="547" spans="1:7" ht="12.75">
      <c r="A547" t="s">
        <v>911</v>
      </c>
      <c r="B547" t="s">
        <v>10</v>
      </c>
      <c r="C547" t="s">
        <v>912</v>
      </c>
      <c r="D547">
        <v>569</v>
      </c>
      <c r="E547">
        <v>231</v>
      </c>
      <c r="F547">
        <v>561</v>
      </c>
      <c r="G547">
        <f t="shared" si="8"/>
        <v>331</v>
      </c>
    </row>
    <row r="548" spans="1:7" ht="12.75">
      <c r="A548" t="s">
        <v>913</v>
      </c>
      <c r="B548" t="s">
        <v>10</v>
      </c>
      <c r="C548" t="s">
        <v>914</v>
      </c>
      <c r="D548">
        <v>429</v>
      </c>
      <c r="E548">
        <v>67</v>
      </c>
      <c r="F548">
        <v>404</v>
      </c>
      <c r="G548">
        <f t="shared" si="8"/>
        <v>338</v>
      </c>
    </row>
    <row r="549" spans="1:7" ht="12.75">
      <c r="A549" t="s">
        <v>915</v>
      </c>
      <c r="B549" t="s">
        <v>10</v>
      </c>
      <c r="C549" t="s">
        <v>916</v>
      </c>
      <c r="D549">
        <v>459</v>
      </c>
      <c r="E549">
        <v>84</v>
      </c>
      <c r="F549">
        <v>437</v>
      </c>
      <c r="G549">
        <f t="shared" si="8"/>
        <v>354</v>
      </c>
    </row>
    <row r="550" spans="1:7" ht="12.75">
      <c r="A550" t="s">
        <v>917</v>
      </c>
      <c r="B550" t="s">
        <v>10</v>
      </c>
      <c r="C550" t="s">
        <v>918</v>
      </c>
      <c r="D550">
        <v>418</v>
      </c>
      <c r="E550">
        <v>71</v>
      </c>
      <c r="F550">
        <v>413</v>
      </c>
      <c r="G550">
        <f t="shared" si="8"/>
        <v>343</v>
      </c>
    </row>
    <row r="551" spans="1:7" ht="12.75">
      <c r="A551" t="s">
        <v>919</v>
      </c>
      <c r="B551" t="s">
        <v>10</v>
      </c>
      <c r="C551" t="s">
        <v>920</v>
      </c>
      <c r="D551">
        <v>402</v>
      </c>
      <c r="E551">
        <v>52</v>
      </c>
      <c r="F551">
        <v>382</v>
      </c>
      <c r="G551">
        <f t="shared" si="8"/>
        <v>331</v>
      </c>
    </row>
    <row r="552" spans="1:7" ht="12.75">
      <c r="A552" t="s">
        <v>921</v>
      </c>
      <c r="B552" t="s">
        <v>10</v>
      </c>
      <c r="C552" t="s">
        <v>922</v>
      </c>
      <c r="D552">
        <v>447</v>
      </c>
      <c r="E552">
        <v>82</v>
      </c>
      <c r="F552">
        <v>425</v>
      </c>
      <c r="G552">
        <f t="shared" si="8"/>
        <v>344</v>
      </c>
    </row>
    <row r="553" spans="1:7" ht="12.75">
      <c r="A553" t="s">
        <v>923</v>
      </c>
      <c r="B553" t="s">
        <v>10</v>
      </c>
      <c r="C553" t="s">
        <v>924</v>
      </c>
      <c r="D553">
        <v>452</v>
      </c>
      <c r="E553">
        <v>77</v>
      </c>
      <c r="F553">
        <v>427</v>
      </c>
      <c r="G553">
        <f t="shared" si="8"/>
        <v>351</v>
      </c>
    </row>
    <row r="554" spans="1:7" ht="12.75">
      <c r="A554" t="s">
        <v>925</v>
      </c>
      <c r="B554" t="s">
        <v>10</v>
      </c>
      <c r="C554" t="s">
        <v>926</v>
      </c>
      <c r="D554">
        <v>684</v>
      </c>
      <c r="E554">
        <v>318</v>
      </c>
      <c r="F554">
        <v>662</v>
      </c>
      <c r="G554">
        <f t="shared" si="8"/>
        <v>345</v>
      </c>
    </row>
    <row r="555" spans="1:7" ht="12.75">
      <c r="A555" t="s">
        <v>925</v>
      </c>
      <c r="B555" t="s">
        <v>44</v>
      </c>
      <c r="C555" t="s">
        <v>926</v>
      </c>
      <c r="D555">
        <v>684</v>
      </c>
      <c r="E555">
        <v>7</v>
      </c>
      <c r="F555">
        <v>213</v>
      </c>
      <c r="G555">
        <f t="shared" si="8"/>
      </c>
    </row>
    <row r="556" spans="1:7" ht="12.75">
      <c r="A556" t="s">
        <v>927</v>
      </c>
      <c r="B556" t="s">
        <v>26</v>
      </c>
      <c r="C556" t="s">
        <v>928</v>
      </c>
      <c r="D556">
        <v>845</v>
      </c>
      <c r="E556">
        <v>177</v>
      </c>
      <c r="F556">
        <v>337</v>
      </c>
      <c r="G556">
        <f t="shared" si="8"/>
      </c>
    </row>
    <row r="557" spans="1:7" ht="12.75">
      <c r="A557" t="s">
        <v>927</v>
      </c>
      <c r="B557" t="s">
        <v>10</v>
      </c>
      <c r="C557" t="s">
        <v>928</v>
      </c>
      <c r="D557">
        <v>845</v>
      </c>
      <c r="E557">
        <v>464</v>
      </c>
      <c r="F557">
        <v>820</v>
      </c>
      <c r="G557">
        <f t="shared" si="8"/>
        <v>357</v>
      </c>
    </row>
    <row r="558" spans="1:7" ht="12.75">
      <c r="A558" t="s">
        <v>929</v>
      </c>
      <c r="B558" t="s">
        <v>10</v>
      </c>
      <c r="C558" t="s">
        <v>930</v>
      </c>
      <c r="D558">
        <v>448</v>
      </c>
      <c r="E558">
        <v>77</v>
      </c>
      <c r="F558">
        <v>423</v>
      </c>
      <c r="G558">
        <f t="shared" si="8"/>
        <v>347</v>
      </c>
    </row>
    <row r="559" spans="1:7" ht="12.75">
      <c r="A559" t="s">
        <v>931</v>
      </c>
      <c r="B559" t="s">
        <v>44</v>
      </c>
      <c r="C559" t="s">
        <v>932</v>
      </c>
      <c r="D559">
        <v>680</v>
      </c>
      <c r="E559">
        <v>19</v>
      </c>
      <c r="F559">
        <v>226</v>
      </c>
      <c r="G559">
        <f t="shared" si="8"/>
      </c>
    </row>
    <row r="560" spans="1:7" ht="12.75">
      <c r="A560" t="s">
        <v>931</v>
      </c>
      <c r="B560" t="s">
        <v>10</v>
      </c>
      <c r="C560" t="s">
        <v>932</v>
      </c>
      <c r="D560">
        <v>680</v>
      </c>
      <c r="E560">
        <v>315</v>
      </c>
      <c r="F560">
        <v>658</v>
      </c>
      <c r="G560">
        <f t="shared" si="8"/>
        <v>344</v>
      </c>
    </row>
    <row r="561" spans="1:7" ht="12.75">
      <c r="A561" t="s">
        <v>933</v>
      </c>
      <c r="B561" t="s">
        <v>10</v>
      </c>
      <c r="C561" t="s">
        <v>934</v>
      </c>
      <c r="D561">
        <v>259</v>
      </c>
      <c r="E561">
        <v>1</v>
      </c>
      <c r="F561">
        <v>196</v>
      </c>
      <c r="G561">
        <f t="shared" si="8"/>
        <v>196</v>
      </c>
    </row>
    <row r="562" spans="1:7" ht="12.75">
      <c r="A562" t="s">
        <v>935</v>
      </c>
      <c r="B562" t="s">
        <v>10</v>
      </c>
      <c r="C562" t="s">
        <v>936</v>
      </c>
      <c r="D562">
        <v>416</v>
      </c>
      <c r="E562">
        <v>70</v>
      </c>
      <c r="F562">
        <v>409</v>
      </c>
      <c r="G562">
        <f t="shared" si="8"/>
        <v>340</v>
      </c>
    </row>
    <row r="563" spans="1:7" ht="12.75">
      <c r="A563" t="s">
        <v>937</v>
      </c>
      <c r="B563" t="s">
        <v>44</v>
      </c>
      <c r="C563" t="s">
        <v>938</v>
      </c>
      <c r="D563">
        <v>653</v>
      </c>
      <c r="E563">
        <v>1</v>
      </c>
      <c r="F563">
        <v>205</v>
      </c>
      <c r="G563">
        <f t="shared" si="8"/>
      </c>
    </row>
    <row r="564" spans="1:7" ht="12.75">
      <c r="A564" t="s">
        <v>937</v>
      </c>
      <c r="B564" t="s">
        <v>10</v>
      </c>
      <c r="C564" t="s">
        <v>938</v>
      </c>
      <c r="D564">
        <v>653</v>
      </c>
      <c r="E564">
        <v>288</v>
      </c>
      <c r="F564">
        <v>630</v>
      </c>
      <c r="G564">
        <f t="shared" si="8"/>
        <v>343</v>
      </c>
    </row>
    <row r="565" spans="1:7" ht="12.75">
      <c r="A565" t="s">
        <v>939</v>
      </c>
      <c r="B565" t="s">
        <v>10</v>
      </c>
      <c r="C565" t="s">
        <v>940</v>
      </c>
      <c r="D565">
        <v>495</v>
      </c>
      <c r="E565">
        <v>89</v>
      </c>
      <c r="F565">
        <v>470</v>
      </c>
      <c r="G565">
        <f t="shared" si="8"/>
        <v>382</v>
      </c>
    </row>
    <row r="566" spans="1:7" ht="12.75">
      <c r="A566" t="s">
        <v>941</v>
      </c>
      <c r="B566" t="s">
        <v>44</v>
      </c>
      <c r="C566" t="s">
        <v>942</v>
      </c>
      <c r="D566">
        <v>630</v>
      </c>
      <c r="E566">
        <v>1</v>
      </c>
      <c r="F566">
        <v>181</v>
      </c>
      <c r="G566">
        <f t="shared" si="8"/>
      </c>
    </row>
    <row r="567" spans="1:7" ht="12.75">
      <c r="A567" t="s">
        <v>941</v>
      </c>
      <c r="B567" t="s">
        <v>10</v>
      </c>
      <c r="C567" t="s">
        <v>942</v>
      </c>
      <c r="D567">
        <v>630</v>
      </c>
      <c r="E567">
        <v>265</v>
      </c>
      <c r="F567">
        <v>607</v>
      </c>
      <c r="G567">
        <f t="shared" si="8"/>
        <v>343</v>
      </c>
    </row>
    <row r="568" spans="1:7" ht="12.75">
      <c r="A568" t="s">
        <v>943</v>
      </c>
      <c r="B568" t="s">
        <v>10</v>
      </c>
      <c r="C568" t="s">
        <v>944</v>
      </c>
      <c r="D568">
        <v>442</v>
      </c>
      <c r="E568">
        <v>69</v>
      </c>
      <c r="F568">
        <v>420</v>
      </c>
      <c r="G568">
        <f t="shared" si="8"/>
        <v>352</v>
      </c>
    </row>
    <row r="569" spans="1:7" ht="12.75">
      <c r="A569" t="s">
        <v>945</v>
      </c>
      <c r="B569" t="s">
        <v>10</v>
      </c>
      <c r="C569" t="s">
        <v>946</v>
      </c>
      <c r="D569">
        <v>466</v>
      </c>
      <c r="E569">
        <v>85</v>
      </c>
      <c r="F569">
        <v>441</v>
      </c>
      <c r="G569">
        <f t="shared" si="8"/>
        <v>357</v>
      </c>
    </row>
    <row r="570" spans="1:7" ht="12.75">
      <c r="A570" t="s">
        <v>947</v>
      </c>
      <c r="B570" t="s">
        <v>10</v>
      </c>
      <c r="C570" t="s">
        <v>948</v>
      </c>
      <c r="D570">
        <v>419</v>
      </c>
      <c r="E570">
        <v>70</v>
      </c>
      <c r="F570">
        <v>411</v>
      </c>
      <c r="G570">
        <f t="shared" si="8"/>
        <v>342</v>
      </c>
    </row>
    <row r="571" spans="1:7" ht="12.75">
      <c r="A571" t="s">
        <v>949</v>
      </c>
      <c r="B571" t="s">
        <v>10</v>
      </c>
      <c r="C571" t="s">
        <v>950</v>
      </c>
      <c r="D571">
        <v>457</v>
      </c>
      <c r="E571">
        <v>75</v>
      </c>
      <c r="F571">
        <v>432</v>
      </c>
      <c r="G571">
        <f t="shared" si="8"/>
        <v>358</v>
      </c>
    </row>
    <row r="572" spans="1:7" ht="12.75">
      <c r="A572" t="s">
        <v>951</v>
      </c>
      <c r="B572" t="s">
        <v>10</v>
      </c>
      <c r="C572" t="s">
        <v>952</v>
      </c>
      <c r="D572">
        <v>667</v>
      </c>
      <c r="E572">
        <v>302</v>
      </c>
      <c r="F572">
        <v>645</v>
      </c>
      <c r="G572">
        <f t="shared" si="8"/>
        <v>344</v>
      </c>
    </row>
    <row r="573" spans="1:7" ht="12.75">
      <c r="A573" t="s">
        <v>951</v>
      </c>
      <c r="B573" t="s">
        <v>44</v>
      </c>
      <c r="C573" t="s">
        <v>952</v>
      </c>
      <c r="D573">
        <v>667</v>
      </c>
      <c r="E573">
        <v>6</v>
      </c>
      <c r="F573">
        <v>213</v>
      </c>
      <c r="G573">
        <f t="shared" si="8"/>
      </c>
    </row>
    <row r="574" spans="1:7" ht="12.75">
      <c r="A574" t="s">
        <v>953</v>
      </c>
      <c r="B574" t="s">
        <v>10</v>
      </c>
      <c r="C574" t="s">
        <v>954</v>
      </c>
      <c r="D574">
        <v>216</v>
      </c>
      <c r="E574">
        <v>65</v>
      </c>
      <c r="F574">
        <v>194</v>
      </c>
      <c r="G574">
        <f t="shared" si="8"/>
        <v>130</v>
      </c>
    </row>
    <row r="575" spans="1:7" ht="12.75">
      <c r="A575" t="s">
        <v>955</v>
      </c>
      <c r="B575" t="s">
        <v>56</v>
      </c>
      <c r="C575" t="s">
        <v>956</v>
      </c>
      <c r="D575">
        <v>462</v>
      </c>
      <c r="E575">
        <v>319</v>
      </c>
      <c r="F575">
        <v>460</v>
      </c>
      <c r="G575">
        <f t="shared" si="8"/>
      </c>
    </row>
    <row r="576" spans="1:7" ht="12.75">
      <c r="A576" t="s">
        <v>955</v>
      </c>
      <c r="B576" t="s">
        <v>10</v>
      </c>
      <c r="C576" t="s">
        <v>956</v>
      </c>
      <c r="D576">
        <v>462</v>
      </c>
      <c r="E576">
        <v>69</v>
      </c>
      <c r="F576">
        <v>318</v>
      </c>
      <c r="G576">
        <f t="shared" si="8"/>
        <v>250</v>
      </c>
    </row>
    <row r="577" spans="1:7" ht="12.75">
      <c r="A577" t="s">
        <v>957</v>
      </c>
      <c r="B577" t="s">
        <v>10</v>
      </c>
      <c r="C577" t="s">
        <v>958</v>
      </c>
      <c r="D577">
        <v>406</v>
      </c>
      <c r="E577">
        <v>64</v>
      </c>
      <c r="F577">
        <v>398</v>
      </c>
      <c r="G577">
        <f t="shared" si="8"/>
        <v>335</v>
      </c>
    </row>
    <row r="578" spans="1:7" ht="12.75">
      <c r="A578" t="s">
        <v>959</v>
      </c>
      <c r="B578" t="s">
        <v>10</v>
      </c>
      <c r="C578" t="s">
        <v>960</v>
      </c>
      <c r="D578">
        <v>434</v>
      </c>
      <c r="E578">
        <v>69</v>
      </c>
      <c r="F578">
        <v>416</v>
      </c>
      <c r="G578">
        <f aca="true" t="shared" si="9" ref="G578:G641">IF(B578="PF05139",F578-E578+1,"")</f>
        <v>348</v>
      </c>
    </row>
    <row r="579" spans="1:7" ht="12.75">
      <c r="A579" t="s">
        <v>961</v>
      </c>
      <c r="B579" t="s">
        <v>10</v>
      </c>
      <c r="C579" t="s">
        <v>962</v>
      </c>
      <c r="D579">
        <v>205</v>
      </c>
      <c r="E579">
        <v>18</v>
      </c>
      <c r="F579">
        <v>179</v>
      </c>
      <c r="G579">
        <f t="shared" si="9"/>
        <v>162</v>
      </c>
    </row>
    <row r="580" spans="1:7" ht="12.75">
      <c r="A580" t="s">
        <v>963</v>
      </c>
      <c r="B580" t="s">
        <v>10</v>
      </c>
      <c r="C580" t="s">
        <v>964</v>
      </c>
      <c r="D580">
        <v>406</v>
      </c>
      <c r="E580">
        <v>64</v>
      </c>
      <c r="F580">
        <v>398</v>
      </c>
      <c r="G580">
        <f t="shared" si="9"/>
        <v>335</v>
      </c>
    </row>
    <row r="581" spans="1:7" ht="12.75">
      <c r="A581" t="s">
        <v>965</v>
      </c>
      <c r="B581" t="s">
        <v>10</v>
      </c>
      <c r="C581" t="s">
        <v>966</v>
      </c>
      <c r="D581">
        <v>298</v>
      </c>
      <c r="E581">
        <v>1</v>
      </c>
      <c r="F581">
        <v>291</v>
      </c>
      <c r="G581">
        <f t="shared" si="9"/>
        <v>291</v>
      </c>
    </row>
    <row r="582" spans="1:7" ht="12.75">
      <c r="A582" t="s">
        <v>967</v>
      </c>
      <c r="B582" t="s">
        <v>10</v>
      </c>
      <c r="C582" t="s">
        <v>968</v>
      </c>
      <c r="D582">
        <v>445</v>
      </c>
      <c r="E582">
        <v>108</v>
      </c>
      <c r="F582">
        <v>439</v>
      </c>
      <c r="G582">
        <f t="shared" si="9"/>
        <v>332</v>
      </c>
    </row>
    <row r="583" spans="1:7" ht="12.75">
      <c r="A583" t="s">
        <v>969</v>
      </c>
      <c r="B583" t="s">
        <v>10</v>
      </c>
      <c r="C583" t="s">
        <v>970</v>
      </c>
      <c r="D583">
        <v>408</v>
      </c>
      <c r="E583">
        <v>64</v>
      </c>
      <c r="F583">
        <v>400</v>
      </c>
      <c r="G583">
        <f t="shared" si="9"/>
        <v>337</v>
      </c>
    </row>
    <row r="584" spans="1:7" ht="12.75">
      <c r="A584" t="s">
        <v>971</v>
      </c>
      <c r="B584" t="s">
        <v>10</v>
      </c>
      <c r="C584" t="s">
        <v>972</v>
      </c>
      <c r="D584">
        <v>463</v>
      </c>
      <c r="E584">
        <v>81</v>
      </c>
      <c r="F584">
        <v>438</v>
      </c>
      <c r="G584">
        <f t="shared" si="9"/>
        <v>358</v>
      </c>
    </row>
    <row r="585" spans="1:7" ht="12.75">
      <c r="A585" t="s">
        <v>973</v>
      </c>
      <c r="B585" t="s">
        <v>10</v>
      </c>
      <c r="C585" t="s">
        <v>974</v>
      </c>
      <c r="D585">
        <v>390</v>
      </c>
      <c r="E585">
        <v>15</v>
      </c>
      <c r="F585">
        <v>365</v>
      </c>
      <c r="G585">
        <f t="shared" si="9"/>
        <v>351</v>
      </c>
    </row>
    <row r="586" spans="1:7" ht="12.75">
      <c r="A586" t="s">
        <v>975</v>
      </c>
      <c r="B586" t="s">
        <v>10</v>
      </c>
      <c r="C586" t="s">
        <v>976</v>
      </c>
      <c r="D586">
        <v>453</v>
      </c>
      <c r="E586">
        <v>67</v>
      </c>
      <c r="F586">
        <v>428</v>
      </c>
      <c r="G586">
        <f t="shared" si="9"/>
        <v>362</v>
      </c>
    </row>
    <row r="587" spans="1:7" ht="12.75">
      <c r="A587" t="s">
        <v>977</v>
      </c>
      <c r="B587" t="s">
        <v>10</v>
      </c>
      <c r="C587" t="s">
        <v>978</v>
      </c>
      <c r="D587">
        <v>313</v>
      </c>
      <c r="E587">
        <v>50</v>
      </c>
      <c r="F587">
        <v>309</v>
      </c>
      <c r="G587">
        <f t="shared" si="9"/>
        <v>260</v>
      </c>
    </row>
    <row r="588" spans="1:7" ht="12.75">
      <c r="A588" t="s">
        <v>979</v>
      </c>
      <c r="B588" t="s">
        <v>10</v>
      </c>
      <c r="C588" t="s">
        <v>980</v>
      </c>
      <c r="D588">
        <v>293</v>
      </c>
      <c r="E588">
        <v>43</v>
      </c>
      <c r="F588">
        <v>293</v>
      </c>
      <c r="G588">
        <f t="shared" si="9"/>
        <v>251</v>
      </c>
    </row>
    <row r="589" spans="1:7" ht="12.75">
      <c r="A589" t="s">
        <v>981</v>
      </c>
      <c r="B589" t="s">
        <v>10</v>
      </c>
      <c r="C589" t="s">
        <v>982</v>
      </c>
      <c r="D589">
        <v>323</v>
      </c>
      <c r="E589">
        <v>50</v>
      </c>
      <c r="F589">
        <v>310</v>
      </c>
      <c r="G589">
        <f t="shared" si="9"/>
        <v>261</v>
      </c>
    </row>
    <row r="590" spans="1:7" ht="12.75">
      <c r="A590" t="s">
        <v>983</v>
      </c>
      <c r="B590" t="s">
        <v>10</v>
      </c>
      <c r="C590" t="s">
        <v>984</v>
      </c>
      <c r="D590">
        <v>442</v>
      </c>
      <c r="E590">
        <v>115</v>
      </c>
      <c r="F590">
        <v>433</v>
      </c>
      <c r="G590">
        <f t="shared" si="9"/>
        <v>319</v>
      </c>
    </row>
    <row r="591" spans="1:7" ht="12.75">
      <c r="A591" t="s">
        <v>983</v>
      </c>
      <c r="B591" t="s">
        <v>478</v>
      </c>
      <c r="C591" t="s">
        <v>984</v>
      </c>
      <c r="D591">
        <v>442</v>
      </c>
      <c r="E591">
        <v>1</v>
      </c>
      <c r="F591">
        <v>49</v>
      </c>
      <c r="G591">
        <f t="shared" si="9"/>
      </c>
    </row>
    <row r="592" spans="1:7" ht="12.75">
      <c r="A592" t="s">
        <v>985</v>
      </c>
      <c r="B592" t="s">
        <v>10</v>
      </c>
      <c r="C592" t="s">
        <v>986</v>
      </c>
      <c r="D592">
        <v>603</v>
      </c>
      <c r="E592">
        <v>276</v>
      </c>
      <c r="F592">
        <v>563</v>
      </c>
      <c r="G592">
        <f t="shared" si="9"/>
        <v>288</v>
      </c>
    </row>
    <row r="593" spans="1:7" ht="12.75">
      <c r="A593" t="s">
        <v>987</v>
      </c>
      <c r="B593" t="s">
        <v>10</v>
      </c>
      <c r="C593" t="s">
        <v>988</v>
      </c>
      <c r="D593">
        <v>601</v>
      </c>
      <c r="E593">
        <v>385</v>
      </c>
      <c r="F593">
        <v>548</v>
      </c>
      <c r="G593">
        <f t="shared" si="9"/>
        <v>164</v>
      </c>
    </row>
    <row r="594" spans="1:7" ht="12.75">
      <c r="A594" t="s">
        <v>989</v>
      </c>
      <c r="B594" t="s">
        <v>10</v>
      </c>
      <c r="C594" t="s">
        <v>990</v>
      </c>
      <c r="D594">
        <v>495</v>
      </c>
      <c r="E594">
        <v>117</v>
      </c>
      <c r="F594">
        <v>467</v>
      </c>
      <c r="G594">
        <f t="shared" si="9"/>
        <v>351</v>
      </c>
    </row>
    <row r="595" spans="1:7" ht="12.75">
      <c r="A595" t="s">
        <v>991</v>
      </c>
      <c r="B595" t="s">
        <v>10</v>
      </c>
      <c r="C595" t="s">
        <v>992</v>
      </c>
      <c r="D595">
        <v>408</v>
      </c>
      <c r="E595">
        <v>64</v>
      </c>
      <c r="F595">
        <v>400</v>
      </c>
      <c r="G595">
        <f t="shared" si="9"/>
        <v>337</v>
      </c>
    </row>
    <row r="596" spans="1:7" ht="12.75">
      <c r="A596" t="s">
        <v>993</v>
      </c>
      <c r="B596" t="s">
        <v>10</v>
      </c>
      <c r="C596" t="s">
        <v>994</v>
      </c>
      <c r="D596">
        <v>398</v>
      </c>
      <c r="E596">
        <v>72</v>
      </c>
      <c r="F596">
        <v>387</v>
      </c>
      <c r="G596">
        <f t="shared" si="9"/>
        <v>316</v>
      </c>
    </row>
    <row r="597" spans="1:7" ht="12.75">
      <c r="A597" t="s">
        <v>995</v>
      </c>
      <c r="B597" t="s">
        <v>10</v>
      </c>
      <c r="C597" t="s">
        <v>996</v>
      </c>
      <c r="D597">
        <v>376</v>
      </c>
      <c r="E597">
        <v>61</v>
      </c>
      <c r="F597">
        <v>368</v>
      </c>
      <c r="G597">
        <f t="shared" si="9"/>
        <v>308</v>
      </c>
    </row>
    <row r="598" spans="1:7" ht="12.75">
      <c r="A598" t="s">
        <v>997</v>
      </c>
      <c r="B598" t="s">
        <v>10</v>
      </c>
      <c r="C598" t="s">
        <v>998</v>
      </c>
      <c r="D598">
        <v>400</v>
      </c>
      <c r="E598">
        <v>72</v>
      </c>
      <c r="F598">
        <v>388</v>
      </c>
      <c r="G598">
        <f t="shared" si="9"/>
        <v>317</v>
      </c>
    </row>
    <row r="599" spans="1:7" ht="12.75">
      <c r="A599" t="s">
        <v>999</v>
      </c>
      <c r="B599" t="s">
        <v>10</v>
      </c>
      <c r="C599" t="s">
        <v>1000</v>
      </c>
      <c r="D599">
        <v>443</v>
      </c>
      <c r="E599">
        <v>109</v>
      </c>
      <c r="F599">
        <v>436</v>
      </c>
      <c r="G599">
        <f t="shared" si="9"/>
        <v>328</v>
      </c>
    </row>
    <row r="600" spans="1:7" ht="12.75">
      <c r="A600" t="s">
        <v>1001</v>
      </c>
      <c r="B600" t="s">
        <v>10</v>
      </c>
      <c r="C600" t="s">
        <v>1002</v>
      </c>
      <c r="D600">
        <v>437</v>
      </c>
      <c r="E600">
        <v>110</v>
      </c>
      <c r="F600">
        <v>428</v>
      </c>
      <c r="G600">
        <f t="shared" si="9"/>
        <v>319</v>
      </c>
    </row>
    <row r="601" spans="1:7" ht="12.75">
      <c r="A601" t="s">
        <v>1001</v>
      </c>
      <c r="B601" t="s">
        <v>478</v>
      </c>
      <c r="C601" t="s">
        <v>1002</v>
      </c>
      <c r="D601">
        <v>437</v>
      </c>
      <c r="E601">
        <v>1</v>
      </c>
      <c r="F601">
        <v>44</v>
      </c>
      <c r="G601">
        <f t="shared" si="9"/>
      </c>
    </row>
    <row r="602" spans="1:7" ht="12.75">
      <c r="A602" t="s">
        <v>1003</v>
      </c>
      <c r="B602" t="s">
        <v>10</v>
      </c>
      <c r="C602" t="s">
        <v>1004</v>
      </c>
      <c r="D602">
        <v>588</v>
      </c>
      <c r="E602">
        <v>373</v>
      </c>
      <c r="F602">
        <v>547</v>
      </c>
      <c r="G602">
        <f t="shared" si="9"/>
        <v>175</v>
      </c>
    </row>
    <row r="603" spans="1:7" ht="12.75">
      <c r="A603" t="s">
        <v>1005</v>
      </c>
      <c r="B603" t="s">
        <v>10</v>
      </c>
      <c r="C603" t="s">
        <v>1006</v>
      </c>
      <c r="D603">
        <v>600</v>
      </c>
      <c r="E603">
        <v>383</v>
      </c>
      <c r="F603">
        <v>547</v>
      </c>
      <c r="G603">
        <f t="shared" si="9"/>
        <v>165</v>
      </c>
    </row>
    <row r="604" spans="1:7" ht="12.75">
      <c r="A604" t="s">
        <v>1007</v>
      </c>
      <c r="B604" t="s">
        <v>10</v>
      </c>
      <c r="C604" t="s">
        <v>1008</v>
      </c>
      <c r="D604">
        <v>603</v>
      </c>
      <c r="E604">
        <v>276</v>
      </c>
      <c r="F604">
        <v>563</v>
      </c>
      <c r="G604">
        <f t="shared" si="9"/>
        <v>288</v>
      </c>
    </row>
    <row r="605" spans="1:7" ht="12.75">
      <c r="A605" t="s">
        <v>1009</v>
      </c>
      <c r="B605" t="s">
        <v>10</v>
      </c>
      <c r="C605" t="s">
        <v>1010</v>
      </c>
      <c r="D605">
        <v>443</v>
      </c>
      <c r="E605">
        <v>109</v>
      </c>
      <c r="F605">
        <v>436</v>
      </c>
      <c r="G605">
        <f t="shared" si="9"/>
        <v>328</v>
      </c>
    </row>
    <row r="606" spans="1:7" ht="12.75">
      <c r="A606" t="s">
        <v>1011</v>
      </c>
      <c r="B606" t="s">
        <v>10</v>
      </c>
      <c r="C606" t="s">
        <v>1012</v>
      </c>
      <c r="D606">
        <v>63</v>
      </c>
      <c r="E606">
        <v>2</v>
      </c>
      <c r="F606">
        <v>41</v>
      </c>
      <c r="G606">
        <f t="shared" si="9"/>
        <v>40</v>
      </c>
    </row>
    <row r="607" spans="1:7" ht="12.75">
      <c r="A607" t="s">
        <v>1013</v>
      </c>
      <c r="B607" t="s">
        <v>10</v>
      </c>
      <c r="C607" t="s">
        <v>1014</v>
      </c>
      <c r="D607">
        <v>227</v>
      </c>
      <c r="E607">
        <v>1</v>
      </c>
      <c r="F607">
        <v>227</v>
      </c>
      <c r="G607">
        <f t="shared" si="9"/>
        <v>227</v>
      </c>
    </row>
    <row r="608" spans="1:7" ht="12.75">
      <c r="A608" t="s">
        <v>1015</v>
      </c>
      <c r="B608" t="s">
        <v>10</v>
      </c>
      <c r="C608" t="s">
        <v>1016</v>
      </c>
      <c r="D608">
        <v>456</v>
      </c>
      <c r="E608">
        <v>89</v>
      </c>
      <c r="F608">
        <v>434</v>
      </c>
      <c r="G608">
        <f t="shared" si="9"/>
        <v>346</v>
      </c>
    </row>
    <row r="609" spans="1:7" ht="12.75">
      <c r="A609" t="s">
        <v>1017</v>
      </c>
      <c r="B609" t="s">
        <v>10</v>
      </c>
      <c r="C609" t="s">
        <v>1018</v>
      </c>
      <c r="D609">
        <v>428</v>
      </c>
      <c r="E609">
        <v>66</v>
      </c>
      <c r="F609">
        <v>405</v>
      </c>
      <c r="G609">
        <f t="shared" si="9"/>
        <v>340</v>
      </c>
    </row>
    <row r="610" spans="1:7" ht="12.75">
      <c r="A610" t="s">
        <v>1019</v>
      </c>
      <c r="B610" t="s">
        <v>10</v>
      </c>
      <c r="C610" t="s">
        <v>1020</v>
      </c>
      <c r="D610">
        <v>653</v>
      </c>
      <c r="E610">
        <v>291</v>
      </c>
      <c r="F610">
        <v>630</v>
      </c>
      <c r="G610">
        <f t="shared" si="9"/>
        <v>340</v>
      </c>
    </row>
    <row r="611" spans="1:7" ht="12.75">
      <c r="A611" t="s">
        <v>1019</v>
      </c>
      <c r="B611" t="s">
        <v>44</v>
      </c>
      <c r="C611" t="s">
        <v>1020</v>
      </c>
      <c r="D611">
        <v>653</v>
      </c>
      <c r="E611">
        <v>7</v>
      </c>
      <c r="F611">
        <v>213</v>
      </c>
      <c r="G611">
        <f t="shared" si="9"/>
      </c>
    </row>
    <row r="612" spans="1:7" ht="12.75">
      <c r="A612" t="s">
        <v>1021</v>
      </c>
      <c r="B612" t="s">
        <v>10</v>
      </c>
      <c r="C612" t="s">
        <v>1022</v>
      </c>
      <c r="D612">
        <v>441</v>
      </c>
      <c r="E612">
        <v>108</v>
      </c>
      <c r="F612">
        <v>435</v>
      </c>
      <c r="G612">
        <f t="shared" si="9"/>
        <v>328</v>
      </c>
    </row>
    <row r="613" spans="1:7" ht="12.75">
      <c r="A613" t="s">
        <v>1023</v>
      </c>
      <c r="B613" t="s">
        <v>10</v>
      </c>
      <c r="C613" t="s">
        <v>1024</v>
      </c>
      <c r="D613">
        <v>408</v>
      </c>
      <c r="E613">
        <v>64</v>
      </c>
      <c r="F613">
        <v>400</v>
      </c>
      <c r="G613">
        <f t="shared" si="9"/>
        <v>337</v>
      </c>
    </row>
    <row r="614" spans="1:7" ht="12.75">
      <c r="A614" t="s">
        <v>1025</v>
      </c>
      <c r="B614" t="s">
        <v>10</v>
      </c>
      <c r="C614" t="s">
        <v>1026</v>
      </c>
      <c r="D614">
        <v>453</v>
      </c>
      <c r="E614">
        <v>84</v>
      </c>
      <c r="F614">
        <v>449</v>
      </c>
      <c r="G614">
        <f t="shared" si="9"/>
        <v>366</v>
      </c>
    </row>
    <row r="615" spans="1:7" ht="12.75">
      <c r="A615" t="s">
        <v>1027</v>
      </c>
      <c r="B615" t="s">
        <v>26</v>
      </c>
      <c r="C615" t="s">
        <v>1028</v>
      </c>
      <c r="D615">
        <v>606</v>
      </c>
      <c r="E615">
        <v>14</v>
      </c>
      <c r="F615">
        <v>175</v>
      </c>
      <c r="G615">
        <f t="shared" si="9"/>
      </c>
    </row>
    <row r="616" spans="1:7" ht="12.75">
      <c r="A616" t="s">
        <v>1027</v>
      </c>
      <c r="B616" t="s">
        <v>10</v>
      </c>
      <c r="C616" t="s">
        <v>1028</v>
      </c>
      <c r="D616">
        <v>606</v>
      </c>
      <c r="E616">
        <v>301</v>
      </c>
      <c r="F616">
        <v>590</v>
      </c>
      <c r="G616">
        <f t="shared" si="9"/>
        <v>290</v>
      </c>
    </row>
    <row r="617" spans="1:7" ht="12.75">
      <c r="A617" t="s">
        <v>1029</v>
      </c>
      <c r="B617" t="s">
        <v>10</v>
      </c>
      <c r="C617" t="s">
        <v>1030</v>
      </c>
      <c r="D617">
        <v>79</v>
      </c>
      <c r="E617">
        <v>1</v>
      </c>
      <c r="F617">
        <v>54</v>
      </c>
      <c r="G617">
        <f t="shared" si="9"/>
        <v>54</v>
      </c>
    </row>
    <row r="618" spans="1:7" ht="12.75">
      <c r="A618" t="s">
        <v>1031</v>
      </c>
      <c r="B618" t="s">
        <v>10</v>
      </c>
      <c r="C618" t="s">
        <v>1032</v>
      </c>
      <c r="D618">
        <v>445</v>
      </c>
      <c r="E618">
        <v>108</v>
      </c>
      <c r="F618">
        <v>439</v>
      </c>
      <c r="G618">
        <f t="shared" si="9"/>
        <v>332</v>
      </c>
    </row>
    <row r="619" spans="1:7" ht="12.75">
      <c r="A619" t="s">
        <v>1033</v>
      </c>
      <c r="B619" t="s">
        <v>10</v>
      </c>
      <c r="C619" t="s">
        <v>1034</v>
      </c>
      <c r="D619">
        <v>443</v>
      </c>
      <c r="E619">
        <v>109</v>
      </c>
      <c r="F619">
        <v>436</v>
      </c>
      <c r="G619">
        <f t="shared" si="9"/>
        <v>328</v>
      </c>
    </row>
    <row r="620" spans="1:7" ht="12.75">
      <c r="A620" t="s">
        <v>1035</v>
      </c>
      <c r="B620" t="s">
        <v>10</v>
      </c>
      <c r="C620" t="s">
        <v>1036</v>
      </c>
      <c r="D620">
        <v>196</v>
      </c>
      <c r="E620">
        <v>1</v>
      </c>
      <c r="F620">
        <v>193</v>
      </c>
      <c r="G620">
        <f t="shared" si="9"/>
        <v>193</v>
      </c>
    </row>
    <row r="621" spans="1:7" ht="12.75">
      <c r="A621" t="s">
        <v>1037</v>
      </c>
      <c r="B621" t="s">
        <v>10</v>
      </c>
      <c r="C621" t="s">
        <v>1038</v>
      </c>
      <c r="D621">
        <v>345</v>
      </c>
      <c r="E621">
        <v>109</v>
      </c>
      <c r="F621">
        <v>345</v>
      </c>
      <c r="G621">
        <f t="shared" si="9"/>
        <v>237</v>
      </c>
    </row>
    <row r="622" spans="1:7" ht="12.75">
      <c r="A622" t="s">
        <v>1039</v>
      </c>
      <c r="B622" t="s">
        <v>10</v>
      </c>
      <c r="C622" t="s">
        <v>1040</v>
      </c>
      <c r="D622">
        <v>481</v>
      </c>
      <c r="E622">
        <v>139</v>
      </c>
      <c r="F622">
        <v>473</v>
      </c>
      <c r="G622">
        <f t="shared" si="9"/>
        <v>335</v>
      </c>
    </row>
    <row r="623" spans="1:7" ht="12.75">
      <c r="A623" t="s">
        <v>1041</v>
      </c>
      <c r="B623" t="s">
        <v>10</v>
      </c>
      <c r="C623" t="s">
        <v>1042</v>
      </c>
      <c r="D623">
        <v>414</v>
      </c>
      <c r="E623">
        <v>59</v>
      </c>
      <c r="F623">
        <v>402</v>
      </c>
      <c r="G623">
        <f t="shared" si="9"/>
        <v>344</v>
      </c>
    </row>
    <row r="624" spans="1:7" ht="12.75">
      <c r="A624" t="s">
        <v>1043</v>
      </c>
      <c r="B624" t="s">
        <v>10</v>
      </c>
      <c r="C624" t="s">
        <v>1044</v>
      </c>
      <c r="D624">
        <v>408</v>
      </c>
      <c r="E624">
        <v>64</v>
      </c>
      <c r="F624">
        <v>400</v>
      </c>
      <c r="G624">
        <f t="shared" si="9"/>
        <v>337</v>
      </c>
    </row>
    <row r="625" spans="1:7" ht="12.75">
      <c r="A625" t="s">
        <v>1045</v>
      </c>
      <c r="B625" t="s">
        <v>10</v>
      </c>
      <c r="C625" t="s">
        <v>1046</v>
      </c>
      <c r="D625">
        <v>455</v>
      </c>
      <c r="E625">
        <v>87</v>
      </c>
      <c r="F625">
        <v>430</v>
      </c>
      <c r="G625">
        <f t="shared" si="9"/>
        <v>344</v>
      </c>
    </row>
    <row r="626" spans="1:7" ht="12.75">
      <c r="A626" t="s">
        <v>1047</v>
      </c>
      <c r="B626" t="s">
        <v>44</v>
      </c>
      <c r="C626" t="s">
        <v>1048</v>
      </c>
      <c r="D626">
        <v>679</v>
      </c>
      <c r="E626">
        <v>20</v>
      </c>
      <c r="F626">
        <v>226</v>
      </c>
      <c r="G626">
        <f t="shared" si="9"/>
      </c>
    </row>
    <row r="627" spans="1:7" ht="12.75">
      <c r="A627" t="s">
        <v>1047</v>
      </c>
      <c r="B627" t="s">
        <v>10</v>
      </c>
      <c r="C627" t="s">
        <v>1048</v>
      </c>
      <c r="D627">
        <v>679</v>
      </c>
      <c r="E627">
        <v>314</v>
      </c>
      <c r="F627">
        <v>657</v>
      </c>
      <c r="G627">
        <f t="shared" si="9"/>
        <v>344</v>
      </c>
    </row>
    <row r="628" spans="1:7" ht="12.75">
      <c r="A628" t="s">
        <v>1049</v>
      </c>
      <c r="B628" t="s">
        <v>10</v>
      </c>
      <c r="C628" t="s">
        <v>1050</v>
      </c>
      <c r="D628">
        <v>519</v>
      </c>
      <c r="E628">
        <v>179</v>
      </c>
      <c r="F628">
        <v>270</v>
      </c>
      <c r="G628">
        <f t="shared" si="9"/>
        <v>92</v>
      </c>
    </row>
    <row r="629" spans="1:7" ht="12.75">
      <c r="A629" t="s">
        <v>1049</v>
      </c>
      <c r="B629" t="s">
        <v>10</v>
      </c>
      <c r="C629" t="s">
        <v>1050</v>
      </c>
      <c r="D629">
        <v>519</v>
      </c>
      <c r="E629">
        <v>320</v>
      </c>
      <c r="F629">
        <v>480</v>
      </c>
      <c r="G629">
        <f t="shared" si="9"/>
        <v>161</v>
      </c>
    </row>
    <row r="630" spans="1:7" ht="12.75">
      <c r="A630" t="s">
        <v>1051</v>
      </c>
      <c r="B630" t="s">
        <v>10</v>
      </c>
      <c r="C630" t="s">
        <v>1052</v>
      </c>
      <c r="D630">
        <v>165</v>
      </c>
      <c r="E630">
        <v>1</v>
      </c>
      <c r="F630">
        <v>165</v>
      </c>
      <c r="G630">
        <f t="shared" si="9"/>
        <v>165</v>
      </c>
    </row>
    <row r="631" spans="1:7" ht="12.75">
      <c r="A631" t="s">
        <v>1053</v>
      </c>
      <c r="B631" t="s">
        <v>10</v>
      </c>
      <c r="C631" t="s">
        <v>1054</v>
      </c>
      <c r="D631">
        <v>658</v>
      </c>
      <c r="E631">
        <v>293</v>
      </c>
      <c r="F631">
        <v>635</v>
      </c>
      <c r="G631">
        <f t="shared" si="9"/>
        <v>343</v>
      </c>
    </row>
    <row r="632" spans="1:7" ht="12.75">
      <c r="A632" t="s">
        <v>1053</v>
      </c>
      <c r="B632" t="s">
        <v>44</v>
      </c>
      <c r="C632" t="s">
        <v>1054</v>
      </c>
      <c r="D632">
        <v>658</v>
      </c>
      <c r="E632">
        <v>6</v>
      </c>
      <c r="F632">
        <v>212</v>
      </c>
      <c r="G632">
        <f t="shared" si="9"/>
      </c>
    </row>
    <row r="633" spans="1:7" ht="12.75">
      <c r="A633" t="s">
        <v>1055</v>
      </c>
      <c r="B633" t="s">
        <v>10</v>
      </c>
      <c r="C633" t="s">
        <v>1056</v>
      </c>
      <c r="D633">
        <v>408</v>
      </c>
      <c r="E633">
        <v>64</v>
      </c>
      <c r="F633">
        <v>400</v>
      </c>
      <c r="G633">
        <f t="shared" si="9"/>
        <v>337</v>
      </c>
    </row>
    <row r="634" spans="1:7" ht="12.75">
      <c r="A634" t="s">
        <v>1057</v>
      </c>
      <c r="B634" t="s">
        <v>10</v>
      </c>
      <c r="C634" t="s">
        <v>1058</v>
      </c>
      <c r="D634">
        <v>396</v>
      </c>
      <c r="E634">
        <v>79</v>
      </c>
      <c r="F634">
        <v>390</v>
      </c>
      <c r="G634">
        <f t="shared" si="9"/>
        <v>312</v>
      </c>
    </row>
    <row r="635" spans="1:7" ht="12.75">
      <c r="A635" t="s">
        <v>1059</v>
      </c>
      <c r="B635" t="s">
        <v>10</v>
      </c>
      <c r="C635" t="s">
        <v>1060</v>
      </c>
      <c r="D635">
        <v>434</v>
      </c>
      <c r="E635">
        <v>82</v>
      </c>
      <c r="F635">
        <v>426</v>
      </c>
      <c r="G635">
        <f t="shared" si="9"/>
        <v>345</v>
      </c>
    </row>
    <row r="636" spans="1:7" ht="12.75">
      <c r="A636" t="s">
        <v>1061</v>
      </c>
      <c r="B636" t="s">
        <v>10</v>
      </c>
      <c r="C636" t="s">
        <v>1062</v>
      </c>
      <c r="D636">
        <v>204</v>
      </c>
      <c r="E636">
        <v>25</v>
      </c>
      <c r="F636">
        <v>195</v>
      </c>
      <c r="G636">
        <f t="shared" si="9"/>
        <v>171</v>
      </c>
    </row>
    <row r="637" spans="1:7" ht="12.75">
      <c r="A637" t="s">
        <v>1063</v>
      </c>
      <c r="B637" t="s">
        <v>10</v>
      </c>
      <c r="C637" t="s">
        <v>1064</v>
      </c>
      <c r="D637">
        <v>474</v>
      </c>
      <c r="E637">
        <v>84</v>
      </c>
      <c r="F637">
        <v>449</v>
      </c>
      <c r="G637">
        <f t="shared" si="9"/>
        <v>366</v>
      </c>
    </row>
    <row r="638" spans="1:7" ht="12.75">
      <c r="A638" t="s">
        <v>1065</v>
      </c>
      <c r="B638" t="s">
        <v>10</v>
      </c>
      <c r="C638" t="s">
        <v>1066</v>
      </c>
      <c r="D638">
        <v>554</v>
      </c>
      <c r="E638">
        <v>237</v>
      </c>
      <c r="F638">
        <v>547</v>
      </c>
      <c r="G638">
        <f t="shared" si="9"/>
        <v>311</v>
      </c>
    </row>
    <row r="639" spans="1:7" ht="12.75">
      <c r="A639" t="s">
        <v>1067</v>
      </c>
      <c r="B639" t="s">
        <v>10</v>
      </c>
      <c r="C639" t="s">
        <v>1068</v>
      </c>
      <c r="D639">
        <v>387</v>
      </c>
      <c r="E639">
        <v>31</v>
      </c>
      <c r="F639">
        <v>369</v>
      </c>
      <c r="G639">
        <f t="shared" si="9"/>
        <v>339</v>
      </c>
    </row>
    <row r="640" spans="1:7" ht="12.75">
      <c r="A640" t="s">
        <v>1069</v>
      </c>
      <c r="B640" t="s">
        <v>10</v>
      </c>
      <c r="C640" t="s">
        <v>1070</v>
      </c>
      <c r="D640">
        <v>408</v>
      </c>
      <c r="E640">
        <v>64</v>
      </c>
      <c r="F640">
        <v>400</v>
      </c>
      <c r="G640">
        <f t="shared" si="9"/>
        <v>337</v>
      </c>
    </row>
    <row r="641" spans="1:7" ht="12.75">
      <c r="A641" t="s">
        <v>1071</v>
      </c>
      <c r="B641" t="s">
        <v>26</v>
      </c>
      <c r="C641" t="s">
        <v>1072</v>
      </c>
      <c r="D641">
        <v>681</v>
      </c>
      <c r="E641">
        <v>14</v>
      </c>
      <c r="F641">
        <v>175</v>
      </c>
      <c r="G641">
        <f t="shared" si="9"/>
      </c>
    </row>
    <row r="642" spans="1:7" ht="12.75">
      <c r="A642" t="s">
        <v>1071</v>
      </c>
      <c r="B642" t="s">
        <v>10</v>
      </c>
      <c r="C642" t="s">
        <v>1072</v>
      </c>
      <c r="D642">
        <v>681</v>
      </c>
      <c r="E642">
        <v>301</v>
      </c>
      <c r="F642">
        <v>656</v>
      </c>
      <c r="G642">
        <f>IF(B642="PF05139",F642-E642+1,"")</f>
        <v>356</v>
      </c>
    </row>
    <row r="643" spans="1:7" ht="12.75">
      <c r="A643" t="s">
        <v>1073</v>
      </c>
      <c r="B643" t="s">
        <v>10</v>
      </c>
      <c r="C643" t="s">
        <v>1074</v>
      </c>
      <c r="D643">
        <v>446</v>
      </c>
      <c r="E643">
        <v>100</v>
      </c>
      <c r="F643">
        <v>439</v>
      </c>
      <c r="G643">
        <f>IF(B643="PF05139",F643-E643+1,"")</f>
        <v>340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6"/>
  <sheetViews>
    <sheetView workbookViewId="0" topLeftCell="A13">
      <selection activeCell="E37" sqref="E37"/>
    </sheetView>
  </sheetViews>
  <sheetFormatPr defaultColWidth="9.140625" defaultRowHeight="12.75"/>
  <cols>
    <col min="1" max="1" width="17.57421875" style="0" customWidth="1"/>
    <col min="4" max="4" width="20.7109375" style="0" customWidth="1"/>
    <col min="5" max="5" width="13.00390625" style="0" customWidth="1"/>
    <col min="6" max="6" width="12.140625" style="0" customWidth="1"/>
    <col min="7" max="7" width="16.140625" style="0" customWidth="1"/>
    <col min="8" max="8" width="21.421875" style="0" customWidth="1"/>
    <col min="9" max="9" width="18.8515625" style="0" customWidth="1"/>
    <col min="10" max="10" width="22.28125" style="0" customWidth="1"/>
    <col min="11" max="11" width="16.140625" style="0" customWidth="1"/>
    <col min="12" max="12" width="13.28125" style="0" customWidth="1"/>
    <col min="17" max="17" width="17.140625" style="0" customWidth="1"/>
    <col min="18" max="18" width="11.140625" style="0" customWidth="1"/>
    <col min="19" max="19" width="17.57421875" style="0" customWidth="1"/>
  </cols>
  <sheetData>
    <row r="1" spans="1:19" ht="12.75">
      <c r="A1" t="s">
        <v>0</v>
      </c>
      <c r="B1" s="7" t="s">
        <v>26</v>
      </c>
      <c r="C1" s="7" t="s">
        <v>10</v>
      </c>
      <c r="D1" s="18" t="s">
        <v>1075</v>
      </c>
      <c r="E1" s="18"/>
      <c r="F1" s="1"/>
      <c r="G1" s="7"/>
      <c r="H1" s="7"/>
      <c r="I1" s="7"/>
      <c r="J1" s="7"/>
      <c r="K1" s="7"/>
      <c r="L1" s="7"/>
      <c r="M1" s="7"/>
      <c r="N1" s="7"/>
      <c r="O1" s="7"/>
      <c r="Q1" t="s">
        <v>1078</v>
      </c>
      <c r="S1" t="s">
        <v>1079</v>
      </c>
    </row>
    <row r="2" spans="1:20" ht="12.75">
      <c r="A2" s="1" t="s">
        <v>8</v>
      </c>
      <c r="B2" s="10"/>
      <c r="C2" s="10">
        <v>1</v>
      </c>
      <c r="D2">
        <f>VLOOKUP(A2,4!A2:G535,7)</f>
        <v>348</v>
      </c>
      <c r="E2">
        <v>1</v>
      </c>
      <c r="F2" s="9" t="str">
        <f>VLOOKUP(A2,'[1]taxonomy'!$A$1:$R$511,7)</f>
        <v>Bacteria</v>
      </c>
      <c r="G2" s="10" t="str">
        <f>VLOOKUP(A2,'[1]taxonomy'!$A$1:$R$511,8)</f>
        <v> Actinobacteria</v>
      </c>
      <c r="H2" s="10" t="str">
        <f>VLOOKUP(A2,'[1]taxonomy'!$A$1:$R$511,9)</f>
        <v> Actinobacteridae</v>
      </c>
      <c r="I2" s="10" t="str">
        <f>VLOOKUP(A2,'[1]taxonomy'!$A$1:$R$511,10)</f>
        <v> Actinomycetales</v>
      </c>
      <c r="J2" s="10" t="str">
        <f>VLOOKUP(A2,'[1]taxonomy'!$A$1:$R$511,11)</f>
        <v>Micrococcineae</v>
      </c>
      <c r="K2" s="10" t="str">
        <f>VLOOKUP(A2,'[1]taxonomy'!$A$1:$R$511,12)</f>
        <v> Micrococcaceae</v>
      </c>
      <c r="L2" s="10" t="str">
        <f>VLOOKUP(A2,'[1]taxonomy'!$A$1:$R$511,13)</f>
        <v> Arthrobacter.</v>
      </c>
      <c r="M2" s="10">
        <f>VLOOKUP(A2,'[1]taxonomy'!$A$1:$R$511,14)</f>
        <v>0</v>
      </c>
      <c r="N2" s="10">
        <f>VLOOKUP(A2,'[1]taxonomy'!$A$1:$R$511,15)</f>
        <v>0</v>
      </c>
      <c r="O2" s="10"/>
      <c r="Q2" t="str">
        <f>IF(E2=1,A2,"")</f>
        <v>A0JWK7_ARTS2</v>
      </c>
      <c r="R2">
        <f>IF(E2=1,D2,"")</f>
        <v>348</v>
      </c>
      <c r="S2">
        <f>IF(E2=2,A2,"")</f>
      </c>
      <c r="T2">
        <f>IF(E2=2,D2,"")</f>
      </c>
    </row>
    <row r="3" spans="1:20" ht="12.75">
      <c r="A3" s="5" t="s">
        <v>12</v>
      </c>
      <c r="B3" s="13"/>
      <c r="C3" s="13">
        <v>1</v>
      </c>
      <c r="D3">
        <f>VLOOKUP(A3,4!A3:G536,7)</f>
        <v>329</v>
      </c>
      <c r="E3">
        <v>1</v>
      </c>
      <c r="F3" s="9" t="str">
        <f>VLOOKUP(A3,'[1]taxonomy'!$A$1:$R$511,7)</f>
        <v>Bacteria</v>
      </c>
      <c r="G3" s="10" t="str">
        <f>VLOOKUP(A3,'[1]taxonomy'!$A$1:$R$511,8)</f>
        <v> Bacteroidetes</v>
      </c>
      <c r="H3" s="10" t="str">
        <f>VLOOKUP(A3,'[1]taxonomy'!$A$1:$R$511,9)</f>
        <v> Flavobacteriia</v>
      </c>
      <c r="I3" s="10" t="str">
        <f>VLOOKUP(A3,'[1]taxonomy'!$A$1:$R$511,10)</f>
        <v> Flavobacteriales</v>
      </c>
      <c r="J3" s="10" t="str">
        <f>VLOOKUP(A3,'[1]taxonomy'!$A$1:$R$511,11)</f>
        <v>Flavobacteriaceae</v>
      </c>
      <c r="K3" s="10" t="str">
        <f>VLOOKUP(A3,'[1]taxonomy'!$A$1:$R$511,12)</f>
        <v> Gramella.</v>
      </c>
      <c r="L3" s="10">
        <f>VLOOKUP(A3,'[1]taxonomy'!$A$1:$R$511,13)</f>
        <v>0</v>
      </c>
      <c r="M3" s="10">
        <f>VLOOKUP(A3,'[1]taxonomy'!$A$1:$R$511,14)</f>
        <v>0</v>
      </c>
      <c r="N3" s="10">
        <f>VLOOKUP(A3,'[1]taxonomy'!$A$1:$R$511,15)</f>
        <v>0</v>
      </c>
      <c r="O3" s="13"/>
      <c r="Q3" t="str">
        <f aca="true" t="shared" si="0" ref="Q3:Q66">IF(E3=1,A3,"")</f>
        <v>A0LZU7_GRAFK</v>
      </c>
      <c r="R3">
        <f aca="true" t="shared" si="1" ref="R3:R66">IF(E3=1,D3,"")</f>
        <v>329</v>
      </c>
      <c r="S3">
        <f aca="true" t="shared" si="2" ref="S3:S66">IF(E3=2,A3,"")</f>
      </c>
      <c r="T3">
        <f aca="true" t="shared" si="3" ref="T3:T66">IF(E3=2,D3,"")</f>
      </c>
    </row>
    <row r="4" spans="1:20" ht="12.75">
      <c r="A4" s="5" t="s">
        <v>14</v>
      </c>
      <c r="B4" s="13"/>
      <c r="C4" s="13">
        <v>1</v>
      </c>
      <c r="D4">
        <f>VLOOKUP(A4,4!A4:G537,7)</f>
        <v>308</v>
      </c>
      <c r="F4" s="9" t="str">
        <f>VLOOKUP(A4,'[1]taxonomy'!$A$1:$R$511,7)</f>
        <v>Bacteria</v>
      </c>
      <c r="G4" s="10" t="str">
        <f>VLOOKUP(A4,'[1]taxonomy'!$A$1:$R$511,8)</f>
        <v> Proteobacteria</v>
      </c>
      <c r="H4" s="10" t="str">
        <f>VLOOKUP(A4,'[1]taxonomy'!$A$1:$R$511,9)</f>
        <v> Alphaproteobacteria</v>
      </c>
      <c r="I4" s="10" t="str">
        <f>VLOOKUP(A4,'[1]taxonomy'!$A$1:$R$511,10)</f>
        <v> Rhodobacterales</v>
      </c>
      <c r="J4" s="10" t="str">
        <f>VLOOKUP(A4,'[1]taxonomy'!$A$1:$R$511,11)</f>
        <v>Rhodobacteraceae</v>
      </c>
      <c r="K4" s="10" t="str">
        <f>VLOOKUP(A4,'[1]taxonomy'!$A$1:$R$511,12)</f>
        <v> Labrenzia.</v>
      </c>
      <c r="L4" s="10">
        <f>VLOOKUP(A4,'[1]taxonomy'!$A$1:$R$511,13)</f>
        <v>0</v>
      </c>
      <c r="M4" s="10">
        <f>VLOOKUP(A4,'[1]taxonomy'!$A$1:$R$511,14)</f>
        <v>0</v>
      </c>
      <c r="N4" s="10">
        <f>VLOOKUP(A4,'[1]taxonomy'!$A$1:$R$511,15)</f>
        <v>0</v>
      </c>
      <c r="O4" s="13"/>
      <c r="Q4">
        <f t="shared" si="0"/>
      </c>
      <c r="R4">
        <f t="shared" si="1"/>
      </c>
      <c r="S4">
        <f t="shared" si="2"/>
      </c>
      <c r="T4">
        <f t="shared" si="3"/>
      </c>
    </row>
    <row r="5" spans="1:20" ht="12.75">
      <c r="A5" s="5" t="s">
        <v>16</v>
      </c>
      <c r="B5" s="13"/>
      <c r="C5" s="13">
        <v>1</v>
      </c>
      <c r="D5">
        <f>VLOOKUP(A5,4!A5:G538,7)</f>
        <v>328</v>
      </c>
      <c r="E5">
        <v>1</v>
      </c>
      <c r="F5" s="9" t="str">
        <f>VLOOKUP(A5,'[1]taxonomy'!$A$1:$R$511,7)</f>
        <v>Bacteria</v>
      </c>
      <c r="G5" s="10" t="str">
        <f>VLOOKUP(A5,'[1]taxonomy'!$A$1:$R$511,8)</f>
        <v> Firmicutes</v>
      </c>
      <c r="H5" s="10" t="str">
        <f>VLOOKUP(A5,'[1]taxonomy'!$A$1:$R$511,9)</f>
        <v> Bacillales</v>
      </c>
      <c r="I5" s="10" t="str">
        <f>VLOOKUP(A5,'[1]taxonomy'!$A$1:$R$511,10)</f>
        <v> Bacillaceae</v>
      </c>
      <c r="J5" s="10" t="str">
        <f>VLOOKUP(A5,'[1]taxonomy'!$A$1:$R$511,11)</f>
        <v> Bacillus</v>
      </c>
      <c r="K5" s="10" t="str">
        <f>VLOOKUP(A5,'[1]taxonomy'!$A$1:$R$511,12)</f>
        <v>Bacillus cereus group.</v>
      </c>
      <c r="L5" s="10">
        <f>VLOOKUP(A5,'[1]taxonomy'!$A$1:$R$511,13)</f>
        <v>0</v>
      </c>
      <c r="M5" s="10">
        <f>VLOOKUP(A5,'[1]taxonomy'!$A$1:$R$511,14)</f>
        <v>0</v>
      </c>
      <c r="N5" s="10">
        <f>VLOOKUP(A5,'[1]taxonomy'!$A$1:$R$511,15)</f>
        <v>0</v>
      </c>
      <c r="O5" s="13"/>
      <c r="Q5" t="str">
        <f t="shared" si="0"/>
        <v>A0RDQ0_BACAH</v>
      </c>
      <c r="R5">
        <f t="shared" si="1"/>
        <v>328</v>
      </c>
      <c r="S5">
        <f t="shared" si="2"/>
      </c>
      <c r="T5">
        <f t="shared" si="3"/>
      </c>
    </row>
    <row r="6" spans="1:20" ht="12.75">
      <c r="A6" s="5" t="s">
        <v>18</v>
      </c>
      <c r="B6" s="13"/>
      <c r="C6" s="13">
        <v>1</v>
      </c>
      <c r="D6">
        <f>VLOOKUP(A6,4!A6:G539,7)</f>
        <v>353</v>
      </c>
      <c r="E6">
        <v>1</v>
      </c>
      <c r="F6" s="9" t="str">
        <f>VLOOKUP(A6,'[1]taxonomy'!$A$1:$R$511,7)</f>
        <v>Bacteria</v>
      </c>
      <c r="G6" s="10" t="str">
        <f>VLOOKUP(A6,'[1]taxonomy'!$A$1:$R$511,8)</f>
        <v> Cyanobacteria</v>
      </c>
      <c r="H6" s="10" t="str">
        <f>VLOOKUP(A6,'[1]taxonomy'!$A$1:$R$511,9)</f>
        <v> Nostocales</v>
      </c>
      <c r="I6" s="10" t="str">
        <f>VLOOKUP(A6,'[1]taxonomy'!$A$1:$R$511,10)</f>
        <v> Nostocaceae</v>
      </c>
      <c r="J6" s="10" t="str">
        <f>VLOOKUP(A6,'[1]taxonomy'!$A$1:$R$511,11)</f>
        <v> Nodularia.</v>
      </c>
      <c r="K6" s="10">
        <f>VLOOKUP(A6,'[1]taxonomy'!$A$1:$R$511,12)</f>
        <v>0</v>
      </c>
      <c r="L6" s="10">
        <f>VLOOKUP(A6,'[1]taxonomy'!$A$1:$R$511,13)</f>
        <v>0</v>
      </c>
      <c r="M6" s="10">
        <f>VLOOKUP(A6,'[1]taxonomy'!$A$1:$R$511,14)</f>
        <v>0</v>
      </c>
      <c r="N6" s="10">
        <f>VLOOKUP(A6,'[1]taxonomy'!$A$1:$R$511,15)</f>
        <v>0</v>
      </c>
      <c r="O6" s="13"/>
      <c r="Q6" t="str">
        <f t="shared" si="0"/>
        <v>A0ZLU2_NODSP</v>
      </c>
      <c r="R6">
        <f t="shared" si="1"/>
        <v>353</v>
      </c>
      <c r="S6">
        <f t="shared" si="2"/>
      </c>
      <c r="T6">
        <f t="shared" si="3"/>
      </c>
    </row>
    <row r="7" spans="1:20" ht="12.75">
      <c r="A7" s="5" t="s">
        <v>20</v>
      </c>
      <c r="B7" s="13"/>
      <c r="C7" s="13">
        <v>1</v>
      </c>
      <c r="D7">
        <f>VLOOKUP(A7,4!A7:G540,7)</f>
        <v>358</v>
      </c>
      <c r="E7">
        <v>1</v>
      </c>
      <c r="F7" s="9" t="str">
        <f>VLOOKUP(A7,'[1]taxonomy'!$A$1:$R$511,7)</f>
        <v>Eukaryota</v>
      </c>
      <c r="G7" s="10" t="str">
        <f>VLOOKUP(A7,'[1]taxonomy'!$A$1:$R$511,8)</f>
        <v> Fungi</v>
      </c>
      <c r="H7" s="10" t="str">
        <f>VLOOKUP(A7,'[1]taxonomy'!$A$1:$R$511,9)</f>
        <v> Dikarya</v>
      </c>
      <c r="I7" s="10" t="str">
        <f>VLOOKUP(A7,'[1]taxonomy'!$A$1:$R$511,10)</f>
        <v> Ascomycota</v>
      </c>
      <c r="J7" s="10" t="str">
        <f>VLOOKUP(A7,'[1]taxonomy'!$A$1:$R$511,11)</f>
        <v> Pezizomycotina</v>
      </c>
      <c r="K7" s="10" t="str">
        <f>VLOOKUP(A7,'[1]taxonomy'!$A$1:$R$511,12)</f>
        <v> Eurotiomycetes</v>
      </c>
      <c r="L7" s="10" t="str">
        <f>VLOOKUP(A7,'[1]taxonomy'!$A$1:$R$511,13)</f>
        <v>Eurotiomycetidae</v>
      </c>
      <c r="M7" s="10" t="str">
        <f>VLOOKUP(A7,'[1]taxonomy'!$A$1:$R$511,14)</f>
        <v> Eurotiales</v>
      </c>
      <c r="N7" s="10" t="str">
        <f>VLOOKUP(A7,'[1]taxonomy'!$A$1:$R$511,15)</f>
        <v> Trichocomaceae</v>
      </c>
      <c r="O7" s="13"/>
      <c r="Q7" t="str">
        <f t="shared" si="0"/>
        <v>A1CR82_ASPCL</v>
      </c>
      <c r="R7">
        <f t="shared" si="1"/>
        <v>358</v>
      </c>
      <c r="S7">
        <f t="shared" si="2"/>
      </c>
      <c r="T7">
        <f t="shared" si="3"/>
      </c>
    </row>
    <row r="8" spans="1:20" ht="12.75">
      <c r="A8" s="5" t="s">
        <v>22</v>
      </c>
      <c r="B8" s="13"/>
      <c r="C8" s="13">
        <v>1</v>
      </c>
      <c r="D8">
        <f>VLOOKUP(A8,4!A8:G541,7)</f>
        <v>358</v>
      </c>
      <c r="E8">
        <v>1</v>
      </c>
      <c r="F8" s="9" t="str">
        <f>VLOOKUP(A8,'[1]taxonomy'!$A$1:$R$511,7)</f>
        <v>Eukaryota</v>
      </c>
      <c r="G8" s="10" t="str">
        <f>VLOOKUP(A8,'[1]taxonomy'!$A$1:$R$511,8)</f>
        <v> Fungi</v>
      </c>
      <c r="H8" s="10" t="str">
        <f>VLOOKUP(A8,'[1]taxonomy'!$A$1:$R$511,9)</f>
        <v> Dikarya</v>
      </c>
      <c r="I8" s="10" t="str">
        <f>VLOOKUP(A8,'[1]taxonomy'!$A$1:$R$511,10)</f>
        <v> Ascomycota</v>
      </c>
      <c r="J8" s="10" t="str">
        <f>VLOOKUP(A8,'[1]taxonomy'!$A$1:$R$511,11)</f>
        <v> Pezizomycotina</v>
      </c>
      <c r="K8" s="10" t="str">
        <f>VLOOKUP(A8,'[1]taxonomy'!$A$1:$R$511,12)</f>
        <v> Eurotiomycetes</v>
      </c>
      <c r="L8" s="10" t="str">
        <f>VLOOKUP(A8,'[1]taxonomy'!$A$1:$R$511,13)</f>
        <v>Eurotiomycetidae</v>
      </c>
      <c r="M8" s="10" t="str">
        <f>VLOOKUP(A8,'[1]taxonomy'!$A$1:$R$511,14)</f>
        <v> Eurotiales</v>
      </c>
      <c r="N8" s="10" t="str">
        <f>VLOOKUP(A8,'[1]taxonomy'!$A$1:$R$511,15)</f>
        <v> Trichocomaceae</v>
      </c>
      <c r="O8" s="13"/>
      <c r="Q8" t="str">
        <f t="shared" si="0"/>
        <v>A1D443_NEOFI</v>
      </c>
      <c r="R8">
        <f t="shared" si="1"/>
        <v>358</v>
      </c>
      <c r="S8">
        <f t="shared" si="2"/>
      </c>
      <c r="T8">
        <f t="shared" si="3"/>
      </c>
    </row>
    <row r="9" spans="1:20" ht="12.75">
      <c r="A9" s="5" t="s">
        <v>24</v>
      </c>
      <c r="B9" s="13">
        <v>1</v>
      </c>
      <c r="C9" s="13">
        <v>1</v>
      </c>
      <c r="D9">
        <f>VLOOKUP(A9,4!A9:G542,7)</f>
        <v>356</v>
      </c>
      <c r="E9">
        <v>2</v>
      </c>
      <c r="F9" s="9" t="str">
        <f>VLOOKUP(A9,'[1]taxonomy'!$A$1:$R$511,7)</f>
        <v>Bacteria</v>
      </c>
      <c r="G9" s="10" t="str">
        <f>VLOOKUP(A9,'[1]taxonomy'!$A$1:$R$511,8)</f>
        <v> Actinobacteria</v>
      </c>
      <c r="H9" s="10" t="str">
        <f>VLOOKUP(A9,'[1]taxonomy'!$A$1:$R$511,9)</f>
        <v> Actinobacteridae</v>
      </c>
      <c r="I9" s="10" t="str">
        <f>VLOOKUP(A9,'[1]taxonomy'!$A$1:$R$511,10)</f>
        <v> Actinomycetales</v>
      </c>
      <c r="J9" s="10" t="str">
        <f>VLOOKUP(A9,'[1]taxonomy'!$A$1:$R$511,11)</f>
        <v>Corynebacterineae</v>
      </c>
      <c r="K9" s="10" t="str">
        <f>VLOOKUP(A9,'[1]taxonomy'!$A$1:$R$511,12)</f>
        <v> Mycobacteriaceae</v>
      </c>
      <c r="L9" s="10" t="str">
        <f>VLOOKUP(A9,'[1]taxonomy'!$A$1:$R$511,13)</f>
        <v> Mycobacterium</v>
      </c>
      <c r="M9" s="10" t="str">
        <f>VLOOKUP(A9,'[1]taxonomy'!$A$1:$R$511,14)</f>
        <v>Mycobacterium tuberculosis complex.</v>
      </c>
      <c r="N9" s="10">
        <f>VLOOKUP(A9,'[1]taxonomy'!$A$1:$R$511,15)</f>
        <v>0</v>
      </c>
      <c r="O9" s="13"/>
      <c r="Q9">
        <f t="shared" si="0"/>
      </c>
      <c r="R9">
        <f t="shared" si="1"/>
      </c>
      <c r="S9" t="str">
        <f t="shared" si="2"/>
        <v>A1KK76_MYCBP</v>
      </c>
      <c r="T9">
        <f t="shared" si="3"/>
        <v>356</v>
      </c>
    </row>
    <row r="10" spans="1:20" ht="12.75">
      <c r="A10" s="5" t="s">
        <v>28</v>
      </c>
      <c r="B10" s="13">
        <v>1</v>
      </c>
      <c r="C10" s="13">
        <v>1</v>
      </c>
      <c r="D10">
        <f>VLOOKUP(A10,4!A10:G543,7)</f>
        <v>357</v>
      </c>
      <c r="E10">
        <v>2</v>
      </c>
      <c r="F10" s="9" t="str">
        <f>VLOOKUP(A10,'[1]taxonomy'!$A$1:$R$511,7)</f>
        <v>Bacteria</v>
      </c>
      <c r="G10" s="10" t="str">
        <f>VLOOKUP(A10,'[1]taxonomy'!$A$1:$R$511,8)</f>
        <v> Actinobacteria</v>
      </c>
      <c r="H10" s="10" t="str">
        <f>VLOOKUP(A10,'[1]taxonomy'!$A$1:$R$511,9)</f>
        <v> Actinobacteridae</v>
      </c>
      <c r="I10" s="10" t="str">
        <f>VLOOKUP(A10,'[1]taxonomy'!$A$1:$R$511,10)</f>
        <v> Actinomycetales</v>
      </c>
      <c r="J10" s="10" t="str">
        <f>VLOOKUP(A10,'[1]taxonomy'!$A$1:$R$511,11)</f>
        <v>Corynebacterineae</v>
      </c>
      <c r="K10" s="10" t="str">
        <f>VLOOKUP(A10,'[1]taxonomy'!$A$1:$R$511,12)</f>
        <v> Mycobacteriaceae</v>
      </c>
      <c r="L10" s="10" t="str">
        <f>VLOOKUP(A10,'[1]taxonomy'!$A$1:$R$511,13)</f>
        <v> Mycobacterium.</v>
      </c>
      <c r="M10" s="10">
        <f>VLOOKUP(A10,'[1]taxonomy'!$A$1:$R$511,14)</f>
        <v>0</v>
      </c>
      <c r="N10" s="10">
        <f>VLOOKUP(A10,'[1]taxonomy'!$A$1:$R$511,15)</f>
        <v>0</v>
      </c>
      <c r="O10" s="13"/>
      <c r="Q10">
        <f t="shared" si="0"/>
      </c>
      <c r="R10">
        <f t="shared" si="1"/>
      </c>
      <c r="S10" t="str">
        <f t="shared" si="2"/>
        <v>A1T4X7_MYCVP</v>
      </c>
      <c r="T10">
        <f t="shared" si="3"/>
        <v>357</v>
      </c>
    </row>
    <row r="11" spans="1:20" ht="12.75">
      <c r="A11" s="5" t="s">
        <v>30</v>
      </c>
      <c r="B11" s="13"/>
      <c r="C11" s="13">
        <v>1</v>
      </c>
      <c r="D11">
        <f>VLOOKUP(A11,4!A11:G544,7)</f>
        <v>346</v>
      </c>
      <c r="E11">
        <v>1</v>
      </c>
      <c r="F11" s="9" t="str">
        <f>VLOOKUP(A11,'[1]taxonomy'!$A$1:$R$511,7)</f>
        <v>Bacteria</v>
      </c>
      <c r="G11" s="10" t="str">
        <f>VLOOKUP(A11,'[1]taxonomy'!$A$1:$R$511,8)</f>
        <v> Actinobacteria</v>
      </c>
      <c r="H11" s="10" t="str">
        <f>VLOOKUP(A11,'[1]taxonomy'!$A$1:$R$511,9)</f>
        <v> Actinobacteridae</v>
      </c>
      <c r="I11" s="10" t="str">
        <f>VLOOKUP(A11,'[1]taxonomy'!$A$1:$R$511,10)</f>
        <v> Actinomycetales</v>
      </c>
      <c r="J11" s="10" t="str">
        <f>VLOOKUP(A11,'[1]taxonomy'!$A$1:$R$511,11)</f>
        <v>Corynebacterineae</v>
      </c>
      <c r="K11" s="10" t="str">
        <f>VLOOKUP(A11,'[1]taxonomy'!$A$1:$R$511,12)</f>
        <v> Mycobacteriaceae</v>
      </c>
      <c r="L11" s="10" t="str">
        <f>VLOOKUP(A11,'[1]taxonomy'!$A$1:$R$511,13)</f>
        <v> Mycobacterium.</v>
      </c>
      <c r="M11" s="10">
        <f>VLOOKUP(A11,'[1]taxonomy'!$A$1:$R$511,14)</f>
        <v>0</v>
      </c>
      <c r="N11" s="10">
        <f>VLOOKUP(A11,'[1]taxonomy'!$A$1:$R$511,15)</f>
        <v>0</v>
      </c>
      <c r="O11" s="13"/>
      <c r="Q11" t="str">
        <f t="shared" si="0"/>
        <v>A1THK8_MYCVP</v>
      </c>
      <c r="R11">
        <f t="shared" si="1"/>
        <v>346</v>
      </c>
      <c r="S11">
        <f t="shared" si="2"/>
      </c>
      <c r="T11">
        <f t="shared" si="3"/>
      </c>
    </row>
    <row r="12" spans="1:20" ht="12.75">
      <c r="A12" s="5" t="s">
        <v>32</v>
      </c>
      <c r="B12" s="13">
        <v>1</v>
      </c>
      <c r="C12" s="13">
        <v>1</v>
      </c>
      <c r="D12">
        <f>VLOOKUP(A12,4!A12:G545,7)</f>
        <v>357</v>
      </c>
      <c r="F12" s="9" t="str">
        <f>VLOOKUP(A12,'[1]taxonomy'!$A$1:$R$511,7)</f>
        <v>Bacteria</v>
      </c>
      <c r="G12" s="10" t="str">
        <f>VLOOKUP(A12,'[1]taxonomy'!$A$1:$R$511,8)</f>
        <v> Actinobacteria</v>
      </c>
      <c r="H12" s="10" t="str">
        <f>VLOOKUP(A12,'[1]taxonomy'!$A$1:$R$511,9)</f>
        <v> Actinobacteridae</v>
      </c>
      <c r="I12" s="10" t="str">
        <f>VLOOKUP(A12,'[1]taxonomy'!$A$1:$R$511,10)</f>
        <v> Actinomycetales</v>
      </c>
      <c r="J12" s="10" t="str">
        <f>VLOOKUP(A12,'[1]taxonomy'!$A$1:$R$511,11)</f>
        <v>Corynebacterineae</v>
      </c>
      <c r="K12" s="10" t="str">
        <f>VLOOKUP(A12,'[1]taxonomy'!$A$1:$R$511,12)</f>
        <v> Mycobacteriaceae</v>
      </c>
      <c r="L12" s="10" t="str">
        <f>VLOOKUP(A12,'[1]taxonomy'!$A$1:$R$511,13)</f>
        <v> Mycobacterium.</v>
      </c>
      <c r="M12" s="10">
        <f>VLOOKUP(A12,'[1]taxonomy'!$A$1:$R$511,14)</f>
        <v>0</v>
      </c>
      <c r="N12" s="10">
        <f>VLOOKUP(A12,'[1]taxonomy'!$A$1:$R$511,15)</f>
        <v>0</v>
      </c>
      <c r="O12" s="13"/>
      <c r="Q12">
        <f t="shared" si="0"/>
      </c>
      <c r="R12">
        <f t="shared" si="1"/>
      </c>
      <c r="S12">
        <f t="shared" si="2"/>
      </c>
      <c r="T12">
        <f t="shared" si="3"/>
      </c>
    </row>
    <row r="13" spans="1:20" ht="12.75">
      <c r="A13" s="5" t="s">
        <v>34</v>
      </c>
      <c r="B13" s="13">
        <v>1</v>
      </c>
      <c r="C13" s="13">
        <v>1</v>
      </c>
      <c r="D13">
        <f>VLOOKUP(A13,4!A13:G546,7)</f>
        <v>351</v>
      </c>
      <c r="E13">
        <v>2</v>
      </c>
      <c r="F13" s="9" t="str">
        <f>VLOOKUP(A13,'[1]taxonomy'!$A$1:$R$511,7)</f>
        <v>Bacteria</v>
      </c>
      <c r="G13" s="10" t="str">
        <f>VLOOKUP(A13,'[1]taxonomy'!$A$1:$R$511,8)</f>
        <v> Proteobacteria</v>
      </c>
      <c r="H13" s="10" t="str">
        <f>VLOOKUP(A13,'[1]taxonomy'!$A$1:$R$511,9)</f>
        <v> Betaproteobacteria</v>
      </c>
      <c r="I13" s="10" t="str">
        <f>VLOOKUP(A13,'[1]taxonomy'!$A$1:$R$511,10)</f>
        <v> Burkholderiales</v>
      </c>
      <c r="J13" s="10" t="str">
        <f>VLOOKUP(A13,'[1]taxonomy'!$A$1:$R$511,11)</f>
        <v>Comamonadaceae</v>
      </c>
      <c r="K13" s="10" t="str">
        <f>VLOOKUP(A13,'[1]taxonomy'!$A$1:$R$511,12)</f>
        <v> Polaromonas.</v>
      </c>
      <c r="L13" s="10">
        <f>VLOOKUP(A13,'[1]taxonomy'!$A$1:$R$511,13)</f>
        <v>0</v>
      </c>
      <c r="M13" s="10">
        <f>VLOOKUP(A13,'[1]taxonomy'!$A$1:$R$511,14)</f>
        <v>0</v>
      </c>
      <c r="N13" s="10">
        <f>VLOOKUP(A13,'[1]taxonomy'!$A$1:$R$511,15)</f>
        <v>0</v>
      </c>
      <c r="O13" s="13"/>
      <c r="Q13">
        <f t="shared" si="0"/>
      </c>
      <c r="R13">
        <f t="shared" si="1"/>
      </c>
      <c r="S13" t="str">
        <f t="shared" si="2"/>
        <v>A1VPB6_POLNA</v>
      </c>
      <c r="T13">
        <f t="shared" si="3"/>
        <v>351</v>
      </c>
    </row>
    <row r="14" spans="1:20" ht="12.75">
      <c r="A14" s="5" t="s">
        <v>36</v>
      </c>
      <c r="B14" s="13"/>
      <c r="C14" s="13">
        <v>1</v>
      </c>
      <c r="D14">
        <f>VLOOKUP(A14,4!A14:G547,7)</f>
        <v>356</v>
      </c>
      <c r="F14" s="9" t="str">
        <f>VLOOKUP(A14,'[1]taxonomy'!$A$1:$R$511,7)</f>
        <v>Eukaryota</v>
      </c>
      <c r="G14" s="10" t="str">
        <f>VLOOKUP(A14,'[1]taxonomy'!$A$1:$R$511,8)</f>
        <v> Fungi</v>
      </c>
      <c r="H14" s="10" t="str">
        <f>VLOOKUP(A14,'[1]taxonomy'!$A$1:$R$511,9)</f>
        <v> Dikarya</v>
      </c>
      <c r="I14" s="10" t="str">
        <f>VLOOKUP(A14,'[1]taxonomy'!$A$1:$R$511,10)</f>
        <v> Ascomycota</v>
      </c>
      <c r="J14" s="10" t="str">
        <f>VLOOKUP(A14,'[1]taxonomy'!$A$1:$R$511,11)</f>
        <v> Pezizomycotina</v>
      </c>
      <c r="K14" s="10" t="str">
        <f>VLOOKUP(A14,'[1]taxonomy'!$A$1:$R$511,12)</f>
        <v> Eurotiomycetes</v>
      </c>
      <c r="L14" s="10" t="str">
        <f>VLOOKUP(A14,'[1]taxonomy'!$A$1:$R$511,13)</f>
        <v>Eurotiomycetidae</v>
      </c>
      <c r="M14" s="10" t="str">
        <f>VLOOKUP(A14,'[1]taxonomy'!$A$1:$R$511,14)</f>
        <v> Eurotiales</v>
      </c>
      <c r="N14" s="10" t="str">
        <f>VLOOKUP(A14,'[1]taxonomy'!$A$1:$R$511,15)</f>
        <v> Trichocomaceae</v>
      </c>
      <c r="O14" s="13"/>
      <c r="Q14">
        <f t="shared" si="0"/>
      </c>
      <c r="R14">
        <f t="shared" si="1"/>
      </c>
      <c r="S14">
        <f t="shared" si="2"/>
      </c>
      <c r="T14">
        <f t="shared" si="3"/>
      </c>
    </row>
    <row r="15" spans="1:20" ht="12.75">
      <c r="A15" s="5" t="s">
        <v>38</v>
      </c>
      <c r="B15" s="13"/>
      <c r="C15" s="13">
        <v>1</v>
      </c>
      <c r="D15">
        <f>VLOOKUP(A15,4!A15:G548,7)</f>
        <v>214</v>
      </c>
      <c r="F15" s="9" t="str">
        <f>VLOOKUP(A15,'[1]taxonomy'!$A$1:$R$511,7)</f>
        <v>Bacteria</v>
      </c>
      <c r="G15" s="10" t="str">
        <f>VLOOKUP(A15,'[1]taxonomy'!$A$1:$R$511,8)</f>
        <v> Bacteroidetes</v>
      </c>
      <c r="H15" s="10" t="str">
        <f>VLOOKUP(A15,'[1]taxonomy'!$A$1:$R$511,9)</f>
        <v> Flavobacteriia</v>
      </c>
      <c r="I15" s="10" t="str">
        <f>VLOOKUP(A15,'[1]taxonomy'!$A$1:$R$511,10)</f>
        <v> Flavobacteriales</v>
      </c>
      <c r="J15" s="10" t="str">
        <f>VLOOKUP(A15,'[1]taxonomy'!$A$1:$R$511,11)</f>
        <v>Flavobacteriaceae</v>
      </c>
      <c r="K15" s="10" t="str">
        <f>VLOOKUP(A15,'[1]taxonomy'!$A$1:$R$511,12)</f>
        <v> Dokdonia.</v>
      </c>
      <c r="L15" s="10">
        <f>VLOOKUP(A15,'[1]taxonomy'!$A$1:$R$511,13)</f>
        <v>0</v>
      </c>
      <c r="M15" s="10">
        <f>VLOOKUP(A15,'[1]taxonomy'!$A$1:$R$511,14)</f>
        <v>0</v>
      </c>
      <c r="N15" s="10">
        <f>VLOOKUP(A15,'[1]taxonomy'!$A$1:$R$511,15)</f>
        <v>0</v>
      </c>
      <c r="O15" s="13"/>
      <c r="Q15">
        <f t="shared" si="0"/>
      </c>
      <c r="R15">
        <f t="shared" si="1"/>
      </c>
      <c r="S15">
        <f t="shared" si="2"/>
      </c>
      <c r="T15">
        <f t="shared" si="3"/>
      </c>
    </row>
    <row r="16" spans="1:20" ht="12.75">
      <c r="A16" s="5" t="s">
        <v>40</v>
      </c>
      <c r="B16" s="13">
        <v>1</v>
      </c>
      <c r="C16" s="13">
        <v>1</v>
      </c>
      <c r="D16">
        <f>VLOOKUP(A16,4!A16:G549,7)</f>
        <v>356</v>
      </c>
      <c r="E16">
        <v>2</v>
      </c>
      <c r="F16" s="9" t="str">
        <f>VLOOKUP(A16,'[1]taxonomy'!$A$1:$R$511,7)</f>
        <v>Bacteria</v>
      </c>
      <c r="G16" s="10" t="str">
        <f>VLOOKUP(A16,'[1]taxonomy'!$A$1:$R$511,8)</f>
        <v> Actinobacteria</v>
      </c>
      <c r="H16" s="10" t="str">
        <f>VLOOKUP(A16,'[1]taxonomy'!$A$1:$R$511,9)</f>
        <v> Actinobacteridae</v>
      </c>
      <c r="I16" s="10" t="str">
        <f>VLOOKUP(A16,'[1]taxonomy'!$A$1:$R$511,10)</f>
        <v> Actinomycetales</v>
      </c>
      <c r="J16" s="10" t="str">
        <f>VLOOKUP(A16,'[1]taxonomy'!$A$1:$R$511,11)</f>
        <v>Corynebacterineae</v>
      </c>
      <c r="K16" s="10" t="str">
        <f>VLOOKUP(A16,'[1]taxonomy'!$A$1:$R$511,12)</f>
        <v> Mycobacteriaceae</v>
      </c>
      <c r="L16" s="10" t="str">
        <f>VLOOKUP(A16,'[1]taxonomy'!$A$1:$R$511,13)</f>
        <v> Mycobacterium</v>
      </c>
      <c r="M16" s="10" t="str">
        <f>VLOOKUP(A16,'[1]taxonomy'!$A$1:$R$511,14)</f>
        <v>Mycobacterium tuberculosis complex.</v>
      </c>
      <c r="N16" s="10">
        <f>VLOOKUP(A16,'[1]taxonomy'!$A$1:$R$511,15)</f>
        <v>0</v>
      </c>
      <c r="O16" s="13"/>
      <c r="Q16">
        <f t="shared" si="0"/>
      </c>
      <c r="R16">
        <f t="shared" si="1"/>
      </c>
      <c r="S16" t="str">
        <f t="shared" si="2"/>
        <v>A2VJD8_MYCTU</v>
      </c>
      <c r="T16">
        <f t="shared" si="3"/>
        <v>356</v>
      </c>
    </row>
    <row r="17" spans="1:20" ht="12.75">
      <c r="A17" s="5" t="s">
        <v>46</v>
      </c>
      <c r="B17" s="13"/>
      <c r="C17" s="13">
        <v>1</v>
      </c>
      <c r="D17">
        <f>VLOOKUP(A17,4!A18:G551,7)</f>
        <v>332</v>
      </c>
      <c r="F17" s="9" t="str">
        <f>VLOOKUP(A17,'[1]taxonomy'!$A$1:$R$511,7)</f>
        <v>Bacteria</v>
      </c>
      <c r="G17" s="10" t="str">
        <f>VLOOKUP(A17,'[1]taxonomy'!$A$1:$R$511,8)</f>
        <v> Proteobacteria</v>
      </c>
      <c r="H17" s="10" t="str">
        <f>VLOOKUP(A17,'[1]taxonomy'!$A$1:$R$511,9)</f>
        <v> Gammaproteobacteria</v>
      </c>
      <c r="I17" s="10" t="str">
        <f>VLOOKUP(A17,'[1]taxonomy'!$A$1:$R$511,10)</f>
        <v> Vibrionales</v>
      </c>
      <c r="J17" s="10" t="str">
        <f>VLOOKUP(A17,'[1]taxonomy'!$A$1:$R$511,11)</f>
        <v>Vibrionaceae</v>
      </c>
      <c r="K17" s="10" t="str">
        <f>VLOOKUP(A17,'[1]taxonomy'!$A$1:$R$511,12)</f>
        <v> Vibrio.</v>
      </c>
      <c r="L17" s="10">
        <f>VLOOKUP(A17,'[1]taxonomy'!$A$1:$R$511,13)</f>
        <v>0</v>
      </c>
      <c r="M17" s="10">
        <f>VLOOKUP(A17,'[1]taxonomy'!$A$1:$R$511,14)</f>
        <v>0</v>
      </c>
      <c r="N17" s="10">
        <f>VLOOKUP(A17,'[1]taxonomy'!$A$1:$R$511,15)</f>
        <v>0</v>
      </c>
      <c r="O17" s="13"/>
      <c r="Q17">
        <f t="shared" si="0"/>
      </c>
      <c r="R17">
        <f t="shared" si="1"/>
      </c>
      <c r="S17">
        <f t="shared" si="2"/>
      </c>
      <c r="T17">
        <f t="shared" si="3"/>
      </c>
    </row>
    <row r="18" spans="1:20" ht="12.75">
      <c r="A18" s="5" t="s">
        <v>48</v>
      </c>
      <c r="B18" s="13"/>
      <c r="C18" s="13">
        <v>1</v>
      </c>
      <c r="D18">
        <f>VLOOKUP(A18,4!A19:G552,7)</f>
        <v>335</v>
      </c>
      <c r="F18" s="9" t="str">
        <f>VLOOKUP(A18,'[1]taxonomy'!$A$1:$R$511,7)</f>
        <v>Bacteria</v>
      </c>
      <c r="G18" s="10" t="str">
        <f>VLOOKUP(A18,'[1]taxonomy'!$A$1:$R$511,8)</f>
        <v> Proteobacteria</v>
      </c>
      <c r="H18" s="10" t="str">
        <f>VLOOKUP(A18,'[1]taxonomy'!$A$1:$R$511,9)</f>
        <v> Gammaproteobacteria</v>
      </c>
      <c r="I18" s="10" t="str">
        <f>VLOOKUP(A18,'[1]taxonomy'!$A$1:$R$511,10)</f>
        <v> Vibrionales</v>
      </c>
      <c r="J18" s="10" t="str">
        <f>VLOOKUP(A18,'[1]taxonomy'!$A$1:$R$511,11)</f>
        <v>Vibrionaceae</v>
      </c>
      <c r="K18" s="10" t="str">
        <f>VLOOKUP(A18,'[1]taxonomy'!$A$1:$R$511,12)</f>
        <v> Vibrio.</v>
      </c>
      <c r="L18" s="10">
        <f>VLOOKUP(A18,'[1]taxonomy'!$A$1:$R$511,13)</f>
        <v>0</v>
      </c>
      <c r="M18" s="10">
        <f>VLOOKUP(A18,'[1]taxonomy'!$A$1:$R$511,14)</f>
        <v>0</v>
      </c>
      <c r="N18" s="10">
        <f>VLOOKUP(A18,'[1]taxonomy'!$A$1:$R$511,15)</f>
        <v>0</v>
      </c>
      <c r="O18" s="13"/>
      <c r="Q18">
        <f t="shared" si="0"/>
      </c>
      <c r="R18">
        <f t="shared" si="1"/>
      </c>
      <c r="S18">
        <f t="shared" si="2"/>
      </c>
      <c r="T18">
        <f t="shared" si="3"/>
      </c>
    </row>
    <row r="19" spans="1:20" ht="12.75">
      <c r="A19" s="5" t="s">
        <v>50</v>
      </c>
      <c r="B19" s="13"/>
      <c r="C19" s="13">
        <v>1</v>
      </c>
      <c r="D19">
        <f>VLOOKUP(A19,4!A20:G553,7)</f>
        <v>332</v>
      </c>
      <c r="E19">
        <v>1</v>
      </c>
      <c r="F19" s="9" t="str">
        <f>VLOOKUP(A19,'[1]taxonomy'!$A$1:$R$511,7)</f>
        <v>Bacteria</v>
      </c>
      <c r="G19" s="10" t="str">
        <f>VLOOKUP(A19,'[1]taxonomy'!$A$1:$R$511,8)</f>
        <v> Firmicutes</v>
      </c>
      <c r="H19" s="10" t="str">
        <f>VLOOKUP(A19,'[1]taxonomy'!$A$1:$R$511,9)</f>
        <v> Bacillales</v>
      </c>
      <c r="I19" s="10" t="str">
        <f>VLOOKUP(A19,'[1]taxonomy'!$A$1:$R$511,10)</f>
        <v> Bacillaceae</v>
      </c>
      <c r="J19" s="10" t="str">
        <f>VLOOKUP(A19,'[1]taxonomy'!$A$1:$R$511,11)</f>
        <v> Bacillus.</v>
      </c>
      <c r="K19" s="10">
        <f>VLOOKUP(A19,'[1]taxonomy'!$A$1:$R$511,12)</f>
        <v>0</v>
      </c>
      <c r="L19" s="10">
        <f>VLOOKUP(A19,'[1]taxonomy'!$A$1:$R$511,13)</f>
        <v>0</v>
      </c>
      <c r="M19" s="10">
        <f>VLOOKUP(A19,'[1]taxonomy'!$A$1:$R$511,14)</f>
        <v>0</v>
      </c>
      <c r="N19" s="10">
        <f>VLOOKUP(A19,'[1]taxonomy'!$A$1:$R$511,15)</f>
        <v>0</v>
      </c>
      <c r="O19" s="13"/>
      <c r="Q19" t="str">
        <f t="shared" si="0"/>
        <v>A3I6V2_9BACI</v>
      </c>
      <c r="R19">
        <f t="shared" si="1"/>
        <v>332</v>
      </c>
      <c r="S19">
        <f t="shared" si="2"/>
      </c>
      <c r="T19">
        <f t="shared" si="3"/>
      </c>
    </row>
    <row r="20" spans="1:20" ht="12.75">
      <c r="A20" s="5" t="s">
        <v>52</v>
      </c>
      <c r="B20" s="13"/>
      <c r="C20" s="13">
        <v>1</v>
      </c>
      <c r="D20">
        <f>VLOOKUP(A20,4!A21:G554,7)</f>
        <v>331</v>
      </c>
      <c r="F20" s="9" t="str">
        <f>VLOOKUP(A20,'[1]taxonomy'!$A$1:$R$511,7)</f>
        <v>Bacteria</v>
      </c>
      <c r="G20" s="10" t="str">
        <f>VLOOKUP(A20,'[1]taxonomy'!$A$1:$R$511,8)</f>
        <v> Firmicutes</v>
      </c>
      <c r="H20" s="10" t="str">
        <f>VLOOKUP(A20,'[1]taxonomy'!$A$1:$R$511,9)</f>
        <v> Bacillales</v>
      </c>
      <c r="I20" s="10" t="str">
        <f>VLOOKUP(A20,'[1]taxonomy'!$A$1:$R$511,10)</f>
        <v> Bacillaceae</v>
      </c>
      <c r="J20" s="10" t="str">
        <f>VLOOKUP(A20,'[1]taxonomy'!$A$1:$R$511,11)</f>
        <v> Bacillus.</v>
      </c>
      <c r="K20" s="10">
        <f>VLOOKUP(A20,'[1]taxonomy'!$A$1:$R$511,12)</f>
        <v>0</v>
      </c>
      <c r="L20" s="10">
        <f>VLOOKUP(A20,'[1]taxonomy'!$A$1:$R$511,13)</f>
        <v>0</v>
      </c>
      <c r="M20" s="10">
        <f>VLOOKUP(A20,'[1]taxonomy'!$A$1:$R$511,14)</f>
        <v>0</v>
      </c>
      <c r="N20" s="10">
        <f>VLOOKUP(A20,'[1]taxonomy'!$A$1:$R$511,15)</f>
        <v>0</v>
      </c>
      <c r="O20" s="13"/>
      <c r="Q20">
        <f t="shared" si="0"/>
      </c>
      <c r="R20">
        <f t="shared" si="1"/>
      </c>
      <c r="S20">
        <f t="shared" si="2"/>
      </c>
      <c r="T20">
        <f t="shared" si="3"/>
      </c>
    </row>
    <row r="21" spans="1:20" ht="12.75">
      <c r="A21" s="5" t="s">
        <v>59</v>
      </c>
      <c r="B21" s="13">
        <v>1</v>
      </c>
      <c r="C21" s="13">
        <v>1</v>
      </c>
      <c r="D21">
        <f>VLOOKUP(A21,4!A24:G557,7)</f>
        <v>357</v>
      </c>
      <c r="E21">
        <v>2</v>
      </c>
      <c r="F21" s="9" t="str">
        <f>VLOOKUP(A21,'[1]taxonomy'!$A$1:$R$511,7)</f>
        <v>Bacteria</v>
      </c>
      <c r="G21" s="10" t="str">
        <f>VLOOKUP(A21,'[1]taxonomy'!$A$1:$R$511,8)</f>
        <v> Actinobacteria</v>
      </c>
      <c r="H21" s="10" t="str">
        <f>VLOOKUP(A21,'[1]taxonomy'!$A$1:$R$511,9)</f>
        <v> Actinobacteridae</v>
      </c>
      <c r="I21" s="10" t="str">
        <f>VLOOKUP(A21,'[1]taxonomy'!$A$1:$R$511,10)</f>
        <v> Actinomycetales</v>
      </c>
      <c r="J21" s="10" t="str">
        <f>VLOOKUP(A21,'[1]taxonomy'!$A$1:$R$511,11)</f>
        <v>Corynebacterineae</v>
      </c>
      <c r="K21" s="10" t="str">
        <f>VLOOKUP(A21,'[1]taxonomy'!$A$1:$R$511,12)</f>
        <v> Mycobacteriaceae</v>
      </c>
      <c r="L21" s="10" t="str">
        <f>VLOOKUP(A21,'[1]taxonomy'!$A$1:$R$511,13)</f>
        <v> Mycobacterium.</v>
      </c>
      <c r="M21" s="10">
        <f>VLOOKUP(A21,'[1]taxonomy'!$A$1:$R$511,14)</f>
        <v>0</v>
      </c>
      <c r="N21" s="10">
        <f>VLOOKUP(A21,'[1]taxonomy'!$A$1:$R$511,15)</f>
        <v>0</v>
      </c>
      <c r="O21" s="13"/>
      <c r="Q21">
        <f t="shared" si="0"/>
      </c>
      <c r="R21">
        <f t="shared" si="1"/>
      </c>
      <c r="S21" t="str">
        <f t="shared" si="2"/>
        <v>A3PVI7_MYCSJ</v>
      </c>
      <c r="T21">
        <f t="shared" si="3"/>
        <v>357</v>
      </c>
    </row>
    <row r="22" spans="1:20" ht="12.75">
      <c r="A22" s="5" t="s">
        <v>63</v>
      </c>
      <c r="B22" s="13"/>
      <c r="C22" s="13">
        <v>1</v>
      </c>
      <c r="D22">
        <f>VLOOKUP(A22,4!A26:G559,7)</f>
        <v>337</v>
      </c>
      <c r="F22" s="9" t="str">
        <f>VLOOKUP(A22,'[1]taxonomy'!$A$1:$R$511,7)</f>
        <v>Bacteria</v>
      </c>
      <c r="G22" s="10" t="str">
        <f>VLOOKUP(A22,'[1]taxonomy'!$A$1:$R$511,8)</f>
        <v> Bacteroidetes</v>
      </c>
      <c r="H22" s="10" t="str">
        <f>VLOOKUP(A22,'[1]taxonomy'!$A$1:$R$511,9)</f>
        <v> Flavobacteriia</v>
      </c>
      <c r="I22" s="10" t="str">
        <f>VLOOKUP(A22,'[1]taxonomy'!$A$1:$R$511,10)</f>
        <v> Flavobacteriales</v>
      </c>
      <c r="J22" s="10" t="str">
        <f>VLOOKUP(A22,'[1]taxonomy'!$A$1:$R$511,11)</f>
        <v>Flavobacteriaceae</v>
      </c>
      <c r="K22" s="10" t="str">
        <f>VLOOKUP(A22,'[1]taxonomy'!$A$1:$R$511,12)</f>
        <v> Maribacter.</v>
      </c>
      <c r="L22" s="10">
        <f>VLOOKUP(A22,'[1]taxonomy'!$A$1:$R$511,13)</f>
        <v>0</v>
      </c>
      <c r="M22" s="10">
        <f>VLOOKUP(A22,'[1]taxonomy'!$A$1:$R$511,14)</f>
        <v>0</v>
      </c>
      <c r="N22" s="10">
        <f>VLOOKUP(A22,'[1]taxonomy'!$A$1:$R$511,15)</f>
        <v>0</v>
      </c>
      <c r="O22" s="13"/>
      <c r="Q22">
        <f t="shared" si="0"/>
      </c>
      <c r="R22">
        <f t="shared" si="1"/>
      </c>
      <c r="S22">
        <f t="shared" si="2"/>
      </c>
      <c r="T22">
        <f t="shared" si="3"/>
      </c>
    </row>
    <row r="23" spans="1:20" ht="12.75">
      <c r="A23" s="5" t="s">
        <v>65</v>
      </c>
      <c r="B23" s="13"/>
      <c r="C23" s="13">
        <v>1</v>
      </c>
      <c r="D23">
        <f>VLOOKUP(A23,4!A27:G560,7)</f>
        <v>119</v>
      </c>
      <c r="F23" s="9" t="str">
        <f>VLOOKUP(A23,'[1]taxonomy'!$A$1:$R$511,7)</f>
        <v>Bacteria</v>
      </c>
      <c r="G23" s="10" t="str">
        <f>VLOOKUP(A23,'[1]taxonomy'!$A$1:$R$511,8)</f>
        <v> Actinobacteria</v>
      </c>
      <c r="H23" s="10" t="str">
        <f>VLOOKUP(A23,'[1]taxonomy'!$A$1:$R$511,9)</f>
        <v> Actinobacteridae</v>
      </c>
      <c r="I23" s="10" t="str">
        <f>VLOOKUP(A23,'[1]taxonomy'!$A$1:$R$511,10)</f>
        <v> Actinomycetales</v>
      </c>
      <c r="J23" s="10" t="str">
        <f>VLOOKUP(A23,'[1]taxonomy'!$A$1:$R$511,11)</f>
        <v>Pseudonocardineae</v>
      </c>
      <c r="K23" s="10" t="str">
        <f>VLOOKUP(A23,'[1]taxonomy'!$A$1:$R$511,12)</f>
        <v> Pseudonocardiaceae</v>
      </c>
      <c r="L23" s="10" t="str">
        <f>VLOOKUP(A23,'[1]taxonomy'!$A$1:$R$511,13)</f>
        <v> Saccharopolyspora.</v>
      </c>
      <c r="M23" s="10">
        <f>VLOOKUP(A23,'[1]taxonomy'!$A$1:$R$511,14)</f>
        <v>0</v>
      </c>
      <c r="N23" s="10">
        <f>VLOOKUP(A23,'[1]taxonomy'!$A$1:$R$511,15)</f>
        <v>0</v>
      </c>
      <c r="O23" s="13"/>
      <c r="Q23">
        <f t="shared" si="0"/>
      </c>
      <c r="R23">
        <f t="shared" si="1"/>
      </c>
      <c r="S23">
        <f t="shared" si="2"/>
      </c>
      <c r="T23">
        <f t="shared" si="3"/>
      </c>
    </row>
    <row r="24" spans="1:20" ht="12.75">
      <c r="A24" s="5" t="s">
        <v>67</v>
      </c>
      <c r="B24" s="13"/>
      <c r="C24" s="13">
        <v>1</v>
      </c>
      <c r="D24">
        <f>VLOOKUP(A24,4!A28:G561,7)</f>
        <v>312</v>
      </c>
      <c r="F24" s="9" t="str">
        <f>VLOOKUP(A24,'[1]taxonomy'!$A$1:$R$511,7)</f>
        <v>Bacteria</v>
      </c>
      <c r="G24" s="10" t="str">
        <f>VLOOKUP(A24,'[1]taxonomy'!$A$1:$R$511,8)</f>
        <v> Actinobacteria</v>
      </c>
      <c r="H24" s="10" t="str">
        <f>VLOOKUP(A24,'[1]taxonomy'!$A$1:$R$511,9)</f>
        <v> Actinobacteridae</v>
      </c>
      <c r="I24" s="10" t="str">
        <f>VLOOKUP(A24,'[1]taxonomy'!$A$1:$R$511,10)</f>
        <v> Actinomycetales</v>
      </c>
      <c r="J24" s="10" t="str">
        <f>VLOOKUP(A24,'[1]taxonomy'!$A$1:$R$511,11)</f>
        <v>Pseudonocardineae</v>
      </c>
      <c r="K24" s="10" t="str">
        <f>VLOOKUP(A24,'[1]taxonomy'!$A$1:$R$511,12)</f>
        <v> Pseudonocardiaceae</v>
      </c>
      <c r="L24" s="10" t="str">
        <f>VLOOKUP(A24,'[1]taxonomy'!$A$1:$R$511,13)</f>
        <v> Saccharopolyspora.</v>
      </c>
      <c r="M24" s="10">
        <f>VLOOKUP(A24,'[1]taxonomy'!$A$1:$R$511,14)</f>
        <v>0</v>
      </c>
      <c r="N24" s="10">
        <f>VLOOKUP(A24,'[1]taxonomy'!$A$1:$R$511,15)</f>
        <v>0</v>
      </c>
      <c r="O24" s="13"/>
      <c r="Q24">
        <f t="shared" si="0"/>
      </c>
      <c r="R24">
        <f t="shared" si="1"/>
      </c>
      <c r="S24">
        <f t="shared" si="2"/>
      </c>
      <c r="T24">
        <f t="shared" si="3"/>
      </c>
    </row>
    <row r="25" spans="1:20" ht="12.75">
      <c r="A25" s="5" t="s">
        <v>69</v>
      </c>
      <c r="B25" s="13"/>
      <c r="C25" s="13">
        <v>1</v>
      </c>
      <c r="D25">
        <f>VLOOKUP(A25,4!A29:G562,7)</f>
        <v>311</v>
      </c>
      <c r="F25" s="9" t="str">
        <f>VLOOKUP(A25,'[1]taxonomy'!$A$1:$R$511,7)</f>
        <v>Bacteria</v>
      </c>
      <c r="G25" s="10" t="str">
        <f>VLOOKUP(A25,'[1]taxonomy'!$A$1:$R$511,8)</f>
        <v> Actinobacteria</v>
      </c>
      <c r="H25" s="10" t="str">
        <f>VLOOKUP(A25,'[1]taxonomy'!$A$1:$R$511,9)</f>
        <v> Actinobacteridae</v>
      </c>
      <c r="I25" s="10" t="str">
        <f>VLOOKUP(A25,'[1]taxonomy'!$A$1:$R$511,10)</f>
        <v> Actinomycetales</v>
      </c>
      <c r="J25" s="10" t="str">
        <f>VLOOKUP(A25,'[1]taxonomy'!$A$1:$R$511,11)</f>
        <v>Pseudonocardineae</v>
      </c>
      <c r="K25" s="10" t="str">
        <f>VLOOKUP(A25,'[1]taxonomy'!$A$1:$R$511,12)</f>
        <v> Pseudonocardiaceae</v>
      </c>
      <c r="L25" s="10" t="str">
        <f>VLOOKUP(A25,'[1]taxonomy'!$A$1:$R$511,13)</f>
        <v> Saccharopolyspora.</v>
      </c>
      <c r="M25" s="10">
        <f>VLOOKUP(A25,'[1]taxonomy'!$A$1:$R$511,14)</f>
        <v>0</v>
      </c>
      <c r="N25" s="10">
        <f>VLOOKUP(A25,'[1]taxonomy'!$A$1:$R$511,15)</f>
        <v>0</v>
      </c>
      <c r="O25" s="13"/>
      <c r="Q25">
        <f t="shared" si="0"/>
      </c>
      <c r="R25">
        <f t="shared" si="1"/>
      </c>
      <c r="S25">
        <f t="shared" si="2"/>
      </c>
      <c r="T25">
        <f t="shared" si="3"/>
      </c>
    </row>
    <row r="26" spans="1:20" ht="12.75">
      <c r="A26" s="5" t="s">
        <v>71</v>
      </c>
      <c r="B26" s="13"/>
      <c r="C26" s="13">
        <v>1</v>
      </c>
      <c r="D26">
        <f>VLOOKUP(A26,4!A30:G563,7)</f>
        <v>354</v>
      </c>
      <c r="F26" s="9" t="str">
        <f>VLOOKUP(A26,'[1]taxonomy'!$A$1:$R$511,7)</f>
        <v>Bacteria</v>
      </c>
      <c r="G26" s="10" t="str">
        <f>VLOOKUP(A26,'[1]taxonomy'!$A$1:$R$511,8)</f>
        <v> Proteobacteria</v>
      </c>
      <c r="H26" s="10" t="str">
        <f>VLOOKUP(A26,'[1]taxonomy'!$A$1:$R$511,9)</f>
        <v> Betaproteobacteria</v>
      </c>
      <c r="I26" s="10" t="str">
        <f>VLOOKUP(A26,'[1]taxonomy'!$A$1:$R$511,10)</f>
        <v> Burkholderiales</v>
      </c>
      <c r="J26" s="10" t="str">
        <f>VLOOKUP(A26,'[1]taxonomy'!$A$1:$R$511,11)</f>
        <v>Oxalobacteraceae</v>
      </c>
      <c r="K26" s="10" t="str">
        <f>VLOOKUP(A26,'[1]taxonomy'!$A$1:$R$511,12)</f>
        <v> Herminiimonas.</v>
      </c>
      <c r="L26" s="10">
        <f>VLOOKUP(A26,'[1]taxonomy'!$A$1:$R$511,13)</f>
        <v>0</v>
      </c>
      <c r="M26" s="10">
        <f>VLOOKUP(A26,'[1]taxonomy'!$A$1:$R$511,14)</f>
        <v>0</v>
      </c>
      <c r="N26" s="10">
        <f>VLOOKUP(A26,'[1]taxonomy'!$A$1:$R$511,15)</f>
        <v>0</v>
      </c>
      <c r="O26" s="13"/>
      <c r="Q26">
        <f t="shared" si="0"/>
      </c>
      <c r="R26">
        <f t="shared" si="1"/>
      </c>
      <c r="S26">
        <f t="shared" si="2"/>
      </c>
      <c r="T26">
        <f t="shared" si="3"/>
      </c>
    </row>
    <row r="27" spans="1:20" ht="12.75">
      <c r="A27" s="5" t="s">
        <v>73</v>
      </c>
      <c r="B27" s="13"/>
      <c r="C27" s="13">
        <v>1</v>
      </c>
      <c r="D27">
        <f>VLOOKUP(A27,4!A31:G564,7)</f>
        <v>309</v>
      </c>
      <c r="F27" s="9" t="str">
        <f>VLOOKUP(A27,'[1]taxonomy'!$A$1:$R$511,7)</f>
        <v>Bacteria</v>
      </c>
      <c r="G27" s="10" t="str">
        <f>VLOOKUP(A27,'[1]taxonomy'!$A$1:$R$511,8)</f>
        <v> Firmicutes</v>
      </c>
      <c r="H27" s="10" t="str">
        <f>VLOOKUP(A27,'[1]taxonomy'!$A$1:$R$511,9)</f>
        <v> Bacillales</v>
      </c>
      <c r="I27" s="10" t="str">
        <f>VLOOKUP(A27,'[1]taxonomy'!$A$1:$R$511,10)</f>
        <v> Bacillaceae</v>
      </c>
      <c r="J27" s="10" t="str">
        <f>VLOOKUP(A27,'[1]taxonomy'!$A$1:$R$511,11)</f>
        <v> Geobacillus.</v>
      </c>
      <c r="K27" s="10">
        <f>VLOOKUP(A27,'[1]taxonomy'!$A$1:$R$511,12)</f>
        <v>0</v>
      </c>
      <c r="L27" s="10">
        <f>VLOOKUP(A27,'[1]taxonomy'!$A$1:$R$511,13)</f>
        <v>0</v>
      </c>
      <c r="M27" s="10">
        <f>VLOOKUP(A27,'[1]taxonomy'!$A$1:$R$511,14)</f>
        <v>0</v>
      </c>
      <c r="N27" s="10">
        <f>VLOOKUP(A27,'[1]taxonomy'!$A$1:$R$511,15)</f>
        <v>0</v>
      </c>
      <c r="O27" s="13"/>
      <c r="Q27">
        <f t="shared" si="0"/>
      </c>
      <c r="R27">
        <f t="shared" si="1"/>
      </c>
      <c r="S27">
        <f t="shared" si="2"/>
      </c>
      <c r="T27">
        <f t="shared" si="3"/>
      </c>
    </row>
    <row r="28" spans="1:20" ht="12.75">
      <c r="A28" s="5" t="s">
        <v>75</v>
      </c>
      <c r="B28" s="13">
        <v>1</v>
      </c>
      <c r="C28" s="13">
        <v>1</v>
      </c>
      <c r="D28">
        <f>VLOOKUP(A28,4!A32:G565,7)</f>
        <v>356</v>
      </c>
      <c r="E28">
        <v>2</v>
      </c>
      <c r="F28" s="9" t="str">
        <f>VLOOKUP(A28,'[1]taxonomy'!$A$1:$R$511,7)</f>
        <v>Bacteria</v>
      </c>
      <c r="G28" s="10" t="str">
        <f>VLOOKUP(A28,'[1]taxonomy'!$A$1:$R$511,8)</f>
        <v> Actinobacteria</v>
      </c>
      <c r="H28" s="10" t="str">
        <f>VLOOKUP(A28,'[1]taxonomy'!$A$1:$R$511,9)</f>
        <v> Actinobacteridae</v>
      </c>
      <c r="I28" s="10" t="str">
        <f>VLOOKUP(A28,'[1]taxonomy'!$A$1:$R$511,10)</f>
        <v> Actinomycetales</v>
      </c>
      <c r="J28" s="10" t="str">
        <f>VLOOKUP(A28,'[1]taxonomy'!$A$1:$R$511,11)</f>
        <v>Corynebacterineae</v>
      </c>
      <c r="K28" s="10" t="str">
        <f>VLOOKUP(A28,'[1]taxonomy'!$A$1:$R$511,12)</f>
        <v> Mycobacteriaceae</v>
      </c>
      <c r="L28" s="10" t="str">
        <f>VLOOKUP(A28,'[1]taxonomy'!$A$1:$R$511,13)</f>
        <v> Mycobacterium</v>
      </c>
      <c r="M28" s="10" t="str">
        <f>VLOOKUP(A28,'[1]taxonomy'!$A$1:$R$511,14)</f>
        <v>Mycobacterium tuberculosis complex.</v>
      </c>
      <c r="N28" s="10">
        <f>VLOOKUP(A28,'[1]taxonomy'!$A$1:$R$511,15)</f>
        <v>0</v>
      </c>
      <c r="O28" s="13"/>
      <c r="Q28">
        <f t="shared" si="0"/>
      </c>
      <c r="R28">
        <f t="shared" si="1"/>
      </c>
      <c r="S28" t="str">
        <f t="shared" si="2"/>
        <v>A4KIH3_MYCTU</v>
      </c>
      <c r="T28">
        <f t="shared" si="3"/>
        <v>356</v>
      </c>
    </row>
    <row r="29" spans="1:20" ht="12.75">
      <c r="A29" s="5" t="s">
        <v>77</v>
      </c>
      <c r="B29" s="13">
        <v>1</v>
      </c>
      <c r="C29" s="13">
        <v>1</v>
      </c>
      <c r="D29">
        <f>VLOOKUP(A29,4!A33:G566,7)</f>
        <v>357</v>
      </c>
      <c r="E29">
        <v>2</v>
      </c>
      <c r="F29" s="9" t="str">
        <f>VLOOKUP(A29,'[1]taxonomy'!$A$1:$R$511,7)</f>
        <v>Bacteria</v>
      </c>
      <c r="G29" s="10" t="str">
        <f>VLOOKUP(A29,'[1]taxonomy'!$A$1:$R$511,8)</f>
        <v> Actinobacteria</v>
      </c>
      <c r="H29" s="10" t="str">
        <f>VLOOKUP(A29,'[1]taxonomy'!$A$1:$R$511,9)</f>
        <v> Actinobacteridae</v>
      </c>
      <c r="I29" s="10" t="str">
        <f>VLOOKUP(A29,'[1]taxonomy'!$A$1:$R$511,10)</f>
        <v> Actinomycetales</v>
      </c>
      <c r="J29" s="10" t="str">
        <f>VLOOKUP(A29,'[1]taxonomy'!$A$1:$R$511,11)</f>
        <v>Corynebacterineae</v>
      </c>
      <c r="K29" s="10" t="str">
        <f>VLOOKUP(A29,'[1]taxonomy'!$A$1:$R$511,12)</f>
        <v> Mycobacteriaceae</v>
      </c>
      <c r="L29" s="10" t="str">
        <f>VLOOKUP(A29,'[1]taxonomy'!$A$1:$R$511,13)</f>
        <v> Mycobacterium.</v>
      </c>
      <c r="M29" s="10">
        <f>VLOOKUP(A29,'[1]taxonomy'!$A$1:$R$511,14)</f>
        <v>0</v>
      </c>
      <c r="N29" s="10">
        <f>VLOOKUP(A29,'[1]taxonomy'!$A$1:$R$511,15)</f>
        <v>0</v>
      </c>
      <c r="O29" s="13"/>
      <c r="Q29">
        <f t="shared" si="0"/>
      </c>
      <c r="R29">
        <f t="shared" si="1"/>
      </c>
      <c r="S29" t="str">
        <f t="shared" si="2"/>
        <v>A4TEH1_MYCGI</v>
      </c>
      <c r="T29">
        <f t="shared" si="3"/>
        <v>357</v>
      </c>
    </row>
    <row r="30" spans="1:20" ht="12.75">
      <c r="A30" s="5" t="s">
        <v>79</v>
      </c>
      <c r="B30" s="13"/>
      <c r="C30" s="13">
        <v>1</v>
      </c>
      <c r="D30">
        <f>VLOOKUP(A30,4!A34:G567,7)</f>
        <v>342</v>
      </c>
      <c r="F30" s="9" t="str">
        <f>VLOOKUP(A30,'[1]taxonomy'!$A$1:$R$511,7)</f>
        <v>Bacteria</v>
      </c>
      <c r="G30" s="10" t="str">
        <f>VLOOKUP(A30,'[1]taxonomy'!$A$1:$R$511,8)</f>
        <v> Proteobacteria</v>
      </c>
      <c r="H30" s="10" t="str">
        <f>VLOOKUP(A30,'[1]taxonomy'!$A$1:$R$511,9)</f>
        <v> Gammaproteobacteria</v>
      </c>
      <c r="I30" s="10" t="str">
        <f>VLOOKUP(A30,'[1]taxonomy'!$A$1:$R$511,10)</f>
        <v> Pseudomonadales</v>
      </c>
      <c r="J30" s="10" t="str">
        <f>VLOOKUP(A30,'[1]taxonomy'!$A$1:$R$511,11)</f>
        <v>Pseudomonadaceae</v>
      </c>
      <c r="K30" s="10" t="str">
        <f>VLOOKUP(A30,'[1]taxonomy'!$A$1:$R$511,12)</f>
        <v> Pseudomonas.</v>
      </c>
      <c r="L30" s="10">
        <f>VLOOKUP(A30,'[1]taxonomy'!$A$1:$R$511,13)</f>
        <v>0</v>
      </c>
      <c r="M30" s="10">
        <f>VLOOKUP(A30,'[1]taxonomy'!$A$1:$R$511,14)</f>
        <v>0</v>
      </c>
      <c r="N30" s="10">
        <f>VLOOKUP(A30,'[1]taxonomy'!$A$1:$R$511,15)</f>
        <v>0</v>
      </c>
      <c r="O30" s="13"/>
      <c r="Q30">
        <f t="shared" si="0"/>
      </c>
      <c r="R30">
        <f t="shared" si="1"/>
      </c>
      <c r="S30">
        <f t="shared" si="2"/>
      </c>
      <c r="T30">
        <f t="shared" si="3"/>
      </c>
    </row>
    <row r="31" spans="1:20" ht="12.75">
      <c r="A31" s="5" t="s">
        <v>84</v>
      </c>
      <c r="B31" s="13"/>
      <c r="C31" s="13">
        <v>1</v>
      </c>
      <c r="D31">
        <f>VLOOKUP(A31,4!A36:G569,7)</f>
        <v>341</v>
      </c>
      <c r="F31" s="9" t="str">
        <f>VLOOKUP(A31,'[1]taxonomy'!$A$1:$R$511,7)</f>
        <v>Bacteria</v>
      </c>
      <c r="G31" s="10" t="str">
        <f>VLOOKUP(A31,'[1]taxonomy'!$A$1:$R$511,8)</f>
        <v> Actinobacteria</v>
      </c>
      <c r="H31" s="10" t="str">
        <f>VLOOKUP(A31,'[1]taxonomy'!$A$1:$R$511,9)</f>
        <v> Actinobacteridae</v>
      </c>
      <c r="I31" s="10" t="str">
        <f>VLOOKUP(A31,'[1]taxonomy'!$A$1:$R$511,10)</f>
        <v> Actinomycetales</v>
      </c>
      <c r="J31" s="10" t="str">
        <f>VLOOKUP(A31,'[1]taxonomy'!$A$1:$R$511,11)</f>
        <v>Micromonosporineae</v>
      </c>
      <c r="K31" s="10" t="str">
        <f>VLOOKUP(A31,'[1]taxonomy'!$A$1:$R$511,12)</f>
        <v> Micromonosporaceae</v>
      </c>
      <c r="L31" s="10" t="str">
        <f>VLOOKUP(A31,'[1]taxonomy'!$A$1:$R$511,13)</f>
        <v> Salinispora.</v>
      </c>
      <c r="M31" s="10">
        <f>VLOOKUP(A31,'[1]taxonomy'!$A$1:$R$511,14)</f>
        <v>0</v>
      </c>
      <c r="N31" s="10">
        <f>VLOOKUP(A31,'[1]taxonomy'!$A$1:$R$511,15)</f>
        <v>0</v>
      </c>
      <c r="O31" s="13"/>
      <c r="Q31">
        <f t="shared" si="0"/>
      </c>
      <c r="R31">
        <f t="shared" si="1"/>
      </c>
      <c r="S31">
        <f t="shared" si="2"/>
      </c>
      <c r="T31">
        <f t="shared" si="3"/>
      </c>
    </row>
    <row r="32" spans="1:20" ht="12.75">
      <c r="A32" s="5" t="s">
        <v>86</v>
      </c>
      <c r="B32" s="13"/>
      <c r="C32" s="13">
        <v>1</v>
      </c>
      <c r="D32">
        <f>VLOOKUP(A32,4!A37:G570,7)</f>
        <v>356</v>
      </c>
      <c r="F32" s="9" t="str">
        <f>VLOOKUP(A32,'[1]taxonomy'!$A$1:$R$511,7)</f>
        <v>Bacteria</v>
      </c>
      <c r="G32" s="10" t="str">
        <f>VLOOKUP(A32,'[1]taxonomy'!$A$1:$R$511,8)</f>
        <v> Actinobacteria</v>
      </c>
      <c r="H32" s="10" t="str">
        <f>VLOOKUP(A32,'[1]taxonomy'!$A$1:$R$511,9)</f>
        <v> Actinobacteridae</v>
      </c>
      <c r="I32" s="10" t="str">
        <f>VLOOKUP(A32,'[1]taxonomy'!$A$1:$R$511,10)</f>
        <v> Actinomycetales</v>
      </c>
      <c r="J32" s="10" t="str">
        <f>VLOOKUP(A32,'[1]taxonomy'!$A$1:$R$511,11)</f>
        <v>Corynebacterineae</v>
      </c>
      <c r="K32" s="10" t="str">
        <f>VLOOKUP(A32,'[1]taxonomy'!$A$1:$R$511,12)</f>
        <v> Nocardiaceae</v>
      </c>
      <c r="L32" s="10" t="str">
        <f>VLOOKUP(A32,'[1]taxonomy'!$A$1:$R$511,13)</f>
        <v> Rhodococcus.</v>
      </c>
      <c r="M32" s="10">
        <f>VLOOKUP(A32,'[1]taxonomy'!$A$1:$R$511,14)</f>
        <v>0</v>
      </c>
      <c r="N32" s="10">
        <f>VLOOKUP(A32,'[1]taxonomy'!$A$1:$R$511,15)</f>
        <v>0</v>
      </c>
      <c r="O32" s="13"/>
      <c r="Q32">
        <f t="shared" si="0"/>
      </c>
      <c r="R32">
        <f t="shared" si="1"/>
      </c>
      <c r="S32">
        <f t="shared" si="2"/>
      </c>
      <c r="T32">
        <f t="shared" si="3"/>
      </c>
    </row>
    <row r="33" spans="1:20" ht="12.75">
      <c r="A33" s="5" t="s">
        <v>90</v>
      </c>
      <c r="B33" s="13">
        <v>1</v>
      </c>
      <c r="C33" s="13">
        <v>1</v>
      </c>
      <c r="D33">
        <f>VLOOKUP(A33,4!A39:G572,7)</f>
        <v>356</v>
      </c>
      <c r="F33" s="9" t="str">
        <f>VLOOKUP(A33,'[1]taxonomy'!$A$1:$R$511,7)</f>
        <v>Bacteria</v>
      </c>
      <c r="G33" s="10" t="str">
        <f>VLOOKUP(A33,'[1]taxonomy'!$A$1:$R$511,8)</f>
        <v> Actinobacteria</v>
      </c>
      <c r="H33" s="10" t="str">
        <f>VLOOKUP(A33,'[1]taxonomy'!$A$1:$R$511,9)</f>
        <v> Actinobacteridae</v>
      </c>
      <c r="I33" s="10" t="str">
        <f>VLOOKUP(A33,'[1]taxonomy'!$A$1:$R$511,10)</f>
        <v> Actinomycetales</v>
      </c>
      <c r="J33" s="10" t="str">
        <f>VLOOKUP(A33,'[1]taxonomy'!$A$1:$R$511,11)</f>
        <v>Corynebacterineae</v>
      </c>
      <c r="K33" s="10" t="str">
        <f>VLOOKUP(A33,'[1]taxonomy'!$A$1:$R$511,12)</f>
        <v> Mycobacteriaceae</v>
      </c>
      <c r="L33" s="10" t="str">
        <f>VLOOKUP(A33,'[1]taxonomy'!$A$1:$R$511,13)</f>
        <v> Mycobacterium</v>
      </c>
      <c r="M33" s="10" t="str">
        <f>VLOOKUP(A33,'[1]taxonomy'!$A$1:$R$511,14)</f>
        <v>Mycobacterium tuberculosis complex.</v>
      </c>
      <c r="N33" s="10">
        <f>VLOOKUP(A33,'[1]taxonomy'!$A$1:$R$511,15)</f>
        <v>0</v>
      </c>
      <c r="O33" s="13"/>
      <c r="Q33">
        <f t="shared" si="0"/>
      </c>
      <c r="R33">
        <f t="shared" si="1"/>
      </c>
      <c r="S33">
        <f t="shared" si="2"/>
      </c>
      <c r="T33">
        <f t="shared" si="3"/>
      </c>
    </row>
    <row r="34" spans="1:20" ht="12.75">
      <c r="A34" s="5" t="s">
        <v>92</v>
      </c>
      <c r="B34" s="13"/>
      <c r="C34" s="13">
        <v>1</v>
      </c>
      <c r="D34">
        <f>VLOOKUP(A34,4!A40:G573,7)</f>
        <v>342</v>
      </c>
      <c r="E34">
        <v>1</v>
      </c>
      <c r="F34" s="9" t="str">
        <f>VLOOKUP(A34,'[1]taxonomy'!$A$1:$R$511,7)</f>
        <v>Bacteria</v>
      </c>
      <c r="G34" s="10" t="str">
        <f>VLOOKUP(A34,'[1]taxonomy'!$A$1:$R$511,8)</f>
        <v> Proteobacteria</v>
      </c>
      <c r="H34" s="10" t="str">
        <f>VLOOKUP(A34,'[1]taxonomy'!$A$1:$R$511,9)</f>
        <v> Alphaproteobacteria</v>
      </c>
      <c r="I34" s="10" t="str">
        <f>VLOOKUP(A34,'[1]taxonomy'!$A$1:$R$511,10)</f>
        <v> Sphingomonadales</v>
      </c>
      <c r="J34" s="10" t="str">
        <f>VLOOKUP(A34,'[1]taxonomy'!$A$1:$R$511,11)</f>
        <v>Sphingomonadaceae</v>
      </c>
      <c r="K34" s="10" t="str">
        <f>VLOOKUP(A34,'[1]taxonomy'!$A$1:$R$511,12)</f>
        <v> Sphingomonas.</v>
      </c>
      <c r="L34" s="10">
        <f>VLOOKUP(A34,'[1]taxonomy'!$A$1:$R$511,13)</f>
        <v>0</v>
      </c>
      <c r="M34" s="10">
        <f>VLOOKUP(A34,'[1]taxonomy'!$A$1:$R$511,14)</f>
        <v>0</v>
      </c>
      <c r="N34" s="10">
        <f>VLOOKUP(A34,'[1]taxonomy'!$A$1:$R$511,15)</f>
        <v>0</v>
      </c>
      <c r="O34" s="13"/>
      <c r="Q34" t="str">
        <f t="shared" si="0"/>
        <v>A5V7B2_SPHWW</v>
      </c>
      <c r="R34">
        <f t="shared" si="1"/>
        <v>342</v>
      </c>
      <c r="S34">
        <f t="shared" si="2"/>
      </c>
      <c r="T34">
        <f t="shared" si="3"/>
      </c>
    </row>
    <row r="35" spans="1:20" ht="12.75">
      <c r="A35" s="5" t="s">
        <v>94</v>
      </c>
      <c r="B35" s="13"/>
      <c r="C35" s="13">
        <v>1</v>
      </c>
      <c r="D35">
        <f>VLOOKUP(A35,4!A41:G574,7)</f>
        <v>344</v>
      </c>
      <c r="E35">
        <v>1</v>
      </c>
      <c r="F35" s="9" t="str">
        <f>VLOOKUP(A35,'[1]taxonomy'!$A$1:$R$511,7)</f>
        <v>Bacteria</v>
      </c>
      <c r="G35" s="10" t="str">
        <f>VLOOKUP(A35,'[1]taxonomy'!$A$1:$R$511,8)</f>
        <v> Proteobacteria</v>
      </c>
      <c r="H35" s="10" t="str">
        <f>VLOOKUP(A35,'[1]taxonomy'!$A$1:$R$511,9)</f>
        <v> Gammaproteobacteria</v>
      </c>
      <c r="I35" s="10" t="str">
        <f>VLOOKUP(A35,'[1]taxonomy'!$A$1:$R$511,10)</f>
        <v> Pseudomonadales</v>
      </c>
      <c r="J35" s="10" t="str">
        <f>VLOOKUP(A35,'[1]taxonomy'!$A$1:$R$511,11)</f>
        <v>Pseudomonadaceae</v>
      </c>
      <c r="K35" s="10" t="str">
        <f>VLOOKUP(A35,'[1]taxonomy'!$A$1:$R$511,12)</f>
        <v> Pseudomonas.</v>
      </c>
      <c r="L35" s="10">
        <f>VLOOKUP(A35,'[1]taxonomy'!$A$1:$R$511,13)</f>
        <v>0</v>
      </c>
      <c r="M35" s="10">
        <f>VLOOKUP(A35,'[1]taxonomy'!$A$1:$R$511,14)</f>
        <v>0</v>
      </c>
      <c r="N35" s="10">
        <f>VLOOKUP(A35,'[1]taxonomy'!$A$1:$R$511,15)</f>
        <v>0</v>
      </c>
      <c r="O35" s="13"/>
      <c r="Q35" t="str">
        <f t="shared" si="0"/>
        <v>A5W389_PSEP1</v>
      </c>
      <c r="R35">
        <f t="shared" si="1"/>
        <v>344</v>
      </c>
      <c r="S35">
        <f t="shared" si="2"/>
      </c>
      <c r="T35">
        <f t="shared" si="3"/>
      </c>
    </row>
    <row r="36" spans="1:20" ht="12.75">
      <c r="A36" s="5" t="s">
        <v>96</v>
      </c>
      <c r="B36" s="13">
        <v>1</v>
      </c>
      <c r="C36" s="13">
        <v>1</v>
      </c>
      <c r="D36">
        <f>VLOOKUP(A36,4!A42:G575,7)</f>
        <v>356</v>
      </c>
      <c r="F36" s="9" t="str">
        <f>VLOOKUP(A36,'[1]taxonomy'!$A$1:$R$511,7)</f>
        <v>Bacteria</v>
      </c>
      <c r="G36" s="10" t="str">
        <f>VLOOKUP(A36,'[1]taxonomy'!$A$1:$R$511,8)</f>
        <v> Actinobacteria</v>
      </c>
      <c r="H36" s="10" t="str">
        <f>VLOOKUP(A36,'[1]taxonomy'!$A$1:$R$511,9)</f>
        <v> Actinobacteridae</v>
      </c>
      <c r="I36" s="10" t="str">
        <f>VLOOKUP(A36,'[1]taxonomy'!$A$1:$R$511,10)</f>
        <v> Actinomycetales</v>
      </c>
      <c r="J36" s="10" t="str">
        <f>VLOOKUP(A36,'[1]taxonomy'!$A$1:$R$511,11)</f>
        <v>Corynebacterineae</v>
      </c>
      <c r="K36" s="10" t="str">
        <f>VLOOKUP(A36,'[1]taxonomy'!$A$1:$R$511,12)</f>
        <v> Mycobacteriaceae</v>
      </c>
      <c r="L36" s="10" t="str">
        <f>VLOOKUP(A36,'[1]taxonomy'!$A$1:$R$511,13)</f>
        <v> Mycobacterium</v>
      </c>
      <c r="M36" s="10" t="str">
        <f>VLOOKUP(A36,'[1]taxonomy'!$A$1:$R$511,14)</f>
        <v>Mycobacterium tuberculosis complex.</v>
      </c>
      <c r="N36" s="10">
        <f>VLOOKUP(A36,'[1]taxonomy'!$A$1:$R$511,15)</f>
        <v>0</v>
      </c>
      <c r="O36" s="13"/>
      <c r="Q36">
        <f t="shared" si="0"/>
      </c>
      <c r="R36">
        <f t="shared" si="1"/>
      </c>
      <c r="S36">
        <f t="shared" si="2"/>
      </c>
      <c r="T36">
        <f t="shared" si="3"/>
      </c>
    </row>
    <row r="37" spans="1:20" ht="12.75">
      <c r="A37" s="5" t="s">
        <v>98</v>
      </c>
      <c r="B37" s="13"/>
      <c r="C37" s="13">
        <v>1</v>
      </c>
      <c r="D37">
        <f>VLOOKUP(A37,4!A43:G576,7)</f>
        <v>342</v>
      </c>
      <c r="E37">
        <v>1</v>
      </c>
      <c r="F37" s="9" t="str">
        <f>VLOOKUP(A37,'[1]taxonomy'!$A$1:$R$511,7)</f>
        <v>Bacteria</v>
      </c>
      <c r="G37" s="10" t="str">
        <f>VLOOKUP(A37,'[1]taxonomy'!$A$1:$R$511,8)</f>
        <v> Firmicutes</v>
      </c>
      <c r="H37" s="10" t="str">
        <f>VLOOKUP(A37,'[1]taxonomy'!$A$1:$R$511,9)</f>
        <v> Bacillales</v>
      </c>
      <c r="I37" s="10" t="str">
        <f>VLOOKUP(A37,'[1]taxonomy'!$A$1:$R$511,10)</f>
        <v> Bacillaceae</v>
      </c>
      <c r="J37" s="10" t="str">
        <f>VLOOKUP(A37,'[1]taxonomy'!$A$1:$R$511,11)</f>
        <v> Bacillus.</v>
      </c>
      <c r="K37" s="10">
        <f>VLOOKUP(A37,'[1]taxonomy'!$A$1:$R$511,12)</f>
        <v>0</v>
      </c>
      <c r="L37" s="10">
        <f>VLOOKUP(A37,'[1]taxonomy'!$A$1:$R$511,13)</f>
        <v>0</v>
      </c>
      <c r="M37" s="10">
        <f>VLOOKUP(A37,'[1]taxonomy'!$A$1:$R$511,14)</f>
        <v>0</v>
      </c>
      <c r="N37" s="10">
        <f>VLOOKUP(A37,'[1]taxonomy'!$A$1:$R$511,15)</f>
        <v>0</v>
      </c>
      <c r="O37" s="13"/>
      <c r="Q37" t="str">
        <f t="shared" si="0"/>
        <v>A6CMR1_9BACI</v>
      </c>
      <c r="R37">
        <f t="shared" si="1"/>
        <v>342</v>
      </c>
      <c r="S37">
        <f t="shared" si="2"/>
      </c>
      <c r="T37">
        <f t="shared" si="3"/>
      </c>
    </row>
    <row r="38" spans="1:20" ht="12.75">
      <c r="A38" s="5" t="s">
        <v>100</v>
      </c>
      <c r="B38" s="13"/>
      <c r="C38" s="13">
        <v>1</v>
      </c>
      <c r="D38">
        <f>VLOOKUP(A38,4!A44:G577,7)</f>
        <v>150</v>
      </c>
      <c r="F38" s="9" t="str">
        <f>VLOOKUP(A38,'[1]taxonomy'!$A$1:$R$511,7)</f>
        <v>Bacteria</v>
      </c>
      <c r="G38" s="10" t="str">
        <f>VLOOKUP(A38,'[1]taxonomy'!$A$1:$R$511,8)</f>
        <v> Bacteroidetes</v>
      </c>
      <c r="H38" s="10" t="str">
        <f>VLOOKUP(A38,'[1]taxonomy'!$A$1:$R$511,9)</f>
        <v> Sphingobacteriia</v>
      </c>
      <c r="I38" s="10" t="str">
        <f>VLOOKUP(A38,'[1]taxonomy'!$A$1:$R$511,10)</f>
        <v> Sphingobacteriales</v>
      </c>
      <c r="J38" s="10" t="str">
        <f>VLOOKUP(A38,'[1]taxonomy'!$A$1:$R$511,11)</f>
        <v>Sphingobacteriaceae</v>
      </c>
      <c r="K38" s="10" t="str">
        <f>VLOOKUP(A38,'[1]taxonomy'!$A$1:$R$511,12)</f>
        <v> Pedobacter.</v>
      </c>
      <c r="L38" s="10">
        <f>VLOOKUP(A38,'[1]taxonomy'!$A$1:$R$511,13)</f>
        <v>0</v>
      </c>
      <c r="M38" s="10">
        <f>VLOOKUP(A38,'[1]taxonomy'!$A$1:$R$511,14)</f>
        <v>0</v>
      </c>
      <c r="N38" s="10">
        <f>VLOOKUP(A38,'[1]taxonomy'!$A$1:$R$511,15)</f>
        <v>0</v>
      </c>
      <c r="O38" s="13"/>
      <c r="Q38">
        <f t="shared" si="0"/>
      </c>
      <c r="R38">
        <f t="shared" si="1"/>
      </c>
      <c r="S38">
        <f t="shared" si="2"/>
      </c>
      <c r="T38">
        <f t="shared" si="3"/>
      </c>
    </row>
    <row r="39" spans="1:20" ht="12.75">
      <c r="A39" s="5" t="s">
        <v>102</v>
      </c>
      <c r="B39" s="13"/>
      <c r="C39" s="13">
        <v>1</v>
      </c>
      <c r="D39">
        <f>VLOOKUP(A39,4!A45:G578,7)</f>
        <v>271</v>
      </c>
      <c r="F39" s="9" t="str">
        <f>VLOOKUP(A39,'[1]taxonomy'!$A$1:$R$511,7)</f>
        <v>Bacteria</v>
      </c>
      <c r="G39" s="10" t="str">
        <f>VLOOKUP(A39,'[1]taxonomy'!$A$1:$R$511,8)</f>
        <v> Proteobacteria</v>
      </c>
      <c r="H39" s="10" t="str">
        <f>VLOOKUP(A39,'[1]taxonomy'!$A$1:$R$511,9)</f>
        <v> Deltaproteobacteria</v>
      </c>
      <c r="I39" s="10" t="str">
        <f>VLOOKUP(A39,'[1]taxonomy'!$A$1:$R$511,10)</f>
        <v> Myxococcales</v>
      </c>
      <c r="J39" s="10" t="str">
        <f>VLOOKUP(A39,'[1]taxonomy'!$A$1:$R$511,11)</f>
        <v>Nannocystineae</v>
      </c>
      <c r="K39" s="10" t="str">
        <f>VLOOKUP(A39,'[1]taxonomy'!$A$1:$R$511,12)</f>
        <v> Nannocystaceae</v>
      </c>
      <c r="L39" s="10" t="str">
        <f>VLOOKUP(A39,'[1]taxonomy'!$A$1:$R$511,13)</f>
        <v> Plesiocystis.</v>
      </c>
      <c r="M39" s="10">
        <f>VLOOKUP(A39,'[1]taxonomy'!$A$1:$R$511,14)</f>
        <v>0</v>
      </c>
      <c r="N39" s="10">
        <f>VLOOKUP(A39,'[1]taxonomy'!$A$1:$R$511,15)</f>
        <v>0</v>
      </c>
      <c r="O39" s="13"/>
      <c r="Q39">
        <f t="shared" si="0"/>
      </c>
      <c r="R39">
        <f t="shared" si="1"/>
      </c>
      <c r="S39">
        <f t="shared" si="2"/>
      </c>
      <c r="T39">
        <f t="shared" si="3"/>
      </c>
    </row>
    <row r="40" spans="1:20" ht="12.75">
      <c r="A40" s="5" t="s">
        <v>113</v>
      </c>
      <c r="B40" s="13"/>
      <c r="C40" s="13">
        <v>1</v>
      </c>
      <c r="D40">
        <f>VLOOKUP(A40,4!A49:G582,7)</f>
        <v>345</v>
      </c>
      <c r="F40" s="9" t="str">
        <f>VLOOKUP(A40,'[1]taxonomy'!$A$1:$R$511,7)</f>
        <v>Bacteria</v>
      </c>
      <c r="G40" s="10" t="str">
        <f>VLOOKUP(A40,'[1]taxonomy'!$A$1:$R$511,8)</f>
        <v> Proteobacteria</v>
      </c>
      <c r="H40" s="10" t="str">
        <f>VLOOKUP(A40,'[1]taxonomy'!$A$1:$R$511,9)</f>
        <v> Gammaproteobacteria</v>
      </c>
      <c r="I40" s="10" t="str">
        <f>VLOOKUP(A40,'[1]taxonomy'!$A$1:$R$511,10)</f>
        <v> Pseudomonadales</v>
      </c>
      <c r="J40" s="10" t="str">
        <f>VLOOKUP(A40,'[1]taxonomy'!$A$1:$R$511,11)</f>
        <v>Pseudomonadaceae</v>
      </c>
      <c r="K40" s="10" t="str">
        <f>VLOOKUP(A40,'[1]taxonomy'!$A$1:$R$511,12)</f>
        <v> Pseudomonas.</v>
      </c>
      <c r="L40" s="10">
        <f>VLOOKUP(A40,'[1]taxonomy'!$A$1:$R$511,13)</f>
        <v>0</v>
      </c>
      <c r="M40" s="10">
        <f>VLOOKUP(A40,'[1]taxonomy'!$A$1:$R$511,14)</f>
        <v>0</v>
      </c>
      <c r="N40" s="10">
        <f>VLOOKUP(A40,'[1]taxonomy'!$A$1:$R$511,15)</f>
        <v>0</v>
      </c>
      <c r="O40" s="13"/>
      <c r="Q40">
        <f t="shared" si="0"/>
      </c>
      <c r="R40">
        <f t="shared" si="1"/>
      </c>
      <c r="S40">
        <f t="shared" si="2"/>
      </c>
      <c r="T40">
        <f t="shared" si="3"/>
      </c>
    </row>
    <row r="41" spans="1:20" ht="12.75">
      <c r="A41" s="5" t="s">
        <v>115</v>
      </c>
      <c r="B41" s="13"/>
      <c r="C41" s="13">
        <v>1</v>
      </c>
      <c r="D41">
        <f>VLOOKUP(A41,4!A50:G583,7)</f>
        <v>337</v>
      </c>
      <c r="F41" s="9" t="str">
        <f>VLOOKUP(A41,'[1]taxonomy'!$A$1:$R$511,7)</f>
        <v>Bacteria</v>
      </c>
      <c r="G41" s="10" t="str">
        <f>VLOOKUP(A41,'[1]taxonomy'!$A$1:$R$511,8)</f>
        <v> Proteobacteria</v>
      </c>
      <c r="H41" s="10" t="str">
        <f>VLOOKUP(A41,'[1]taxonomy'!$A$1:$R$511,9)</f>
        <v> Gammaproteobacteria</v>
      </c>
      <c r="I41" s="10" t="str">
        <f>VLOOKUP(A41,'[1]taxonomy'!$A$1:$R$511,10)</f>
        <v> Aeromonadales</v>
      </c>
      <c r="J41" s="10" t="str">
        <f>VLOOKUP(A41,'[1]taxonomy'!$A$1:$R$511,11)</f>
        <v>Aeromonadaceae</v>
      </c>
      <c r="K41" s="10" t="str">
        <f>VLOOKUP(A41,'[1]taxonomy'!$A$1:$R$511,12)</f>
        <v> Aeromonas.</v>
      </c>
      <c r="L41" s="10">
        <f>VLOOKUP(A41,'[1]taxonomy'!$A$1:$R$511,13)</f>
        <v>0</v>
      </c>
      <c r="M41" s="10">
        <f>VLOOKUP(A41,'[1]taxonomy'!$A$1:$R$511,14)</f>
        <v>0</v>
      </c>
      <c r="N41" s="10">
        <f>VLOOKUP(A41,'[1]taxonomy'!$A$1:$R$511,15)</f>
        <v>0</v>
      </c>
      <c r="O41" s="13"/>
      <c r="Q41">
        <f t="shared" si="0"/>
      </c>
      <c r="R41">
        <f t="shared" si="1"/>
      </c>
      <c r="S41">
        <f t="shared" si="2"/>
      </c>
      <c r="T41">
        <f t="shared" si="3"/>
      </c>
    </row>
    <row r="42" spans="1:20" ht="12.75">
      <c r="A42" s="5" t="s">
        <v>123</v>
      </c>
      <c r="B42" s="13"/>
      <c r="C42" s="13">
        <v>1</v>
      </c>
      <c r="D42">
        <f>VLOOKUP(A42,4!A53:G586,7)</f>
        <v>341</v>
      </c>
      <c r="F42" s="9" t="str">
        <f>VLOOKUP(A42,'[1]taxonomy'!$A$1:$R$511,7)</f>
        <v>Bacteria</v>
      </c>
      <c r="G42" s="10" t="str">
        <f>VLOOKUP(A42,'[1]taxonomy'!$A$1:$R$511,8)</f>
        <v> Actinobacteria</v>
      </c>
      <c r="H42" s="10" t="str">
        <f>VLOOKUP(A42,'[1]taxonomy'!$A$1:$R$511,9)</f>
        <v> Actinobacteridae</v>
      </c>
      <c r="I42" s="10" t="str">
        <f>VLOOKUP(A42,'[1]taxonomy'!$A$1:$R$511,10)</f>
        <v> Actinomycetales</v>
      </c>
      <c r="J42" s="10" t="str">
        <f>VLOOKUP(A42,'[1]taxonomy'!$A$1:$R$511,11)</f>
        <v>Micromonosporineae</v>
      </c>
      <c r="K42" s="10" t="str">
        <f>VLOOKUP(A42,'[1]taxonomy'!$A$1:$R$511,12)</f>
        <v> Micromonosporaceae</v>
      </c>
      <c r="L42" s="10" t="str">
        <f>VLOOKUP(A42,'[1]taxonomy'!$A$1:$R$511,13)</f>
        <v> Salinispora.</v>
      </c>
      <c r="M42" s="10">
        <f>VLOOKUP(A42,'[1]taxonomy'!$A$1:$R$511,14)</f>
        <v>0</v>
      </c>
      <c r="N42" s="10">
        <f>VLOOKUP(A42,'[1]taxonomy'!$A$1:$R$511,15)</f>
        <v>0</v>
      </c>
      <c r="O42" s="13"/>
      <c r="Q42">
        <f t="shared" si="0"/>
      </c>
      <c r="R42">
        <f t="shared" si="1"/>
      </c>
      <c r="S42">
        <f t="shared" si="2"/>
      </c>
      <c r="T42">
        <f t="shared" si="3"/>
      </c>
    </row>
    <row r="43" spans="1:20" ht="12.75">
      <c r="A43" s="5" t="s">
        <v>127</v>
      </c>
      <c r="B43" s="13"/>
      <c r="C43" s="13">
        <v>1</v>
      </c>
      <c r="D43">
        <f>VLOOKUP(A43,4!A55:G588,7)</f>
        <v>327</v>
      </c>
      <c r="E43">
        <v>1</v>
      </c>
      <c r="F43" s="9" t="str">
        <f>VLOOKUP(A43,'[1]taxonomy'!$A$1:$R$511,7)</f>
        <v>Bacteria</v>
      </c>
      <c r="G43" s="10" t="str">
        <f>VLOOKUP(A43,'[1]taxonomy'!$A$1:$R$511,8)</f>
        <v> Firmicutes</v>
      </c>
      <c r="H43" s="10" t="str">
        <f>VLOOKUP(A43,'[1]taxonomy'!$A$1:$R$511,9)</f>
        <v> Clostridia</v>
      </c>
      <c r="I43" s="10" t="str">
        <f>VLOOKUP(A43,'[1]taxonomy'!$A$1:$R$511,10)</f>
        <v> Clostridiales</v>
      </c>
      <c r="J43" s="10" t="str">
        <f>VLOOKUP(A43,'[1]taxonomy'!$A$1:$R$511,11)</f>
        <v> Clostridiaceae</v>
      </c>
      <c r="K43" s="10" t="str">
        <f>VLOOKUP(A43,'[1]taxonomy'!$A$1:$R$511,12)</f>
        <v>Alkaliphilus.</v>
      </c>
      <c r="L43" s="10">
        <f>VLOOKUP(A43,'[1]taxonomy'!$A$1:$R$511,13)</f>
        <v>0</v>
      </c>
      <c r="M43" s="10">
        <f>VLOOKUP(A43,'[1]taxonomy'!$A$1:$R$511,14)</f>
        <v>0</v>
      </c>
      <c r="N43" s="10">
        <f>VLOOKUP(A43,'[1]taxonomy'!$A$1:$R$511,15)</f>
        <v>0</v>
      </c>
      <c r="O43" s="13"/>
      <c r="Q43" t="str">
        <f t="shared" si="0"/>
        <v>A8MGC9_ALKOO</v>
      </c>
      <c r="R43">
        <f t="shared" si="1"/>
        <v>327</v>
      </c>
      <c r="S43">
        <f t="shared" si="2"/>
      </c>
      <c r="T43">
        <f t="shared" si="3"/>
      </c>
    </row>
    <row r="44" spans="1:20" ht="12.75">
      <c r="A44" s="5" t="s">
        <v>131</v>
      </c>
      <c r="B44" s="13"/>
      <c r="C44" s="13">
        <v>1</v>
      </c>
      <c r="D44">
        <f>VLOOKUP(A44,4!A57:G590,7)</f>
        <v>345</v>
      </c>
      <c r="F44" s="9" t="str">
        <f>VLOOKUP(A44,'[1]taxonomy'!$A$1:$R$511,7)</f>
        <v>Bacteria</v>
      </c>
      <c r="G44" s="10" t="str">
        <f>VLOOKUP(A44,'[1]taxonomy'!$A$1:$R$511,8)</f>
        <v> Proteobacteria</v>
      </c>
      <c r="H44" s="10" t="str">
        <f>VLOOKUP(A44,'[1]taxonomy'!$A$1:$R$511,9)</f>
        <v> Deltaproteobacteria</v>
      </c>
      <c r="I44" s="10" t="str">
        <f>VLOOKUP(A44,'[1]taxonomy'!$A$1:$R$511,10)</f>
        <v> Myxococcales</v>
      </c>
      <c r="J44" s="10" t="str">
        <f>VLOOKUP(A44,'[1]taxonomy'!$A$1:$R$511,11)</f>
        <v>Sorangiineae</v>
      </c>
      <c r="K44" s="10" t="str">
        <f>VLOOKUP(A44,'[1]taxonomy'!$A$1:$R$511,12)</f>
        <v> Polyangiaceae</v>
      </c>
      <c r="L44" s="10" t="str">
        <f>VLOOKUP(A44,'[1]taxonomy'!$A$1:$R$511,13)</f>
        <v> Sorangium.</v>
      </c>
      <c r="M44" s="10">
        <f>VLOOKUP(A44,'[1]taxonomy'!$A$1:$R$511,14)</f>
        <v>0</v>
      </c>
      <c r="N44" s="10">
        <f>VLOOKUP(A44,'[1]taxonomy'!$A$1:$R$511,15)</f>
        <v>0</v>
      </c>
      <c r="O44" s="13"/>
      <c r="Q44">
        <f t="shared" si="0"/>
      </c>
      <c r="R44">
        <f t="shared" si="1"/>
      </c>
      <c r="S44">
        <f t="shared" si="2"/>
      </c>
      <c r="T44">
        <f t="shared" si="3"/>
      </c>
    </row>
    <row r="45" spans="1:20" ht="12.75">
      <c r="A45" s="5" t="s">
        <v>133</v>
      </c>
      <c r="B45" s="13"/>
      <c r="C45" s="13">
        <v>1</v>
      </c>
      <c r="D45">
        <f>VLOOKUP(A45,4!A58:G591,7)</f>
        <v>351</v>
      </c>
      <c r="F45" s="9" t="str">
        <f>VLOOKUP(A45,'[1]taxonomy'!$A$1:$R$511,7)</f>
        <v>Bacteria</v>
      </c>
      <c r="G45" s="10" t="str">
        <f>VLOOKUP(A45,'[1]taxonomy'!$A$1:$R$511,8)</f>
        <v> Proteobacteria</v>
      </c>
      <c r="H45" s="10" t="str">
        <f>VLOOKUP(A45,'[1]taxonomy'!$A$1:$R$511,9)</f>
        <v> Alphaproteobacteria</v>
      </c>
      <c r="I45" s="10" t="str">
        <f>VLOOKUP(A45,'[1]taxonomy'!$A$1:$R$511,10)</f>
        <v> Rhodospirillales</v>
      </c>
      <c r="J45" s="10" t="str">
        <f>VLOOKUP(A45,'[1]taxonomy'!$A$1:$R$511,11)</f>
        <v>Acetobacteraceae</v>
      </c>
      <c r="K45" s="10" t="str">
        <f>VLOOKUP(A45,'[1]taxonomy'!$A$1:$R$511,12)</f>
        <v> Gluconacetobacter.</v>
      </c>
      <c r="L45" s="10">
        <f>VLOOKUP(A45,'[1]taxonomy'!$A$1:$R$511,13)</f>
        <v>0</v>
      </c>
      <c r="M45" s="10">
        <f>VLOOKUP(A45,'[1]taxonomy'!$A$1:$R$511,14)</f>
        <v>0</v>
      </c>
      <c r="N45" s="10">
        <f>VLOOKUP(A45,'[1]taxonomy'!$A$1:$R$511,15)</f>
        <v>0</v>
      </c>
      <c r="O45" s="13"/>
      <c r="Q45">
        <f t="shared" si="0"/>
      </c>
      <c r="R45">
        <f t="shared" si="1"/>
      </c>
      <c r="S45">
        <f t="shared" si="2"/>
      </c>
      <c r="T45">
        <f t="shared" si="3"/>
      </c>
    </row>
    <row r="46" spans="1:20" ht="12.75">
      <c r="A46" s="5" t="s">
        <v>135</v>
      </c>
      <c r="B46" s="13"/>
      <c r="C46" s="13">
        <v>1</v>
      </c>
      <c r="D46">
        <f>VLOOKUP(A46,4!A59:G592,7)</f>
        <v>355</v>
      </c>
      <c r="F46" s="9" t="str">
        <f>VLOOKUP(A46,'[1]taxonomy'!$A$1:$R$511,7)</f>
        <v>Bacteria</v>
      </c>
      <c r="G46" s="10" t="str">
        <f>VLOOKUP(A46,'[1]taxonomy'!$A$1:$R$511,8)</f>
        <v> Firmicutes</v>
      </c>
      <c r="H46" s="10" t="str">
        <f>VLOOKUP(A46,'[1]taxonomy'!$A$1:$R$511,9)</f>
        <v> Bacillales</v>
      </c>
      <c r="I46" s="10" t="str">
        <f>VLOOKUP(A46,'[1]taxonomy'!$A$1:$R$511,10)</f>
        <v> Bacillaceae</v>
      </c>
      <c r="J46" s="10" t="str">
        <f>VLOOKUP(A46,'[1]taxonomy'!$A$1:$R$511,11)</f>
        <v> Bacillus</v>
      </c>
      <c r="K46" s="10" t="str">
        <f>VLOOKUP(A46,'[1]taxonomy'!$A$1:$R$511,12)</f>
        <v>Bacillus cereus group.</v>
      </c>
      <c r="L46" s="10">
        <f>VLOOKUP(A46,'[1]taxonomy'!$A$1:$R$511,13)</f>
        <v>0</v>
      </c>
      <c r="M46" s="10">
        <f>VLOOKUP(A46,'[1]taxonomy'!$A$1:$R$511,14)</f>
        <v>0</v>
      </c>
      <c r="N46" s="10">
        <f>VLOOKUP(A46,'[1]taxonomy'!$A$1:$R$511,15)</f>
        <v>0</v>
      </c>
      <c r="O46" s="13"/>
      <c r="Q46">
        <f t="shared" si="0"/>
      </c>
      <c r="R46">
        <f t="shared" si="1"/>
      </c>
      <c r="S46">
        <f t="shared" si="2"/>
      </c>
      <c r="T46">
        <f t="shared" si="3"/>
      </c>
    </row>
    <row r="47" spans="1:20" ht="12.75">
      <c r="A47" s="5" t="s">
        <v>137</v>
      </c>
      <c r="B47" s="13"/>
      <c r="C47" s="13">
        <v>1</v>
      </c>
      <c r="D47">
        <f>VLOOKUP(A47,4!A60:G593,7)</f>
        <v>334</v>
      </c>
      <c r="F47" s="9" t="str">
        <f>VLOOKUP(A47,'[1]taxonomy'!$A$1:$R$511,7)</f>
        <v>Bacteria</v>
      </c>
      <c r="G47" s="10" t="str">
        <f>VLOOKUP(A47,'[1]taxonomy'!$A$1:$R$511,8)</f>
        <v> Firmicutes</v>
      </c>
      <c r="H47" s="10" t="str">
        <f>VLOOKUP(A47,'[1]taxonomy'!$A$1:$R$511,9)</f>
        <v> Bacillales</v>
      </c>
      <c r="I47" s="10" t="str">
        <f>VLOOKUP(A47,'[1]taxonomy'!$A$1:$R$511,10)</f>
        <v> Bacillaceae</v>
      </c>
      <c r="J47" s="10" t="str">
        <f>VLOOKUP(A47,'[1]taxonomy'!$A$1:$R$511,11)</f>
        <v> Bacillus</v>
      </c>
      <c r="K47" s="10" t="str">
        <f>VLOOKUP(A47,'[1]taxonomy'!$A$1:$R$511,12)</f>
        <v>Bacillus cereus group.</v>
      </c>
      <c r="L47" s="10">
        <f>VLOOKUP(A47,'[1]taxonomy'!$A$1:$R$511,13)</f>
        <v>0</v>
      </c>
      <c r="M47" s="10">
        <f>VLOOKUP(A47,'[1]taxonomy'!$A$1:$R$511,14)</f>
        <v>0</v>
      </c>
      <c r="N47" s="10">
        <f>VLOOKUP(A47,'[1]taxonomy'!$A$1:$R$511,15)</f>
        <v>0</v>
      </c>
      <c r="O47" s="13"/>
      <c r="Q47">
        <f t="shared" si="0"/>
      </c>
      <c r="R47">
        <f t="shared" si="1"/>
      </c>
      <c r="S47">
        <f t="shared" si="2"/>
      </c>
      <c r="T47">
        <f t="shared" si="3"/>
      </c>
    </row>
    <row r="48" spans="1:20" ht="12.75">
      <c r="A48" s="5" t="s">
        <v>139</v>
      </c>
      <c r="B48" s="13"/>
      <c r="C48" s="13">
        <v>1</v>
      </c>
      <c r="D48">
        <f>VLOOKUP(A48,4!A61:G594,7)</f>
        <v>345</v>
      </c>
      <c r="E48">
        <v>1</v>
      </c>
      <c r="F48" s="9" t="str">
        <f>VLOOKUP(A48,'[1]taxonomy'!$A$1:$R$511,7)</f>
        <v>Archaea</v>
      </c>
      <c r="G48" s="10" t="str">
        <f>VLOOKUP(A48,'[1]taxonomy'!$A$1:$R$511,8)</f>
        <v> Euryarchaeota</v>
      </c>
      <c r="H48" s="10" t="str">
        <f>VLOOKUP(A48,'[1]taxonomy'!$A$1:$R$511,9)</f>
        <v> Halobacteria</v>
      </c>
      <c r="I48" s="10" t="str">
        <f>VLOOKUP(A48,'[1]taxonomy'!$A$1:$R$511,10)</f>
        <v> Halobacteriales</v>
      </c>
      <c r="J48" s="10" t="str">
        <f>VLOOKUP(A48,'[1]taxonomy'!$A$1:$R$511,11)</f>
        <v>Halobacteriaceae</v>
      </c>
      <c r="K48" s="10" t="str">
        <f>VLOOKUP(A48,'[1]taxonomy'!$A$1:$R$511,12)</f>
        <v> Halobacterium.</v>
      </c>
      <c r="L48" s="10">
        <f>VLOOKUP(A48,'[1]taxonomy'!$A$1:$R$511,13)</f>
        <v>0</v>
      </c>
      <c r="M48" s="10">
        <f>VLOOKUP(A48,'[1]taxonomy'!$A$1:$R$511,14)</f>
        <v>0</v>
      </c>
      <c r="N48" s="10">
        <f>VLOOKUP(A48,'[1]taxonomy'!$A$1:$R$511,15)</f>
        <v>0</v>
      </c>
      <c r="O48" s="13"/>
      <c r="Q48" t="str">
        <f t="shared" si="0"/>
        <v>B0R6E9_HALS3</v>
      </c>
      <c r="R48">
        <f t="shared" si="1"/>
        <v>345</v>
      </c>
      <c r="S48">
        <f t="shared" si="2"/>
      </c>
      <c r="T48">
        <f t="shared" si="3"/>
      </c>
    </row>
    <row r="49" spans="1:20" ht="12.75">
      <c r="A49" s="5" t="s">
        <v>145</v>
      </c>
      <c r="B49" s="13">
        <v>1</v>
      </c>
      <c r="C49" s="13">
        <v>1</v>
      </c>
      <c r="D49">
        <f>VLOOKUP(A49,4!A63:G596,7)</f>
        <v>353</v>
      </c>
      <c r="E49">
        <v>2</v>
      </c>
      <c r="F49" s="9" t="str">
        <f>VLOOKUP(A49,'[1]taxonomy'!$A$1:$R$511,7)</f>
        <v>Bacteria</v>
      </c>
      <c r="G49" s="10" t="str">
        <f>VLOOKUP(A49,'[1]taxonomy'!$A$1:$R$511,8)</f>
        <v> Proteobacteria</v>
      </c>
      <c r="H49" s="10" t="str">
        <f>VLOOKUP(A49,'[1]taxonomy'!$A$1:$R$511,9)</f>
        <v> Alphaproteobacteria</v>
      </c>
      <c r="I49" s="10" t="str">
        <f>VLOOKUP(A49,'[1]taxonomy'!$A$1:$R$511,10)</f>
        <v> Rhizobiales</v>
      </c>
      <c r="J49" s="10" t="str">
        <f>VLOOKUP(A49,'[1]taxonomy'!$A$1:$R$511,11)</f>
        <v>Methylobacteriaceae</v>
      </c>
      <c r="K49" s="10" t="str">
        <f>VLOOKUP(A49,'[1]taxonomy'!$A$1:$R$511,12)</f>
        <v> Methylobacterium.</v>
      </c>
      <c r="L49" s="10">
        <f>VLOOKUP(A49,'[1]taxonomy'!$A$1:$R$511,13)</f>
        <v>0</v>
      </c>
      <c r="M49" s="10">
        <f>VLOOKUP(A49,'[1]taxonomy'!$A$1:$R$511,14)</f>
        <v>0</v>
      </c>
      <c r="N49" s="10">
        <f>VLOOKUP(A49,'[1]taxonomy'!$A$1:$R$511,15)</f>
        <v>0</v>
      </c>
      <c r="O49" s="13"/>
      <c r="Q49">
        <f t="shared" si="0"/>
      </c>
      <c r="R49">
        <f t="shared" si="1"/>
      </c>
      <c r="S49" t="str">
        <f t="shared" si="2"/>
        <v>B0UID2_METS4</v>
      </c>
      <c r="T49">
        <f t="shared" si="3"/>
        <v>353</v>
      </c>
    </row>
    <row r="50" spans="1:20" ht="12.75">
      <c r="A50" s="5" t="s">
        <v>147</v>
      </c>
      <c r="B50" s="13"/>
      <c r="C50" s="13">
        <v>1</v>
      </c>
      <c r="D50">
        <f>VLOOKUP(A50,4!A64:G597,7)</f>
        <v>341</v>
      </c>
      <c r="F50" s="9" t="str">
        <f>VLOOKUP(A50,'[1]taxonomy'!$A$1:$R$511,7)</f>
        <v>Bacteria</v>
      </c>
      <c r="G50" s="10" t="str">
        <f>VLOOKUP(A50,'[1]taxonomy'!$A$1:$R$511,8)</f>
        <v> Proteobacteria</v>
      </c>
      <c r="H50" s="10" t="str">
        <f>VLOOKUP(A50,'[1]taxonomy'!$A$1:$R$511,9)</f>
        <v> Alphaproteobacteria</v>
      </c>
      <c r="I50" s="10" t="str">
        <f>VLOOKUP(A50,'[1]taxonomy'!$A$1:$R$511,10)</f>
        <v> Rhizobiales</v>
      </c>
      <c r="J50" s="10" t="str">
        <f>VLOOKUP(A50,'[1]taxonomy'!$A$1:$R$511,11)</f>
        <v>Methylobacteriaceae</v>
      </c>
      <c r="K50" s="10" t="str">
        <f>VLOOKUP(A50,'[1]taxonomy'!$A$1:$R$511,12)</f>
        <v> Methylobacterium.</v>
      </c>
      <c r="L50" s="10">
        <f>VLOOKUP(A50,'[1]taxonomy'!$A$1:$R$511,13)</f>
        <v>0</v>
      </c>
      <c r="M50" s="10">
        <f>VLOOKUP(A50,'[1]taxonomy'!$A$1:$R$511,14)</f>
        <v>0</v>
      </c>
      <c r="N50" s="10">
        <f>VLOOKUP(A50,'[1]taxonomy'!$A$1:$R$511,15)</f>
        <v>0</v>
      </c>
      <c r="O50" s="13"/>
      <c r="Q50">
        <f t="shared" si="0"/>
      </c>
      <c r="R50">
        <f t="shared" si="1"/>
      </c>
      <c r="S50">
        <f t="shared" si="2"/>
      </c>
      <c r="T50">
        <f t="shared" si="3"/>
      </c>
    </row>
    <row r="51" spans="1:20" ht="12.75">
      <c r="A51" s="5" t="s">
        <v>149</v>
      </c>
      <c r="B51" s="13"/>
      <c r="C51" s="13">
        <v>1</v>
      </c>
      <c r="D51">
        <f>VLOOKUP(A51,4!A65:G598,7)</f>
        <v>358</v>
      </c>
      <c r="E51">
        <v>1</v>
      </c>
      <c r="F51" s="9" t="str">
        <f>VLOOKUP(A51,'[1]taxonomy'!$A$1:$R$511,7)</f>
        <v>Eukaryota</v>
      </c>
      <c r="G51" s="10" t="str">
        <f>VLOOKUP(A51,'[1]taxonomy'!$A$1:$R$511,8)</f>
        <v> Fungi</v>
      </c>
      <c r="H51" s="10" t="str">
        <f>VLOOKUP(A51,'[1]taxonomy'!$A$1:$R$511,9)</f>
        <v> Dikarya</v>
      </c>
      <c r="I51" s="10" t="str">
        <f>VLOOKUP(A51,'[1]taxonomy'!$A$1:$R$511,10)</f>
        <v> Ascomycota</v>
      </c>
      <c r="J51" s="10" t="str">
        <f>VLOOKUP(A51,'[1]taxonomy'!$A$1:$R$511,11)</f>
        <v> Pezizomycotina</v>
      </c>
      <c r="K51" s="10" t="str">
        <f>VLOOKUP(A51,'[1]taxonomy'!$A$1:$R$511,12)</f>
        <v> Eurotiomycetes</v>
      </c>
      <c r="L51" s="10" t="str">
        <f>VLOOKUP(A51,'[1]taxonomy'!$A$1:$R$511,13)</f>
        <v>Eurotiomycetidae</v>
      </c>
      <c r="M51" s="10" t="str">
        <f>VLOOKUP(A51,'[1]taxonomy'!$A$1:$R$511,14)</f>
        <v> Eurotiales</v>
      </c>
      <c r="N51" s="10" t="str">
        <f>VLOOKUP(A51,'[1]taxonomy'!$A$1:$R$511,15)</f>
        <v> Trichocomaceae</v>
      </c>
      <c r="O51" s="13"/>
      <c r="Q51" t="str">
        <f t="shared" si="0"/>
        <v>B0XPE9_ASPFC</v>
      </c>
      <c r="R51">
        <f t="shared" si="1"/>
        <v>358</v>
      </c>
      <c r="S51">
        <f t="shared" si="2"/>
      </c>
      <c r="T51">
        <f t="shared" si="3"/>
      </c>
    </row>
    <row r="52" spans="1:20" ht="12.75">
      <c r="A52" s="5" t="s">
        <v>153</v>
      </c>
      <c r="B52" s="13"/>
      <c r="C52" s="13">
        <v>1</v>
      </c>
      <c r="D52">
        <f>VLOOKUP(A52,4!A67:G600,7)</f>
        <v>332</v>
      </c>
      <c r="F52" s="9" t="str">
        <f>VLOOKUP(A52,'[1]taxonomy'!$A$1:$R$511,7)</f>
        <v>Bacteria</v>
      </c>
      <c r="G52" s="10" t="str">
        <f>VLOOKUP(A52,'[1]taxonomy'!$A$1:$R$511,8)</f>
        <v> Firmicutes</v>
      </c>
      <c r="H52" s="10" t="str">
        <f>VLOOKUP(A52,'[1]taxonomy'!$A$1:$R$511,9)</f>
        <v> Bacillales</v>
      </c>
      <c r="I52" s="10" t="str">
        <f>VLOOKUP(A52,'[1]taxonomy'!$A$1:$R$511,10)</f>
        <v> Bacillaceae</v>
      </c>
      <c r="J52" s="10" t="str">
        <f>VLOOKUP(A52,'[1]taxonomy'!$A$1:$R$511,11)</f>
        <v> Lysinibacillus.</v>
      </c>
      <c r="K52" s="10">
        <f>VLOOKUP(A52,'[1]taxonomy'!$A$1:$R$511,12)</f>
        <v>0</v>
      </c>
      <c r="L52" s="10">
        <f>VLOOKUP(A52,'[1]taxonomy'!$A$1:$R$511,13)</f>
        <v>0</v>
      </c>
      <c r="M52" s="10">
        <f>VLOOKUP(A52,'[1]taxonomy'!$A$1:$R$511,14)</f>
        <v>0</v>
      </c>
      <c r="N52" s="10">
        <f>VLOOKUP(A52,'[1]taxonomy'!$A$1:$R$511,15)</f>
        <v>0</v>
      </c>
      <c r="O52" s="13"/>
      <c r="Q52">
        <f t="shared" si="0"/>
      </c>
      <c r="R52">
        <f t="shared" si="1"/>
      </c>
      <c r="S52">
        <f t="shared" si="2"/>
      </c>
      <c r="T52">
        <f t="shared" si="3"/>
      </c>
    </row>
    <row r="53" spans="1:20" ht="12.75">
      <c r="A53" s="5" t="s">
        <v>155</v>
      </c>
      <c r="B53" s="13"/>
      <c r="C53" s="13">
        <v>1</v>
      </c>
      <c r="D53">
        <f>VLOOKUP(A53,4!A68:G601,7)</f>
        <v>331</v>
      </c>
      <c r="F53" s="9" t="str">
        <f>VLOOKUP(A53,'[1]taxonomy'!$A$1:$R$511,7)</f>
        <v>Bacteria</v>
      </c>
      <c r="G53" s="10" t="str">
        <f>VLOOKUP(A53,'[1]taxonomy'!$A$1:$R$511,8)</f>
        <v> Firmicutes</v>
      </c>
      <c r="H53" s="10" t="str">
        <f>VLOOKUP(A53,'[1]taxonomy'!$A$1:$R$511,9)</f>
        <v> Bacillales</v>
      </c>
      <c r="I53" s="10" t="str">
        <f>VLOOKUP(A53,'[1]taxonomy'!$A$1:$R$511,10)</f>
        <v> Bacillaceae</v>
      </c>
      <c r="J53" s="10" t="str">
        <f>VLOOKUP(A53,'[1]taxonomy'!$A$1:$R$511,11)</f>
        <v> Lysinibacillus.</v>
      </c>
      <c r="K53" s="10">
        <f>VLOOKUP(A53,'[1]taxonomy'!$A$1:$R$511,12)</f>
        <v>0</v>
      </c>
      <c r="L53" s="10">
        <f>VLOOKUP(A53,'[1]taxonomy'!$A$1:$R$511,13)</f>
        <v>0</v>
      </c>
      <c r="M53" s="10">
        <f>VLOOKUP(A53,'[1]taxonomy'!$A$1:$R$511,14)</f>
        <v>0</v>
      </c>
      <c r="N53" s="10">
        <f>VLOOKUP(A53,'[1]taxonomy'!$A$1:$R$511,15)</f>
        <v>0</v>
      </c>
      <c r="O53" s="13"/>
      <c r="Q53">
        <f t="shared" si="0"/>
      </c>
      <c r="R53">
        <f t="shared" si="1"/>
      </c>
      <c r="S53">
        <f t="shared" si="2"/>
      </c>
      <c r="T53">
        <f t="shared" si="3"/>
      </c>
    </row>
    <row r="54" spans="1:20" ht="12.75">
      <c r="A54" s="5" t="s">
        <v>157</v>
      </c>
      <c r="B54" s="13"/>
      <c r="C54" s="13">
        <v>1</v>
      </c>
      <c r="D54">
        <f>VLOOKUP(A54,4!A69:G602,7)</f>
        <v>339</v>
      </c>
      <c r="F54" s="9" t="str">
        <f>VLOOKUP(A54,'[1]taxonomy'!$A$1:$R$511,7)</f>
        <v>Bacteria</v>
      </c>
      <c r="G54" s="10" t="str">
        <f>VLOOKUP(A54,'[1]taxonomy'!$A$1:$R$511,8)</f>
        <v> Actinobacteria</v>
      </c>
      <c r="H54" s="10" t="str">
        <f>VLOOKUP(A54,'[1]taxonomy'!$A$1:$R$511,9)</f>
        <v> Actinobacteridae</v>
      </c>
      <c r="I54" s="10" t="str">
        <f>VLOOKUP(A54,'[1]taxonomy'!$A$1:$R$511,10)</f>
        <v> Actinomycetales</v>
      </c>
      <c r="J54" s="10" t="str">
        <f>VLOOKUP(A54,'[1]taxonomy'!$A$1:$R$511,11)</f>
        <v>Streptomycineae</v>
      </c>
      <c r="K54" s="10" t="str">
        <f>VLOOKUP(A54,'[1]taxonomy'!$A$1:$R$511,12)</f>
        <v> Streptomycetaceae</v>
      </c>
      <c r="L54" s="10" t="str">
        <f>VLOOKUP(A54,'[1]taxonomy'!$A$1:$R$511,13)</f>
        <v> Streptomyces.</v>
      </c>
      <c r="M54" s="10">
        <f>VLOOKUP(A54,'[1]taxonomy'!$A$1:$R$511,14)</f>
        <v>0</v>
      </c>
      <c r="N54" s="10">
        <f>VLOOKUP(A54,'[1]taxonomy'!$A$1:$R$511,15)</f>
        <v>0</v>
      </c>
      <c r="O54" s="13"/>
      <c r="Q54">
        <f t="shared" si="0"/>
      </c>
      <c r="R54">
        <f t="shared" si="1"/>
      </c>
      <c r="S54">
        <f t="shared" si="2"/>
      </c>
      <c r="T54">
        <f t="shared" si="3"/>
      </c>
    </row>
    <row r="55" spans="1:20" ht="12.75">
      <c r="A55" s="5" t="s">
        <v>159</v>
      </c>
      <c r="B55" s="13"/>
      <c r="C55" s="13">
        <v>1</v>
      </c>
      <c r="D55">
        <f>VLOOKUP(A55,4!A70:G603,7)</f>
        <v>336</v>
      </c>
      <c r="F55" s="9" t="str">
        <f>VLOOKUP(A55,'[1]taxonomy'!$A$1:$R$511,7)</f>
        <v>Bacteria</v>
      </c>
      <c r="G55" s="10" t="str">
        <f>VLOOKUP(A55,'[1]taxonomy'!$A$1:$R$511,8)</f>
        <v> Actinobacteria</v>
      </c>
      <c r="H55" s="10" t="str">
        <f>VLOOKUP(A55,'[1]taxonomy'!$A$1:$R$511,9)</f>
        <v> Actinobacteridae</v>
      </c>
      <c r="I55" s="10" t="str">
        <f>VLOOKUP(A55,'[1]taxonomy'!$A$1:$R$511,10)</f>
        <v> Actinomycetales</v>
      </c>
      <c r="J55" s="10" t="str">
        <f>VLOOKUP(A55,'[1]taxonomy'!$A$1:$R$511,11)</f>
        <v>Streptomycineae</v>
      </c>
      <c r="K55" s="10" t="str">
        <f>VLOOKUP(A55,'[1]taxonomy'!$A$1:$R$511,12)</f>
        <v> Streptomycetaceae</v>
      </c>
      <c r="L55" s="10" t="str">
        <f>VLOOKUP(A55,'[1]taxonomy'!$A$1:$R$511,13)</f>
        <v> Streptomyces.</v>
      </c>
      <c r="M55" s="10">
        <f>VLOOKUP(A55,'[1]taxonomy'!$A$1:$R$511,14)</f>
        <v>0</v>
      </c>
      <c r="N55" s="10">
        <f>VLOOKUP(A55,'[1]taxonomy'!$A$1:$R$511,15)</f>
        <v>0</v>
      </c>
      <c r="O55" s="13"/>
      <c r="Q55">
        <f t="shared" si="0"/>
      </c>
      <c r="R55">
        <f t="shared" si="1"/>
      </c>
      <c r="S55">
        <f t="shared" si="2"/>
      </c>
      <c r="T55">
        <f t="shared" si="3"/>
      </c>
    </row>
    <row r="56" spans="1:20" ht="12.75">
      <c r="A56" s="5" t="s">
        <v>161</v>
      </c>
      <c r="B56" s="13"/>
      <c r="C56" s="13">
        <v>1</v>
      </c>
      <c r="D56">
        <f>VLOOKUP(A56,4!A71:G604,7)</f>
        <v>373</v>
      </c>
      <c r="F56" s="9" t="str">
        <f>VLOOKUP(A56,'[1]taxonomy'!$A$1:$R$511,7)</f>
        <v>Eukaryota</v>
      </c>
      <c r="G56" s="10" t="str">
        <f>VLOOKUP(A56,'[1]taxonomy'!$A$1:$R$511,8)</f>
        <v> Fungi</v>
      </c>
      <c r="H56" s="10" t="str">
        <f>VLOOKUP(A56,'[1]taxonomy'!$A$1:$R$511,9)</f>
        <v> Dikarya</v>
      </c>
      <c r="I56" s="10" t="str">
        <f>VLOOKUP(A56,'[1]taxonomy'!$A$1:$R$511,10)</f>
        <v> Ascomycota</v>
      </c>
      <c r="J56" s="10" t="str">
        <f>VLOOKUP(A56,'[1]taxonomy'!$A$1:$R$511,11)</f>
        <v> Pezizomycotina</v>
      </c>
      <c r="K56" s="10" t="str">
        <f>VLOOKUP(A56,'[1]taxonomy'!$A$1:$R$511,12)</f>
        <v>Sordariomycetes</v>
      </c>
      <c r="L56" s="10" t="str">
        <f>VLOOKUP(A56,'[1]taxonomy'!$A$1:$R$511,13)</f>
        <v> Sordariomycetidae</v>
      </c>
      <c r="M56" s="10" t="str">
        <f>VLOOKUP(A56,'[1]taxonomy'!$A$1:$R$511,14)</f>
        <v> Sordariales</v>
      </c>
      <c r="N56" s="10" t="str">
        <f>VLOOKUP(A56,'[1]taxonomy'!$A$1:$R$511,15)</f>
        <v> Lasiosphaeriaceae</v>
      </c>
      <c r="O56" s="13"/>
      <c r="Q56">
        <f t="shared" si="0"/>
      </c>
      <c r="R56">
        <f t="shared" si="1"/>
      </c>
      <c r="S56">
        <f t="shared" si="2"/>
      </c>
      <c r="T56">
        <f t="shared" si="3"/>
      </c>
    </row>
    <row r="57" spans="1:20" ht="12.75">
      <c r="A57" s="5" t="s">
        <v>165</v>
      </c>
      <c r="B57" s="13">
        <v>1</v>
      </c>
      <c r="C57" s="13">
        <v>1</v>
      </c>
      <c r="D57">
        <f>VLOOKUP(A57,4!A73:G606,7)</f>
        <v>357</v>
      </c>
      <c r="E57">
        <v>2</v>
      </c>
      <c r="F57" s="9" t="str">
        <f>VLOOKUP(A57,'[1]taxonomy'!$A$1:$R$511,7)</f>
        <v>Bacteria</v>
      </c>
      <c r="G57" s="10" t="str">
        <f>VLOOKUP(A57,'[1]taxonomy'!$A$1:$R$511,8)</f>
        <v> Actinobacteria</v>
      </c>
      <c r="H57" s="10" t="str">
        <f>VLOOKUP(A57,'[1]taxonomy'!$A$1:$R$511,9)</f>
        <v> Actinobacteridae</v>
      </c>
      <c r="I57" s="10" t="str">
        <f>VLOOKUP(A57,'[1]taxonomy'!$A$1:$R$511,10)</f>
        <v> Actinomycetales</v>
      </c>
      <c r="J57" s="10" t="str">
        <f>VLOOKUP(A57,'[1]taxonomy'!$A$1:$R$511,11)</f>
        <v>Corynebacterineae</v>
      </c>
      <c r="K57" s="10" t="str">
        <f>VLOOKUP(A57,'[1]taxonomy'!$A$1:$R$511,12)</f>
        <v> Mycobacteriaceae</v>
      </c>
      <c r="L57" s="10" t="str">
        <f>VLOOKUP(A57,'[1]taxonomy'!$A$1:$R$511,13)</f>
        <v> Mycobacterium.</v>
      </c>
      <c r="M57" s="10">
        <f>VLOOKUP(A57,'[1]taxonomy'!$A$1:$R$511,14)</f>
        <v>0</v>
      </c>
      <c r="N57" s="10">
        <f>VLOOKUP(A57,'[1]taxonomy'!$A$1:$R$511,15)</f>
        <v>0</v>
      </c>
      <c r="O57" s="13"/>
      <c r="Q57">
        <f t="shared" si="0"/>
      </c>
      <c r="R57">
        <f t="shared" si="1"/>
      </c>
      <c r="S57" t="str">
        <f t="shared" si="2"/>
        <v>B2HJW0_MYCMM</v>
      </c>
      <c r="T57">
        <f t="shared" si="3"/>
        <v>357</v>
      </c>
    </row>
    <row r="58" spans="1:20" ht="12.75">
      <c r="A58" s="5" t="s">
        <v>167</v>
      </c>
      <c r="B58" s="13"/>
      <c r="C58" s="13">
        <v>1</v>
      </c>
      <c r="D58">
        <f>VLOOKUP(A58,4!A74:G607,7)</f>
        <v>344</v>
      </c>
      <c r="F58" s="9" t="str">
        <f>VLOOKUP(A58,'[1]taxonomy'!$A$1:$R$511,7)</f>
        <v>Bacteria</v>
      </c>
      <c r="G58" s="10" t="str">
        <f>VLOOKUP(A58,'[1]taxonomy'!$A$1:$R$511,8)</f>
        <v> Proteobacteria</v>
      </c>
      <c r="H58" s="10" t="str">
        <f>VLOOKUP(A58,'[1]taxonomy'!$A$1:$R$511,9)</f>
        <v> Alphaproteobacteria</v>
      </c>
      <c r="I58" s="10" t="str">
        <f>VLOOKUP(A58,'[1]taxonomy'!$A$1:$R$511,10)</f>
        <v> Rhizobiales</v>
      </c>
      <c r="J58" s="10" t="str">
        <f>VLOOKUP(A58,'[1]taxonomy'!$A$1:$R$511,11)</f>
        <v>Beijerinckiaceae</v>
      </c>
      <c r="K58" s="10" t="str">
        <f>VLOOKUP(A58,'[1]taxonomy'!$A$1:$R$511,12)</f>
        <v> Beijerinckia.</v>
      </c>
      <c r="L58" s="10">
        <f>VLOOKUP(A58,'[1]taxonomy'!$A$1:$R$511,13)</f>
        <v>0</v>
      </c>
      <c r="M58" s="10">
        <f>VLOOKUP(A58,'[1]taxonomy'!$A$1:$R$511,14)</f>
        <v>0</v>
      </c>
      <c r="N58" s="10">
        <f>VLOOKUP(A58,'[1]taxonomy'!$A$1:$R$511,15)</f>
        <v>0</v>
      </c>
      <c r="O58" s="13"/>
      <c r="Q58">
        <f t="shared" si="0"/>
      </c>
      <c r="R58">
        <f t="shared" si="1"/>
      </c>
      <c r="S58">
        <f t="shared" si="2"/>
      </c>
      <c r="T58">
        <f t="shared" si="3"/>
      </c>
    </row>
    <row r="59" spans="1:20" ht="12.75">
      <c r="A59" s="5" t="s">
        <v>169</v>
      </c>
      <c r="B59" s="13"/>
      <c r="C59" s="13">
        <v>1</v>
      </c>
      <c r="D59">
        <f>VLOOKUP(A59,4!A75:G608,7)</f>
        <v>348</v>
      </c>
      <c r="F59" s="9" t="str">
        <f>VLOOKUP(A59,'[1]taxonomy'!$A$1:$R$511,7)</f>
        <v>Bacteria</v>
      </c>
      <c r="G59" s="10" t="str">
        <f>VLOOKUP(A59,'[1]taxonomy'!$A$1:$R$511,8)</f>
        <v> Proteobacteria</v>
      </c>
      <c r="H59" s="10" t="str">
        <f>VLOOKUP(A59,'[1]taxonomy'!$A$1:$R$511,9)</f>
        <v> Betaproteobacteria</v>
      </c>
      <c r="I59" s="10" t="str">
        <f>VLOOKUP(A59,'[1]taxonomy'!$A$1:$R$511,10)</f>
        <v> Burkholderiales</v>
      </c>
      <c r="J59" s="10" t="str">
        <f>VLOOKUP(A59,'[1]taxonomy'!$A$1:$R$511,11)</f>
        <v>Burkholderiaceae</v>
      </c>
      <c r="K59" s="10" t="str">
        <f>VLOOKUP(A59,'[1]taxonomy'!$A$1:$R$511,12)</f>
        <v> Burkholderia.</v>
      </c>
      <c r="L59" s="10">
        <f>VLOOKUP(A59,'[1]taxonomy'!$A$1:$R$511,13)</f>
        <v>0</v>
      </c>
      <c r="M59" s="10">
        <f>VLOOKUP(A59,'[1]taxonomy'!$A$1:$R$511,14)</f>
        <v>0</v>
      </c>
      <c r="N59" s="10">
        <f>VLOOKUP(A59,'[1]taxonomy'!$A$1:$R$511,15)</f>
        <v>0</v>
      </c>
      <c r="O59" s="13"/>
      <c r="Q59">
        <f t="shared" si="0"/>
      </c>
      <c r="R59">
        <f t="shared" si="1"/>
      </c>
      <c r="S59">
        <f t="shared" si="2"/>
      </c>
      <c r="T59">
        <f t="shared" si="3"/>
      </c>
    </row>
    <row r="60" spans="1:20" ht="12.75">
      <c r="A60" s="5" t="s">
        <v>171</v>
      </c>
      <c r="B60" s="13"/>
      <c r="C60" s="13">
        <v>1</v>
      </c>
      <c r="D60">
        <f>VLOOKUP(A60,4!A76:G609,7)</f>
        <v>348</v>
      </c>
      <c r="F60" s="9" t="str">
        <f>VLOOKUP(A60,'[1]taxonomy'!$A$1:$R$511,7)</f>
        <v>Bacteria</v>
      </c>
      <c r="G60" s="10" t="str">
        <f>VLOOKUP(A60,'[1]taxonomy'!$A$1:$R$511,8)</f>
        <v> Proteobacteria</v>
      </c>
      <c r="H60" s="10" t="str">
        <f>VLOOKUP(A60,'[1]taxonomy'!$A$1:$R$511,9)</f>
        <v> Betaproteobacteria</v>
      </c>
      <c r="I60" s="10" t="str">
        <f>VLOOKUP(A60,'[1]taxonomy'!$A$1:$R$511,10)</f>
        <v> Burkholderiales</v>
      </c>
      <c r="J60" s="10" t="str">
        <f>VLOOKUP(A60,'[1]taxonomy'!$A$1:$R$511,11)</f>
        <v>Burkholderiaceae</v>
      </c>
      <c r="K60" s="10" t="str">
        <f>VLOOKUP(A60,'[1]taxonomy'!$A$1:$R$511,12)</f>
        <v> Ralstonia.</v>
      </c>
      <c r="L60" s="10">
        <f>VLOOKUP(A60,'[1]taxonomy'!$A$1:$R$511,13)</f>
        <v>0</v>
      </c>
      <c r="M60" s="10">
        <f>VLOOKUP(A60,'[1]taxonomy'!$A$1:$R$511,14)</f>
        <v>0</v>
      </c>
      <c r="N60" s="10">
        <f>VLOOKUP(A60,'[1]taxonomy'!$A$1:$R$511,15)</f>
        <v>0</v>
      </c>
      <c r="O60" s="13"/>
      <c r="Q60">
        <f t="shared" si="0"/>
      </c>
      <c r="R60">
        <f t="shared" si="1"/>
      </c>
      <c r="S60">
        <f t="shared" si="2"/>
      </c>
      <c r="T60">
        <f t="shared" si="3"/>
      </c>
    </row>
    <row r="61" spans="1:20" ht="12.75">
      <c r="A61" s="5" t="s">
        <v>175</v>
      </c>
      <c r="B61" s="13"/>
      <c r="C61" s="13">
        <v>1</v>
      </c>
      <c r="D61">
        <f>VLOOKUP(A61,4!A78:G611,7)</f>
        <v>346</v>
      </c>
      <c r="F61" s="9" t="str">
        <f>VLOOKUP(A61,'[1]taxonomy'!$A$1:$R$511,7)</f>
        <v>Bacteria</v>
      </c>
      <c r="G61" s="10" t="str">
        <f>VLOOKUP(A61,'[1]taxonomy'!$A$1:$R$511,8)</f>
        <v> Bacteroidetes</v>
      </c>
      <c r="H61" s="10" t="str">
        <f>VLOOKUP(A61,'[1]taxonomy'!$A$1:$R$511,9)</f>
        <v> Candidatus Amoebophilus.</v>
      </c>
      <c r="I61" s="10">
        <f>VLOOKUP(A61,'[1]taxonomy'!$A$1:$R$511,10)</f>
        <v>0</v>
      </c>
      <c r="J61" s="10">
        <f>VLOOKUP(A61,'[1]taxonomy'!$A$1:$R$511,11)</f>
        <v>0</v>
      </c>
      <c r="K61" s="10">
        <f>VLOOKUP(A61,'[1]taxonomy'!$A$1:$R$511,12)</f>
        <v>0</v>
      </c>
      <c r="L61" s="10">
        <f>VLOOKUP(A61,'[1]taxonomy'!$A$1:$R$511,13)</f>
        <v>0</v>
      </c>
      <c r="M61" s="10">
        <f>VLOOKUP(A61,'[1]taxonomy'!$A$1:$R$511,14)</f>
        <v>0</v>
      </c>
      <c r="N61" s="10">
        <f>VLOOKUP(A61,'[1]taxonomy'!$A$1:$R$511,15)</f>
        <v>0</v>
      </c>
      <c r="O61" s="13"/>
      <c r="Q61">
        <f t="shared" si="0"/>
      </c>
      <c r="R61">
        <f t="shared" si="1"/>
      </c>
      <c r="S61">
        <f t="shared" si="2"/>
      </c>
      <c r="T61">
        <f t="shared" si="3"/>
      </c>
    </row>
    <row r="62" spans="1:20" ht="12.75">
      <c r="A62" s="5" t="s">
        <v>179</v>
      </c>
      <c r="B62" s="13"/>
      <c r="C62" s="13">
        <v>1</v>
      </c>
      <c r="D62">
        <f>VLOOKUP(A62,4!A80:G613,7)</f>
        <v>352</v>
      </c>
      <c r="F62" s="9" t="str">
        <f>VLOOKUP(A62,'[1]taxonomy'!$A$1:$R$511,7)</f>
        <v>Bacteria</v>
      </c>
      <c r="G62" s="10" t="str">
        <f>VLOOKUP(A62,'[1]taxonomy'!$A$1:$R$511,8)</f>
        <v> Proteobacteria</v>
      </c>
      <c r="H62" s="10" t="str">
        <f>VLOOKUP(A62,'[1]taxonomy'!$A$1:$R$511,9)</f>
        <v> Betaproteobacteria</v>
      </c>
      <c r="I62" s="10" t="str">
        <f>VLOOKUP(A62,'[1]taxonomy'!$A$1:$R$511,10)</f>
        <v> Burkholderiales</v>
      </c>
      <c r="J62" s="10" t="str">
        <f>VLOOKUP(A62,'[1]taxonomy'!$A$1:$R$511,11)</f>
        <v>Burkholderiaceae</v>
      </c>
      <c r="K62" s="10" t="str">
        <f>VLOOKUP(A62,'[1]taxonomy'!$A$1:$R$511,12)</f>
        <v> Cupriavidus.</v>
      </c>
      <c r="L62" s="10">
        <f>VLOOKUP(A62,'[1]taxonomy'!$A$1:$R$511,13)</f>
        <v>0</v>
      </c>
      <c r="M62" s="10">
        <f>VLOOKUP(A62,'[1]taxonomy'!$A$1:$R$511,14)</f>
        <v>0</v>
      </c>
      <c r="N62" s="10">
        <f>VLOOKUP(A62,'[1]taxonomy'!$A$1:$R$511,15)</f>
        <v>0</v>
      </c>
      <c r="O62" s="13"/>
      <c r="Q62">
        <f t="shared" si="0"/>
      </c>
      <c r="R62">
        <f t="shared" si="1"/>
      </c>
      <c r="S62">
        <f t="shared" si="2"/>
      </c>
      <c r="T62">
        <f t="shared" si="3"/>
      </c>
    </row>
    <row r="63" spans="1:20" ht="12.75">
      <c r="A63" s="5" t="s">
        <v>181</v>
      </c>
      <c r="B63" s="13"/>
      <c r="C63" s="13">
        <v>1</v>
      </c>
      <c r="D63">
        <f>VLOOKUP(A63,4!A81:G614,7)</f>
        <v>328</v>
      </c>
      <c r="F63" s="9" t="str">
        <f>VLOOKUP(A63,'[1]taxonomy'!$A$1:$R$511,7)</f>
        <v>Bacteria</v>
      </c>
      <c r="G63" s="10" t="str">
        <f>VLOOKUP(A63,'[1]taxonomy'!$A$1:$R$511,8)</f>
        <v> Firmicutes</v>
      </c>
      <c r="H63" s="10" t="str">
        <f>VLOOKUP(A63,'[1]taxonomy'!$A$1:$R$511,9)</f>
        <v> Bacillales</v>
      </c>
      <c r="I63" s="10" t="str">
        <f>VLOOKUP(A63,'[1]taxonomy'!$A$1:$R$511,10)</f>
        <v> Bacillaceae</v>
      </c>
      <c r="J63" s="10" t="str">
        <f>VLOOKUP(A63,'[1]taxonomy'!$A$1:$R$511,11)</f>
        <v> Bacillus</v>
      </c>
      <c r="K63" s="10" t="str">
        <f>VLOOKUP(A63,'[1]taxonomy'!$A$1:$R$511,12)</f>
        <v>Bacillus cereus group.</v>
      </c>
      <c r="L63" s="10">
        <f>VLOOKUP(A63,'[1]taxonomy'!$A$1:$R$511,13)</f>
        <v>0</v>
      </c>
      <c r="M63" s="10">
        <f>VLOOKUP(A63,'[1]taxonomy'!$A$1:$R$511,14)</f>
        <v>0</v>
      </c>
      <c r="N63" s="10">
        <f>VLOOKUP(A63,'[1]taxonomy'!$A$1:$R$511,15)</f>
        <v>0</v>
      </c>
      <c r="O63" s="13"/>
      <c r="Q63">
        <f t="shared" si="0"/>
      </c>
      <c r="R63">
        <f t="shared" si="1"/>
      </c>
      <c r="S63">
        <f t="shared" si="2"/>
      </c>
      <c r="T63">
        <f t="shared" si="3"/>
      </c>
    </row>
    <row r="64" spans="1:20" ht="12.75">
      <c r="A64" s="5" t="s">
        <v>183</v>
      </c>
      <c r="B64" s="13"/>
      <c r="C64" s="13">
        <v>1</v>
      </c>
      <c r="D64">
        <f>VLOOKUP(A64,4!A82:G615,7)</f>
        <v>328</v>
      </c>
      <c r="F64" s="9" t="str">
        <f>VLOOKUP(A64,'[1]taxonomy'!$A$1:$R$511,7)</f>
        <v>Bacteria</v>
      </c>
      <c r="G64" s="10" t="str">
        <f>VLOOKUP(A64,'[1]taxonomy'!$A$1:$R$511,8)</f>
        <v> Firmicutes</v>
      </c>
      <c r="H64" s="10" t="str">
        <f>VLOOKUP(A64,'[1]taxonomy'!$A$1:$R$511,9)</f>
        <v> Bacillales</v>
      </c>
      <c r="I64" s="10" t="str">
        <f>VLOOKUP(A64,'[1]taxonomy'!$A$1:$R$511,10)</f>
        <v> Bacillaceae</v>
      </c>
      <c r="J64" s="10" t="str">
        <f>VLOOKUP(A64,'[1]taxonomy'!$A$1:$R$511,11)</f>
        <v> Bacillus</v>
      </c>
      <c r="K64" s="10" t="str">
        <f>VLOOKUP(A64,'[1]taxonomy'!$A$1:$R$511,12)</f>
        <v>Bacillus cereus group.</v>
      </c>
      <c r="L64" s="10">
        <f>VLOOKUP(A64,'[1]taxonomy'!$A$1:$R$511,13)</f>
        <v>0</v>
      </c>
      <c r="M64" s="10">
        <f>VLOOKUP(A64,'[1]taxonomy'!$A$1:$R$511,14)</f>
        <v>0</v>
      </c>
      <c r="N64" s="10">
        <f>VLOOKUP(A64,'[1]taxonomy'!$A$1:$R$511,15)</f>
        <v>0</v>
      </c>
      <c r="O64" s="13"/>
      <c r="Q64">
        <f t="shared" si="0"/>
      </c>
      <c r="R64">
        <f t="shared" si="1"/>
      </c>
      <c r="S64">
        <f t="shared" si="2"/>
      </c>
      <c r="T64">
        <f t="shared" si="3"/>
      </c>
    </row>
    <row r="65" spans="1:20" ht="12.75">
      <c r="A65" s="5" t="s">
        <v>185</v>
      </c>
      <c r="B65" s="13"/>
      <c r="C65" s="13">
        <v>1</v>
      </c>
      <c r="D65">
        <f>VLOOKUP(A65,4!A83:G616,7)</f>
        <v>328</v>
      </c>
      <c r="F65" s="9" t="str">
        <f>VLOOKUP(A65,'[1]taxonomy'!$A$1:$R$511,7)</f>
        <v>Bacteria</v>
      </c>
      <c r="G65" s="10" t="str">
        <f>VLOOKUP(A65,'[1]taxonomy'!$A$1:$R$511,8)</f>
        <v> Firmicutes</v>
      </c>
      <c r="H65" s="10" t="str">
        <f>VLOOKUP(A65,'[1]taxonomy'!$A$1:$R$511,9)</f>
        <v> Bacillales</v>
      </c>
      <c r="I65" s="10" t="str">
        <f>VLOOKUP(A65,'[1]taxonomy'!$A$1:$R$511,10)</f>
        <v> Bacillaceae</v>
      </c>
      <c r="J65" s="10" t="str">
        <f>VLOOKUP(A65,'[1]taxonomy'!$A$1:$R$511,11)</f>
        <v> Bacillus</v>
      </c>
      <c r="K65" s="10" t="str">
        <f>VLOOKUP(A65,'[1]taxonomy'!$A$1:$R$511,12)</f>
        <v>Bacillus cereus group.</v>
      </c>
      <c r="L65" s="10">
        <f>VLOOKUP(A65,'[1]taxonomy'!$A$1:$R$511,13)</f>
        <v>0</v>
      </c>
      <c r="M65" s="10">
        <f>VLOOKUP(A65,'[1]taxonomy'!$A$1:$R$511,14)</f>
        <v>0</v>
      </c>
      <c r="N65" s="10">
        <f>VLOOKUP(A65,'[1]taxonomy'!$A$1:$R$511,15)</f>
        <v>0</v>
      </c>
      <c r="O65" s="13"/>
      <c r="Q65">
        <f t="shared" si="0"/>
      </c>
      <c r="R65">
        <f t="shared" si="1"/>
      </c>
      <c r="S65">
        <f t="shared" si="2"/>
      </c>
      <c r="T65">
        <f t="shared" si="3"/>
      </c>
    </row>
    <row r="66" spans="1:20" ht="12.75">
      <c r="A66" s="5" t="s">
        <v>187</v>
      </c>
      <c r="B66" s="13"/>
      <c r="C66" s="13">
        <v>1</v>
      </c>
      <c r="D66">
        <f>VLOOKUP(A66,4!A84:G617,7)</f>
        <v>328</v>
      </c>
      <c r="F66" s="9" t="str">
        <f>VLOOKUP(A66,'[1]taxonomy'!$A$1:$R$511,7)</f>
        <v>Bacteria</v>
      </c>
      <c r="G66" s="10" t="str">
        <f>VLOOKUP(A66,'[1]taxonomy'!$A$1:$R$511,8)</f>
        <v> Firmicutes</v>
      </c>
      <c r="H66" s="10" t="str">
        <f>VLOOKUP(A66,'[1]taxonomy'!$A$1:$R$511,9)</f>
        <v> Bacillales</v>
      </c>
      <c r="I66" s="10" t="str">
        <f>VLOOKUP(A66,'[1]taxonomy'!$A$1:$R$511,10)</f>
        <v> Bacillaceae</v>
      </c>
      <c r="J66" s="10" t="str">
        <f>VLOOKUP(A66,'[1]taxonomy'!$A$1:$R$511,11)</f>
        <v> Bacillus</v>
      </c>
      <c r="K66" s="10" t="str">
        <f>VLOOKUP(A66,'[1]taxonomy'!$A$1:$R$511,12)</f>
        <v>Bacillus cereus group.</v>
      </c>
      <c r="L66" s="10">
        <f>VLOOKUP(A66,'[1]taxonomy'!$A$1:$R$511,13)</f>
        <v>0</v>
      </c>
      <c r="M66" s="10">
        <f>VLOOKUP(A66,'[1]taxonomy'!$A$1:$R$511,14)</f>
        <v>0</v>
      </c>
      <c r="N66" s="10">
        <f>VLOOKUP(A66,'[1]taxonomy'!$A$1:$R$511,15)</f>
        <v>0</v>
      </c>
      <c r="O66" s="13"/>
      <c r="Q66">
        <f t="shared" si="0"/>
      </c>
      <c r="R66">
        <f t="shared" si="1"/>
      </c>
      <c r="S66">
        <f t="shared" si="2"/>
      </c>
      <c r="T66">
        <f t="shared" si="3"/>
      </c>
    </row>
    <row r="67" spans="1:20" ht="12.75">
      <c r="A67" s="5" t="s">
        <v>189</v>
      </c>
      <c r="B67" s="13"/>
      <c r="C67" s="13">
        <v>1</v>
      </c>
      <c r="D67">
        <f>VLOOKUP(A67,4!A85:G618,7)</f>
        <v>309</v>
      </c>
      <c r="F67" s="9" t="str">
        <f>VLOOKUP(A67,'[1]taxonomy'!$A$1:$R$511,7)</f>
        <v>Bacteria</v>
      </c>
      <c r="G67" s="10" t="str">
        <f>VLOOKUP(A67,'[1]taxonomy'!$A$1:$R$511,8)</f>
        <v> Firmicutes</v>
      </c>
      <c r="H67" s="10" t="str">
        <f>VLOOKUP(A67,'[1]taxonomy'!$A$1:$R$511,9)</f>
        <v> Bacillales</v>
      </c>
      <c r="I67" s="10" t="str">
        <f>VLOOKUP(A67,'[1]taxonomy'!$A$1:$R$511,10)</f>
        <v> Bacillaceae</v>
      </c>
      <c r="J67" s="10" t="str">
        <f>VLOOKUP(A67,'[1]taxonomy'!$A$1:$R$511,11)</f>
        <v> Geobacillus.</v>
      </c>
      <c r="K67" s="10">
        <f>VLOOKUP(A67,'[1]taxonomy'!$A$1:$R$511,12)</f>
        <v>0</v>
      </c>
      <c r="L67" s="10">
        <f>VLOOKUP(A67,'[1]taxonomy'!$A$1:$R$511,13)</f>
        <v>0</v>
      </c>
      <c r="M67" s="10">
        <f>VLOOKUP(A67,'[1]taxonomy'!$A$1:$R$511,14)</f>
        <v>0</v>
      </c>
      <c r="N67" s="10">
        <f>VLOOKUP(A67,'[1]taxonomy'!$A$1:$R$511,15)</f>
        <v>0</v>
      </c>
      <c r="O67" s="13"/>
      <c r="Q67">
        <f aca="true" t="shared" si="4" ref="Q67:Q130">IF(E67=1,A67,"")</f>
      </c>
      <c r="R67">
        <f aca="true" t="shared" si="5" ref="R67:R130">IF(E67=1,D67,"")</f>
      </c>
      <c r="S67">
        <f aca="true" t="shared" si="6" ref="S67:S130">IF(E67=2,A67,"")</f>
      </c>
      <c r="T67">
        <f aca="true" t="shared" si="7" ref="T67:T130">IF(E67=2,D67,"")</f>
      </c>
    </row>
    <row r="68" spans="1:20" ht="12.75">
      <c r="A68" s="5" t="s">
        <v>191</v>
      </c>
      <c r="B68" s="13"/>
      <c r="C68" s="13">
        <v>1</v>
      </c>
      <c r="D68">
        <f>VLOOKUP(A68,4!A86:G619,7)</f>
        <v>345</v>
      </c>
      <c r="F68" s="9" t="str">
        <f>VLOOKUP(A68,'[1]taxonomy'!$A$1:$R$511,7)</f>
        <v>Bacteria</v>
      </c>
      <c r="G68" s="10" t="str">
        <f>VLOOKUP(A68,'[1]taxonomy'!$A$1:$R$511,8)</f>
        <v> Proteobacteria</v>
      </c>
      <c r="H68" s="10" t="str">
        <f>VLOOKUP(A68,'[1]taxonomy'!$A$1:$R$511,9)</f>
        <v> Alphaproteobacteria</v>
      </c>
      <c r="I68" s="10" t="str">
        <f>VLOOKUP(A68,'[1]taxonomy'!$A$1:$R$511,10)</f>
        <v> Caulobacterales</v>
      </c>
      <c r="J68" s="10" t="str">
        <f>VLOOKUP(A68,'[1]taxonomy'!$A$1:$R$511,11)</f>
        <v>Caulobacteraceae</v>
      </c>
      <c r="K68" s="10" t="str">
        <f>VLOOKUP(A68,'[1]taxonomy'!$A$1:$R$511,12)</f>
        <v> Phenylobacterium.</v>
      </c>
      <c r="L68" s="10">
        <f>VLOOKUP(A68,'[1]taxonomy'!$A$1:$R$511,13)</f>
        <v>0</v>
      </c>
      <c r="M68" s="10">
        <f>VLOOKUP(A68,'[1]taxonomy'!$A$1:$R$511,14)</f>
        <v>0</v>
      </c>
      <c r="N68" s="10">
        <f>VLOOKUP(A68,'[1]taxonomy'!$A$1:$R$511,15)</f>
        <v>0</v>
      </c>
      <c r="O68" s="13"/>
      <c r="Q68">
        <f t="shared" si="4"/>
      </c>
      <c r="R68">
        <f t="shared" si="5"/>
      </c>
      <c r="S68">
        <f t="shared" si="6"/>
      </c>
      <c r="T68">
        <f t="shared" si="7"/>
      </c>
    </row>
    <row r="69" spans="1:20" ht="12.75">
      <c r="A69" s="5" t="s">
        <v>193</v>
      </c>
      <c r="B69" s="13"/>
      <c r="C69" s="13">
        <v>1</v>
      </c>
      <c r="D69">
        <f>VLOOKUP(A69,4!A87:G620,7)</f>
        <v>339</v>
      </c>
      <c r="F69" s="9" t="str">
        <f>VLOOKUP(A69,'[1]taxonomy'!$A$1:$R$511,7)</f>
        <v>Bacteria</v>
      </c>
      <c r="G69" s="10" t="str">
        <f>VLOOKUP(A69,'[1]taxonomy'!$A$1:$R$511,8)</f>
        <v> Actinobacteria</v>
      </c>
      <c r="H69" s="10" t="str">
        <f>VLOOKUP(A69,'[1]taxonomy'!$A$1:$R$511,9)</f>
        <v> Actinobacteridae</v>
      </c>
      <c r="I69" s="10" t="str">
        <f>VLOOKUP(A69,'[1]taxonomy'!$A$1:$R$511,10)</f>
        <v> Actinomycetales</v>
      </c>
      <c r="J69" s="10" t="str">
        <f>VLOOKUP(A69,'[1]taxonomy'!$A$1:$R$511,11)</f>
        <v>Streptomycineae</v>
      </c>
      <c r="K69" s="10" t="str">
        <f>VLOOKUP(A69,'[1]taxonomy'!$A$1:$R$511,12)</f>
        <v> Streptomycetaceae</v>
      </c>
      <c r="L69" s="10" t="str">
        <f>VLOOKUP(A69,'[1]taxonomy'!$A$1:$R$511,13)</f>
        <v> Streptomyces.</v>
      </c>
      <c r="M69" s="10">
        <f>VLOOKUP(A69,'[1]taxonomy'!$A$1:$R$511,14)</f>
        <v>0</v>
      </c>
      <c r="N69" s="10">
        <f>VLOOKUP(A69,'[1]taxonomy'!$A$1:$R$511,15)</f>
        <v>0</v>
      </c>
      <c r="O69" s="13"/>
      <c r="Q69">
        <f t="shared" si="4"/>
      </c>
      <c r="R69">
        <f t="shared" si="5"/>
      </c>
      <c r="S69">
        <f t="shared" si="6"/>
      </c>
      <c r="T69">
        <f t="shared" si="7"/>
      </c>
    </row>
    <row r="70" spans="1:20" ht="12.75">
      <c r="A70" s="5" t="s">
        <v>195</v>
      </c>
      <c r="B70" s="13"/>
      <c r="C70" s="13">
        <v>1</v>
      </c>
      <c r="D70">
        <f>VLOOKUP(A70,4!A88:G621,7)</f>
        <v>45</v>
      </c>
      <c r="F70" s="9" t="str">
        <f>VLOOKUP(A70,'[1]taxonomy'!$A$1:$R$511,7)</f>
        <v>Bacteria</v>
      </c>
      <c r="G70" s="10" t="str">
        <f>VLOOKUP(A70,'[1]taxonomy'!$A$1:$R$511,8)</f>
        <v> Cyanobacteria</v>
      </c>
      <c r="H70" s="10" t="str">
        <f>VLOOKUP(A70,'[1]taxonomy'!$A$1:$R$511,9)</f>
        <v> Oscillatoriales</v>
      </c>
      <c r="I70" s="10" t="str">
        <f>VLOOKUP(A70,'[1]taxonomy'!$A$1:$R$511,10)</f>
        <v> Microcoleus.</v>
      </c>
      <c r="J70" s="10">
        <f>VLOOKUP(A70,'[1]taxonomy'!$A$1:$R$511,11)</f>
        <v>0</v>
      </c>
      <c r="K70" s="10">
        <f>VLOOKUP(A70,'[1]taxonomy'!$A$1:$R$511,12)</f>
        <v>0</v>
      </c>
      <c r="L70" s="10">
        <f>VLOOKUP(A70,'[1]taxonomy'!$A$1:$R$511,13)</f>
        <v>0</v>
      </c>
      <c r="M70" s="10">
        <f>VLOOKUP(A70,'[1]taxonomy'!$A$1:$R$511,14)</f>
        <v>0</v>
      </c>
      <c r="N70" s="10">
        <f>VLOOKUP(A70,'[1]taxonomy'!$A$1:$R$511,15)</f>
        <v>0</v>
      </c>
      <c r="O70" s="13"/>
      <c r="Q70">
        <f t="shared" si="4"/>
      </c>
      <c r="R70">
        <f t="shared" si="5"/>
      </c>
      <c r="S70">
        <f t="shared" si="6"/>
      </c>
      <c r="T70">
        <f t="shared" si="7"/>
      </c>
    </row>
    <row r="71" spans="1:20" ht="12.75">
      <c r="A71" s="5" t="s">
        <v>197</v>
      </c>
      <c r="B71" s="13"/>
      <c r="C71" s="13">
        <v>1</v>
      </c>
      <c r="D71">
        <f>VLOOKUP(A71,4!A89:G622,7)</f>
        <v>364</v>
      </c>
      <c r="F71" s="9" t="str">
        <f>VLOOKUP(A71,'[1]taxonomy'!$A$1:$R$511,7)</f>
        <v>Bacteria</v>
      </c>
      <c r="G71" s="10" t="str">
        <f>VLOOKUP(A71,'[1]taxonomy'!$A$1:$R$511,8)</f>
        <v> Actinobacteria</v>
      </c>
      <c r="H71" s="10" t="str">
        <f>VLOOKUP(A71,'[1]taxonomy'!$A$1:$R$511,9)</f>
        <v> Actinobacteridae</v>
      </c>
      <c r="I71" s="10" t="str">
        <f>VLOOKUP(A71,'[1]taxonomy'!$A$1:$R$511,10)</f>
        <v> Actinomycetales</v>
      </c>
      <c r="J71" s="10" t="str">
        <f>VLOOKUP(A71,'[1]taxonomy'!$A$1:$R$511,11)</f>
        <v>Streptomycineae</v>
      </c>
      <c r="K71" s="10" t="str">
        <f>VLOOKUP(A71,'[1]taxonomy'!$A$1:$R$511,12)</f>
        <v> Streptomycetaceae</v>
      </c>
      <c r="L71" s="10" t="str">
        <f>VLOOKUP(A71,'[1]taxonomy'!$A$1:$R$511,13)</f>
        <v> Streptomyces.</v>
      </c>
      <c r="M71" s="10">
        <f>VLOOKUP(A71,'[1]taxonomy'!$A$1:$R$511,14)</f>
        <v>0</v>
      </c>
      <c r="N71" s="10">
        <f>VLOOKUP(A71,'[1]taxonomy'!$A$1:$R$511,15)</f>
        <v>0</v>
      </c>
      <c r="O71" s="13"/>
      <c r="Q71">
        <f t="shared" si="4"/>
      </c>
      <c r="R71">
        <f t="shared" si="5"/>
      </c>
      <c r="S71">
        <f t="shared" si="6"/>
      </c>
      <c r="T71">
        <f t="shared" si="7"/>
      </c>
    </row>
    <row r="72" spans="1:20" ht="12.75">
      <c r="A72" s="5" t="s">
        <v>199</v>
      </c>
      <c r="B72" s="13"/>
      <c r="C72" s="13">
        <v>1</v>
      </c>
      <c r="D72">
        <f>VLOOKUP(A72,4!A90:G623,7)</f>
        <v>338</v>
      </c>
      <c r="F72" s="9" t="str">
        <f>VLOOKUP(A72,'[1]taxonomy'!$A$1:$R$511,7)</f>
        <v>Bacteria</v>
      </c>
      <c r="G72" s="10" t="str">
        <f>VLOOKUP(A72,'[1]taxonomy'!$A$1:$R$511,8)</f>
        <v> Actinobacteria</v>
      </c>
      <c r="H72" s="10" t="str">
        <f>VLOOKUP(A72,'[1]taxonomy'!$A$1:$R$511,9)</f>
        <v> Actinobacteridae</v>
      </c>
      <c r="I72" s="10" t="str">
        <f>VLOOKUP(A72,'[1]taxonomy'!$A$1:$R$511,10)</f>
        <v> Actinomycetales</v>
      </c>
      <c r="J72" s="10" t="str">
        <f>VLOOKUP(A72,'[1]taxonomy'!$A$1:$R$511,11)</f>
        <v>Streptomycineae</v>
      </c>
      <c r="K72" s="10" t="str">
        <f>VLOOKUP(A72,'[1]taxonomy'!$A$1:$R$511,12)</f>
        <v> Streptomycetaceae</v>
      </c>
      <c r="L72" s="10" t="str">
        <f>VLOOKUP(A72,'[1]taxonomy'!$A$1:$R$511,13)</f>
        <v> Streptomyces.</v>
      </c>
      <c r="M72" s="10">
        <f>VLOOKUP(A72,'[1]taxonomy'!$A$1:$R$511,14)</f>
        <v>0</v>
      </c>
      <c r="N72" s="10">
        <f>VLOOKUP(A72,'[1]taxonomy'!$A$1:$R$511,15)</f>
        <v>0</v>
      </c>
      <c r="O72" s="13"/>
      <c r="Q72">
        <f t="shared" si="4"/>
      </c>
      <c r="R72">
        <f t="shared" si="5"/>
      </c>
      <c r="S72">
        <f t="shared" si="6"/>
      </c>
      <c r="T72">
        <f t="shared" si="7"/>
      </c>
    </row>
    <row r="73" spans="1:20" ht="12.75">
      <c r="A73" s="5" t="s">
        <v>201</v>
      </c>
      <c r="B73" s="13"/>
      <c r="C73" s="13">
        <v>1</v>
      </c>
      <c r="D73">
        <f>VLOOKUP(A73,4!A91:G624,7)</f>
        <v>339</v>
      </c>
      <c r="F73" s="9" t="str">
        <f>VLOOKUP(A73,'[1]taxonomy'!$A$1:$R$511,7)</f>
        <v>Bacteria</v>
      </c>
      <c r="G73" s="10" t="str">
        <f>VLOOKUP(A73,'[1]taxonomy'!$A$1:$R$511,8)</f>
        <v> Actinobacteria</v>
      </c>
      <c r="H73" s="10" t="str">
        <f>VLOOKUP(A73,'[1]taxonomy'!$A$1:$R$511,9)</f>
        <v> Actinobacteridae</v>
      </c>
      <c r="I73" s="10" t="str">
        <f>VLOOKUP(A73,'[1]taxonomy'!$A$1:$R$511,10)</f>
        <v> Actinomycetales</v>
      </c>
      <c r="J73" s="10" t="str">
        <f>VLOOKUP(A73,'[1]taxonomy'!$A$1:$R$511,11)</f>
        <v>Streptomycineae</v>
      </c>
      <c r="K73" s="10" t="str">
        <f>VLOOKUP(A73,'[1]taxonomy'!$A$1:$R$511,12)</f>
        <v> Streptomycetaceae</v>
      </c>
      <c r="L73" s="10" t="str">
        <f>VLOOKUP(A73,'[1]taxonomy'!$A$1:$R$511,13)</f>
        <v> Streptomyces.</v>
      </c>
      <c r="M73" s="10">
        <f>VLOOKUP(A73,'[1]taxonomy'!$A$1:$R$511,14)</f>
        <v>0</v>
      </c>
      <c r="N73" s="10">
        <f>VLOOKUP(A73,'[1]taxonomy'!$A$1:$R$511,15)</f>
        <v>0</v>
      </c>
      <c r="O73" s="13"/>
      <c r="Q73">
        <f t="shared" si="4"/>
      </c>
      <c r="R73">
        <f t="shared" si="5"/>
      </c>
      <c r="S73">
        <f t="shared" si="6"/>
      </c>
      <c r="T73">
        <f t="shared" si="7"/>
      </c>
    </row>
    <row r="74" spans="1:20" ht="12.75">
      <c r="A74" s="5" t="s">
        <v>203</v>
      </c>
      <c r="B74" s="13"/>
      <c r="C74" s="13">
        <v>1</v>
      </c>
      <c r="D74">
        <f>VLOOKUP(A74,4!A92:G625,7)</f>
        <v>339</v>
      </c>
      <c r="F74" s="9" t="str">
        <f>VLOOKUP(A74,'[1]taxonomy'!$A$1:$R$511,7)</f>
        <v>Bacteria</v>
      </c>
      <c r="G74" s="10" t="str">
        <f>VLOOKUP(A74,'[1]taxonomy'!$A$1:$R$511,8)</f>
        <v> Actinobacteria</v>
      </c>
      <c r="H74" s="10" t="str">
        <f>VLOOKUP(A74,'[1]taxonomy'!$A$1:$R$511,9)</f>
        <v> Actinobacteridae</v>
      </c>
      <c r="I74" s="10" t="str">
        <f>VLOOKUP(A74,'[1]taxonomy'!$A$1:$R$511,10)</f>
        <v> Actinomycetales</v>
      </c>
      <c r="J74" s="10" t="str">
        <f>VLOOKUP(A74,'[1]taxonomy'!$A$1:$R$511,11)</f>
        <v>Streptomycineae</v>
      </c>
      <c r="K74" s="10" t="str">
        <f>VLOOKUP(A74,'[1]taxonomy'!$A$1:$R$511,12)</f>
        <v> Streptomycetaceae</v>
      </c>
      <c r="L74" s="10" t="str">
        <f>VLOOKUP(A74,'[1]taxonomy'!$A$1:$R$511,13)</f>
        <v> Streptomyces.</v>
      </c>
      <c r="M74" s="10">
        <f>VLOOKUP(A74,'[1]taxonomy'!$A$1:$R$511,14)</f>
        <v>0</v>
      </c>
      <c r="N74" s="10">
        <f>VLOOKUP(A74,'[1]taxonomy'!$A$1:$R$511,15)</f>
        <v>0</v>
      </c>
      <c r="O74" s="13"/>
      <c r="Q74">
        <f t="shared" si="4"/>
      </c>
      <c r="R74">
        <f t="shared" si="5"/>
      </c>
      <c r="S74">
        <f t="shared" si="6"/>
      </c>
      <c r="T74">
        <f t="shared" si="7"/>
      </c>
    </row>
    <row r="75" spans="1:20" ht="12.75">
      <c r="A75" s="5" t="s">
        <v>205</v>
      </c>
      <c r="B75" s="13"/>
      <c r="C75" s="13">
        <v>1</v>
      </c>
      <c r="D75">
        <f>VLOOKUP(A75,4!A93:G626,7)</f>
        <v>332</v>
      </c>
      <c r="F75" s="9" t="str">
        <f>VLOOKUP(A75,'[1]taxonomy'!$A$1:$R$511,7)</f>
        <v>Bacteria</v>
      </c>
      <c r="G75" s="10" t="str">
        <f>VLOOKUP(A75,'[1]taxonomy'!$A$1:$R$511,8)</f>
        <v> Firmicutes</v>
      </c>
      <c r="H75" s="10" t="str">
        <f>VLOOKUP(A75,'[1]taxonomy'!$A$1:$R$511,9)</f>
        <v> Bacillales</v>
      </c>
      <c r="I75" s="10" t="str">
        <f>VLOOKUP(A75,'[1]taxonomy'!$A$1:$R$511,10)</f>
        <v> Bacillaceae</v>
      </c>
      <c r="J75" s="10" t="str">
        <f>VLOOKUP(A75,'[1]taxonomy'!$A$1:$R$511,11)</f>
        <v> Bacillus</v>
      </c>
      <c r="K75" s="10" t="str">
        <f>VLOOKUP(A75,'[1]taxonomy'!$A$1:$R$511,12)</f>
        <v>Bacillus cereus group.</v>
      </c>
      <c r="L75" s="10">
        <f>VLOOKUP(A75,'[1]taxonomy'!$A$1:$R$511,13)</f>
        <v>0</v>
      </c>
      <c r="M75" s="10">
        <f>VLOOKUP(A75,'[1]taxonomy'!$A$1:$R$511,14)</f>
        <v>0</v>
      </c>
      <c r="N75" s="10">
        <f>VLOOKUP(A75,'[1]taxonomy'!$A$1:$R$511,15)</f>
        <v>0</v>
      </c>
      <c r="O75" s="13"/>
      <c r="Q75">
        <f t="shared" si="4"/>
      </c>
      <c r="R75">
        <f t="shared" si="5"/>
      </c>
      <c r="S75">
        <f t="shared" si="6"/>
      </c>
      <c r="T75">
        <f t="shared" si="7"/>
      </c>
    </row>
    <row r="76" spans="1:20" ht="12.75">
      <c r="A76" s="5" t="s">
        <v>207</v>
      </c>
      <c r="B76" s="13"/>
      <c r="C76" s="13">
        <v>1</v>
      </c>
      <c r="D76">
        <f>VLOOKUP(A76,4!A94:G627,7)</f>
        <v>328</v>
      </c>
      <c r="F76" s="9" t="str">
        <f>VLOOKUP(A76,'[1]taxonomy'!$A$1:$R$511,7)</f>
        <v>Bacteria</v>
      </c>
      <c r="G76" s="10" t="str">
        <f>VLOOKUP(A76,'[1]taxonomy'!$A$1:$R$511,8)</f>
        <v> Firmicutes</v>
      </c>
      <c r="H76" s="10" t="str">
        <f>VLOOKUP(A76,'[1]taxonomy'!$A$1:$R$511,9)</f>
        <v> Bacillales</v>
      </c>
      <c r="I76" s="10" t="str">
        <f>VLOOKUP(A76,'[1]taxonomy'!$A$1:$R$511,10)</f>
        <v> Bacillaceae</v>
      </c>
      <c r="J76" s="10" t="str">
        <f>VLOOKUP(A76,'[1]taxonomy'!$A$1:$R$511,11)</f>
        <v> Bacillus</v>
      </c>
      <c r="K76" s="10" t="str">
        <f>VLOOKUP(A76,'[1]taxonomy'!$A$1:$R$511,12)</f>
        <v>Bacillus cereus group.</v>
      </c>
      <c r="L76" s="10">
        <f>VLOOKUP(A76,'[1]taxonomy'!$A$1:$R$511,13)</f>
        <v>0</v>
      </c>
      <c r="M76" s="10">
        <f>VLOOKUP(A76,'[1]taxonomy'!$A$1:$R$511,14)</f>
        <v>0</v>
      </c>
      <c r="N76" s="10">
        <f>VLOOKUP(A76,'[1]taxonomy'!$A$1:$R$511,15)</f>
        <v>0</v>
      </c>
      <c r="O76" s="13"/>
      <c r="Q76">
        <f t="shared" si="4"/>
      </c>
      <c r="R76">
        <f t="shared" si="5"/>
      </c>
      <c r="S76">
        <f t="shared" si="6"/>
      </c>
      <c r="T76">
        <f t="shared" si="7"/>
      </c>
    </row>
    <row r="77" spans="1:20" ht="12.75">
      <c r="A77" s="5" t="s">
        <v>209</v>
      </c>
      <c r="B77" s="13"/>
      <c r="C77" s="13">
        <v>1</v>
      </c>
      <c r="D77">
        <f>VLOOKUP(A77,4!A95:G628,7)</f>
        <v>192</v>
      </c>
      <c r="F77" s="9" t="str">
        <f>VLOOKUP(A77,'[1]taxonomy'!$A$1:$R$511,7)</f>
        <v>Bacteria</v>
      </c>
      <c r="G77" s="10" t="str">
        <f>VLOOKUP(A77,'[1]taxonomy'!$A$1:$R$511,8)</f>
        <v> Firmicutes</v>
      </c>
      <c r="H77" s="10" t="str">
        <f>VLOOKUP(A77,'[1]taxonomy'!$A$1:$R$511,9)</f>
        <v> Bacillales</v>
      </c>
      <c r="I77" s="10" t="str">
        <f>VLOOKUP(A77,'[1]taxonomy'!$A$1:$R$511,10)</f>
        <v> Bacillaceae</v>
      </c>
      <c r="J77" s="10" t="str">
        <f>VLOOKUP(A77,'[1]taxonomy'!$A$1:$R$511,11)</f>
        <v> Bacillus</v>
      </c>
      <c r="K77" s="10" t="str">
        <f>VLOOKUP(A77,'[1]taxonomy'!$A$1:$R$511,12)</f>
        <v>Bacillus cereus group.</v>
      </c>
      <c r="L77" s="10">
        <f>VLOOKUP(A77,'[1]taxonomy'!$A$1:$R$511,13)</f>
        <v>0</v>
      </c>
      <c r="M77" s="10">
        <f>VLOOKUP(A77,'[1]taxonomy'!$A$1:$R$511,14)</f>
        <v>0</v>
      </c>
      <c r="N77" s="10">
        <f>VLOOKUP(A77,'[1]taxonomy'!$A$1:$R$511,15)</f>
        <v>0</v>
      </c>
      <c r="O77" s="13"/>
      <c r="Q77">
        <f t="shared" si="4"/>
      </c>
      <c r="R77">
        <f t="shared" si="5"/>
      </c>
      <c r="S77">
        <f t="shared" si="6"/>
      </c>
      <c r="T77">
        <f t="shared" si="7"/>
      </c>
    </row>
    <row r="78" spans="1:20" ht="12.75">
      <c r="A78" s="5" t="s">
        <v>211</v>
      </c>
      <c r="B78" s="13"/>
      <c r="C78" s="13">
        <v>1</v>
      </c>
      <c r="D78">
        <f>VLOOKUP(A78,4!A96:G629,7)</f>
        <v>328</v>
      </c>
      <c r="F78" s="9" t="str">
        <f>VLOOKUP(A78,'[1]taxonomy'!$A$1:$R$511,7)</f>
        <v>Bacteria</v>
      </c>
      <c r="G78" s="10" t="str">
        <f>VLOOKUP(A78,'[1]taxonomy'!$A$1:$R$511,8)</f>
        <v> Firmicutes</v>
      </c>
      <c r="H78" s="10" t="str">
        <f>VLOOKUP(A78,'[1]taxonomy'!$A$1:$R$511,9)</f>
        <v> Bacillales</v>
      </c>
      <c r="I78" s="10" t="str">
        <f>VLOOKUP(A78,'[1]taxonomy'!$A$1:$R$511,10)</f>
        <v> Bacillaceae</v>
      </c>
      <c r="J78" s="10" t="str">
        <f>VLOOKUP(A78,'[1]taxonomy'!$A$1:$R$511,11)</f>
        <v> Bacillus</v>
      </c>
      <c r="K78" s="10" t="str">
        <f>VLOOKUP(A78,'[1]taxonomy'!$A$1:$R$511,12)</f>
        <v>Bacillus cereus group.</v>
      </c>
      <c r="L78" s="10">
        <f>VLOOKUP(A78,'[1]taxonomy'!$A$1:$R$511,13)</f>
        <v>0</v>
      </c>
      <c r="M78" s="10">
        <f>VLOOKUP(A78,'[1]taxonomy'!$A$1:$R$511,14)</f>
        <v>0</v>
      </c>
      <c r="N78" s="10">
        <f>VLOOKUP(A78,'[1]taxonomy'!$A$1:$R$511,15)</f>
        <v>0</v>
      </c>
      <c r="O78" s="13"/>
      <c r="Q78">
        <f t="shared" si="4"/>
      </c>
      <c r="R78">
        <f t="shared" si="5"/>
      </c>
      <c r="S78">
        <f t="shared" si="6"/>
      </c>
      <c r="T78">
        <f t="shared" si="7"/>
      </c>
    </row>
    <row r="79" spans="1:20" ht="12.75">
      <c r="A79" s="5" t="s">
        <v>215</v>
      </c>
      <c r="B79" s="13"/>
      <c r="C79" s="13">
        <v>1</v>
      </c>
      <c r="D79">
        <f>VLOOKUP(A79,4!A98:G631,7)</f>
        <v>351</v>
      </c>
      <c r="F79" s="9" t="str">
        <f>VLOOKUP(A79,'[1]taxonomy'!$A$1:$R$511,7)</f>
        <v>Bacteria</v>
      </c>
      <c r="G79" s="10" t="str">
        <f>VLOOKUP(A79,'[1]taxonomy'!$A$1:$R$511,8)</f>
        <v> Proteobacteria</v>
      </c>
      <c r="H79" s="10" t="str">
        <f>VLOOKUP(A79,'[1]taxonomy'!$A$1:$R$511,9)</f>
        <v> Alphaproteobacteria</v>
      </c>
      <c r="I79" s="10" t="str">
        <f>VLOOKUP(A79,'[1]taxonomy'!$A$1:$R$511,10)</f>
        <v> Rhodospirillales</v>
      </c>
      <c r="J79" s="10" t="str">
        <f>VLOOKUP(A79,'[1]taxonomy'!$A$1:$R$511,11)</f>
        <v>Acetobacteraceae</v>
      </c>
      <c r="K79" s="10" t="str">
        <f>VLOOKUP(A79,'[1]taxonomy'!$A$1:$R$511,12)</f>
        <v> Gluconacetobacter.</v>
      </c>
      <c r="L79" s="10">
        <f>VLOOKUP(A79,'[1]taxonomy'!$A$1:$R$511,13)</f>
        <v>0</v>
      </c>
      <c r="M79" s="10">
        <f>VLOOKUP(A79,'[1]taxonomy'!$A$1:$R$511,14)</f>
        <v>0</v>
      </c>
      <c r="N79" s="10">
        <f>VLOOKUP(A79,'[1]taxonomy'!$A$1:$R$511,15)</f>
        <v>0</v>
      </c>
      <c r="O79" s="13"/>
      <c r="Q79">
        <f t="shared" si="4"/>
      </c>
      <c r="R79">
        <f t="shared" si="5"/>
      </c>
      <c r="S79">
        <f t="shared" si="6"/>
      </c>
      <c r="T79">
        <f t="shared" si="7"/>
      </c>
    </row>
    <row r="80" spans="1:20" ht="12.75">
      <c r="A80" s="5" t="s">
        <v>217</v>
      </c>
      <c r="B80" s="13"/>
      <c r="C80" s="13">
        <v>1</v>
      </c>
      <c r="D80">
        <f>VLOOKUP(A80,4!A99:G632,7)</f>
        <v>305</v>
      </c>
      <c r="F80" s="9" t="str">
        <f>VLOOKUP(A80,'[1]taxonomy'!$A$1:$R$511,7)</f>
        <v>Bacteria</v>
      </c>
      <c r="G80" s="10" t="str">
        <f>VLOOKUP(A80,'[1]taxonomy'!$A$1:$R$511,8)</f>
        <v> Proteobacteria</v>
      </c>
      <c r="H80" s="10" t="str">
        <f>VLOOKUP(A80,'[1]taxonomy'!$A$1:$R$511,9)</f>
        <v> Alphaproteobacteria</v>
      </c>
      <c r="I80" s="10" t="str">
        <f>VLOOKUP(A80,'[1]taxonomy'!$A$1:$R$511,10)</f>
        <v> Rhodospirillales</v>
      </c>
      <c r="J80" s="10" t="str">
        <f>VLOOKUP(A80,'[1]taxonomy'!$A$1:$R$511,11)</f>
        <v>Acetobacteraceae</v>
      </c>
      <c r="K80" s="10" t="str">
        <f>VLOOKUP(A80,'[1]taxonomy'!$A$1:$R$511,12)</f>
        <v> Gluconacetobacter.</v>
      </c>
      <c r="L80" s="10">
        <f>VLOOKUP(A80,'[1]taxonomy'!$A$1:$R$511,13)</f>
        <v>0</v>
      </c>
      <c r="M80" s="10">
        <f>VLOOKUP(A80,'[1]taxonomy'!$A$1:$R$511,14)</f>
        <v>0</v>
      </c>
      <c r="N80" s="10">
        <f>VLOOKUP(A80,'[1]taxonomy'!$A$1:$R$511,15)</f>
        <v>0</v>
      </c>
      <c r="O80" s="13"/>
      <c r="Q80">
        <f t="shared" si="4"/>
      </c>
      <c r="R80">
        <f t="shared" si="5"/>
      </c>
      <c r="S80">
        <f t="shared" si="6"/>
      </c>
      <c r="T80">
        <f t="shared" si="7"/>
      </c>
    </row>
    <row r="81" spans="1:20" ht="12.75">
      <c r="A81" s="5" t="s">
        <v>219</v>
      </c>
      <c r="B81" s="13"/>
      <c r="C81" s="13">
        <v>1</v>
      </c>
      <c r="D81">
        <f>VLOOKUP(A81,4!A100:G633,7)</f>
        <v>354</v>
      </c>
      <c r="F81" s="9" t="str">
        <f>VLOOKUP(A81,'[1]taxonomy'!$A$1:$R$511,7)</f>
        <v>Eukaryota</v>
      </c>
      <c r="G81" s="10" t="str">
        <f>VLOOKUP(A81,'[1]taxonomy'!$A$1:$R$511,8)</f>
        <v> Fungi</v>
      </c>
      <c r="H81" s="10" t="str">
        <f>VLOOKUP(A81,'[1]taxonomy'!$A$1:$R$511,9)</f>
        <v> Dikarya</v>
      </c>
      <c r="I81" s="10" t="str">
        <f>VLOOKUP(A81,'[1]taxonomy'!$A$1:$R$511,10)</f>
        <v> Ascomycota</v>
      </c>
      <c r="J81" s="10" t="str">
        <f>VLOOKUP(A81,'[1]taxonomy'!$A$1:$R$511,11)</f>
        <v> Pezizomycotina</v>
      </c>
      <c r="K81" s="10" t="str">
        <f>VLOOKUP(A81,'[1]taxonomy'!$A$1:$R$511,12)</f>
        <v> Eurotiomycetes</v>
      </c>
      <c r="L81" s="10" t="str">
        <f>VLOOKUP(A81,'[1]taxonomy'!$A$1:$R$511,13)</f>
        <v>Eurotiomycetidae</v>
      </c>
      <c r="M81" s="10" t="str">
        <f>VLOOKUP(A81,'[1]taxonomy'!$A$1:$R$511,14)</f>
        <v> Eurotiales</v>
      </c>
      <c r="N81" s="10" t="str">
        <f>VLOOKUP(A81,'[1]taxonomy'!$A$1:$R$511,15)</f>
        <v> Trichocomaceae</v>
      </c>
      <c r="O81" s="13"/>
      <c r="Q81">
        <f t="shared" si="4"/>
      </c>
      <c r="R81">
        <f t="shared" si="5"/>
      </c>
      <c r="S81">
        <f t="shared" si="6"/>
      </c>
      <c r="T81">
        <f t="shared" si="7"/>
      </c>
    </row>
    <row r="82" spans="1:20" ht="12.75">
      <c r="A82" s="5" t="s">
        <v>221</v>
      </c>
      <c r="B82" s="13"/>
      <c r="C82" s="13">
        <v>1</v>
      </c>
      <c r="D82">
        <f>VLOOKUP(A82,4!A101:G634,7)</f>
        <v>354</v>
      </c>
      <c r="F82" s="9" t="str">
        <f>VLOOKUP(A82,'[1]taxonomy'!$A$1:$R$511,7)</f>
        <v>Eukaryota</v>
      </c>
      <c r="G82" s="10" t="str">
        <f>VLOOKUP(A82,'[1]taxonomy'!$A$1:$R$511,8)</f>
        <v> Fungi</v>
      </c>
      <c r="H82" s="10" t="str">
        <f>VLOOKUP(A82,'[1]taxonomy'!$A$1:$R$511,9)</f>
        <v> Dikarya</v>
      </c>
      <c r="I82" s="10" t="str">
        <f>VLOOKUP(A82,'[1]taxonomy'!$A$1:$R$511,10)</f>
        <v> Ascomycota</v>
      </c>
      <c r="J82" s="10" t="str">
        <f>VLOOKUP(A82,'[1]taxonomy'!$A$1:$R$511,11)</f>
        <v> Pezizomycotina</v>
      </c>
      <c r="K82" s="10" t="str">
        <f>VLOOKUP(A82,'[1]taxonomy'!$A$1:$R$511,12)</f>
        <v> Eurotiomycetes</v>
      </c>
      <c r="L82" s="10" t="str">
        <f>VLOOKUP(A82,'[1]taxonomy'!$A$1:$R$511,13)</f>
        <v>Eurotiomycetidae</v>
      </c>
      <c r="M82" s="10" t="str">
        <f>VLOOKUP(A82,'[1]taxonomy'!$A$1:$R$511,14)</f>
        <v> Eurotiales</v>
      </c>
      <c r="N82" s="10" t="str">
        <f>VLOOKUP(A82,'[1]taxonomy'!$A$1:$R$511,15)</f>
        <v> Trichocomaceae</v>
      </c>
      <c r="O82" s="13"/>
      <c r="Q82">
        <f t="shared" si="4"/>
      </c>
      <c r="R82">
        <f t="shared" si="5"/>
      </c>
      <c r="S82">
        <f t="shared" si="6"/>
      </c>
      <c r="T82">
        <f t="shared" si="7"/>
      </c>
    </row>
    <row r="83" spans="1:20" ht="12.75">
      <c r="A83" s="5" t="s">
        <v>223</v>
      </c>
      <c r="B83" s="13"/>
      <c r="C83" s="13">
        <v>1</v>
      </c>
      <c r="D83">
        <f>VLOOKUP(A83,4!A102:G635,7)</f>
        <v>308</v>
      </c>
      <c r="F83" s="9" t="str">
        <f>VLOOKUP(A83,'[1]taxonomy'!$A$1:$R$511,7)</f>
        <v>Bacteria</v>
      </c>
      <c r="G83" s="10" t="str">
        <f>VLOOKUP(A83,'[1]taxonomy'!$A$1:$R$511,8)</f>
        <v> Firmicutes</v>
      </c>
      <c r="H83" s="10" t="str">
        <f>VLOOKUP(A83,'[1]taxonomy'!$A$1:$R$511,9)</f>
        <v> Clostridia</v>
      </c>
      <c r="I83" s="10" t="str">
        <f>VLOOKUP(A83,'[1]taxonomy'!$A$1:$R$511,10)</f>
        <v> Clostridiales</v>
      </c>
      <c r="J83" s="10" t="str">
        <f>VLOOKUP(A83,'[1]taxonomy'!$A$1:$R$511,11)</f>
        <v>Clostridiales Family XI. Incertae Sedis</v>
      </c>
      <c r="K83" s="10" t="str">
        <f>VLOOKUP(A83,'[1]taxonomy'!$A$1:$R$511,12)</f>
        <v> Anaerococcus.</v>
      </c>
      <c r="L83" s="10">
        <f>VLOOKUP(A83,'[1]taxonomy'!$A$1:$R$511,13)</f>
        <v>0</v>
      </c>
      <c r="M83" s="10">
        <f>VLOOKUP(A83,'[1]taxonomy'!$A$1:$R$511,14)</f>
        <v>0</v>
      </c>
      <c r="N83" s="10">
        <f>VLOOKUP(A83,'[1]taxonomy'!$A$1:$R$511,15)</f>
        <v>0</v>
      </c>
      <c r="O83" s="13"/>
      <c r="Q83">
        <f t="shared" si="4"/>
      </c>
      <c r="R83">
        <f t="shared" si="5"/>
      </c>
      <c r="S83">
        <f t="shared" si="6"/>
      </c>
      <c r="T83">
        <f t="shared" si="7"/>
      </c>
    </row>
    <row r="84" spans="1:20" ht="12.75">
      <c r="A84" s="5" t="s">
        <v>227</v>
      </c>
      <c r="B84" s="13"/>
      <c r="C84" s="13">
        <v>1</v>
      </c>
      <c r="D84">
        <f>VLOOKUP(A84,4!A104:G637,7)</f>
        <v>192</v>
      </c>
      <c r="F84" s="9" t="str">
        <f>VLOOKUP(A84,'[1]taxonomy'!$A$1:$R$511,7)</f>
        <v>Bacteria</v>
      </c>
      <c r="G84" s="10" t="str">
        <f>VLOOKUP(A84,'[1]taxonomy'!$A$1:$R$511,8)</f>
        <v> Firmicutes</v>
      </c>
      <c r="H84" s="10" t="str">
        <f>VLOOKUP(A84,'[1]taxonomy'!$A$1:$R$511,9)</f>
        <v> Bacillales</v>
      </c>
      <c r="I84" s="10" t="str">
        <f>VLOOKUP(A84,'[1]taxonomy'!$A$1:$R$511,10)</f>
        <v> Bacillaceae</v>
      </c>
      <c r="J84" s="10" t="str">
        <f>VLOOKUP(A84,'[1]taxonomy'!$A$1:$R$511,11)</f>
        <v> Bacillus</v>
      </c>
      <c r="K84" s="10" t="str">
        <f>VLOOKUP(A84,'[1]taxonomy'!$A$1:$R$511,12)</f>
        <v>Bacillus cereus group.</v>
      </c>
      <c r="L84" s="10">
        <f>VLOOKUP(A84,'[1]taxonomy'!$A$1:$R$511,13)</f>
        <v>0</v>
      </c>
      <c r="M84" s="10">
        <f>VLOOKUP(A84,'[1]taxonomy'!$A$1:$R$511,14)</f>
        <v>0</v>
      </c>
      <c r="N84" s="10">
        <f>VLOOKUP(A84,'[1]taxonomy'!$A$1:$R$511,15)</f>
        <v>0</v>
      </c>
      <c r="O84" s="13"/>
      <c r="Q84">
        <f t="shared" si="4"/>
      </c>
      <c r="R84">
        <f t="shared" si="5"/>
      </c>
      <c r="S84">
        <f t="shared" si="6"/>
      </c>
      <c r="T84">
        <f t="shared" si="7"/>
      </c>
    </row>
    <row r="85" spans="1:20" ht="12.75">
      <c r="A85" s="5" t="s">
        <v>229</v>
      </c>
      <c r="B85" s="13"/>
      <c r="C85" s="13">
        <v>1</v>
      </c>
      <c r="D85">
        <f>VLOOKUP(A85,4!A105:G638,7)</f>
        <v>328</v>
      </c>
      <c r="F85" s="9" t="str">
        <f>VLOOKUP(A85,'[1]taxonomy'!$A$1:$R$511,7)</f>
        <v>Bacteria</v>
      </c>
      <c r="G85" s="10" t="str">
        <f>VLOOKUP(A85,'[1]taxonomy'!$A$1:$R$511,8)</f>
        <v> Firmicutes</v>
      </c>
      <c r="H85" s="10" t="str">
        <f>VLOOKUP(A85,'[1]taxonomy'!$A$1:$R$511,9)</f>
        <v> Bacillales</v>
      </c>
      <c r="I85" s="10" t="str">
        <f>VLOOKUP(A85,'[1]taxonomy'!$A$1:$R$511,10)</f>
        <v> Bacillaceae</v>
      </c>
      <c r="J85" s="10" t="str">
        <f>VLOOKUP(A85,'[1]taxonomy'!$A$1:$R$511,11)</f>
        <v> Bacillus</v>
      </c>
      <c r="K85" s="10" t="str">
        <f>VLOOKUP(A85,'[1]taxonomy'!$A$1:$R$511,12)</f>
        <v>Bacillus cereus group.</v>
      </c>
      <c r="L85" s="10">
        <f>VLOOKUP(A85,'[1]taxonomy'!$A$1:$R$511,13)</f>
        <v>0</v>
      </c>
      <c r="M85" s="10">
        <f>VLOOKUP(A85,'[1]taxonomy'!$A$1:$R$511,14)</f>
        <v>0</v>
      </c>
      <c r="N85" s="10">
        <f>VLOOKUP(A85,'[1]taxonomy'!$A$1:$R$511,15)</f>
        <v>0</v>
      </c>
      <c r="O85" s="13"/>
      <c r="Q85">
        <f t="shared" si="4"/>
      </c>
      <c r="R85">
        <f t="shared" si="5"/>
      </c>
      <c r="S85">
        <f t="shared" si="6"/>
      </c>
      <c r="T85">
        <f t="shared" si="7"/>
      </c>
    </row>
    <row r="86" spans="1:20" ht="12.75">
      <c r="A86" s="5" t="s">
        <v>231</v>
      </c>
      <c r="B86" s="13"/>
      <c r="C86" s="13">
        <v>1</v>
      </c>
      <c r="D86">
        <f>VLOOKUP(A86,4!A106:G639,7)</f>
        <v>332</v>
      </c>
      <c r="F86" s="9" t="str">
        <f>VLOOKUP(A86,'[1]taxonomy'!$A$1:$R$511,7)</f>
        <v>Bacteria</v>
      </c>
      <c r="G86" s="10" t="str">
        <f>VLOOKUP(A86,'[1]taxonomy'!$A$1:$R$511,8)</f>
        <v> Firmicutes</v>
      </c>
      <c r="H86" s="10" t="str">
        <f>VLOOKUP(A86,'[1]taxonomy'!$A$1:$R$511,9)</f>
        <v> Bacillales</v>
      </c>
      <c r="I86" s="10" t="str">
        <f>VLOOKUP(A86,'[1]taxonomy'!$A$1:$R$511,10)</f>
        <v> Bacillaceae</v>
      </c>
      <c r="J86" s="10" t="str">
        <f>VLOOKUP(A86,'[1]taxonomy'!$A$1:$R$511,11)</f>
        <v> Bacillus</v>
      </c>
      <c r="K86" s="10" t="str">
        <f>VLOOKUP(A86,'[1]taxonomy'!$A$1:$R$511,12)</f>
        <v>Bacillus cereus group.</v>
      </c>
      <c r="L86" s="10">
        <f>VLOOKUP(A86,'[1]taxonomy'!$A$1:$R$511,13)</f>
        <v>0</v>
      </c>
      <c r="M86" s="10">
        <f>VLOOKUP(A86,'[1]taxonomy'!$A$1:$R$511,14)</f>
        <v>0</v>
      </c>
      <c r="N86" s="10">
        <f>VLOOKUP(A86,'[1]taxonomy'!$A$1:$R$511,15)</f>
        <v>0</v>
      </c>
      <c r="O86" s="13"/>
      <c r="Q86">
        <f t="shared" si="4"/>
      </c>
      <c r="R86">
        <f t="shared" si="5"/>
      </c>
      <c r="S86">
        <f t="shared" si="6"/>
      </c>
      <c r="T86">
        <f t="shared" si="7"/>
      </c>
    </row>
    <row r="87" spans="1:20" ht="12.75">
      <c r="A87" s="5" t="s">
        <v>233</v>
      </c>
      <c r="B87" s="13"/>
      <c r="C87" s="13">
        <v>1</v>
      </c>
      <c r="D87">
        <f>VLOOKUP(A87,4!A107:G640,7)</f>
        <v>328</v>
      </c>
      <c r="F87" s="9" t="str">
        <f>VLOOKUP(A87,'[1]taxonomy'!$A$1:$R$511,7)</f>
        <v>Bacteria</v>
      </c>
      <c r="G87" s="10" t="str">
        <f>VLOOKUP(A87,'[1]taxonomy'!$A$1:$R$511,8)</f>
        <v> Firmicutes</v>
      </c>
      <c r="H87" s="10" t="str">
        <f>VLOOKUP(A87,'[1]taxonomy'!$A$1:$R$511,9)</f>
        <v> Bacillales</v>
      </c>
      <c r="I87" s="10" t="str">
        <f>VLOOKUP(A87,'[1]taxonomy'!$A$1:$R$511,10)</f>
        <v> Bacillaceae</v>
      </c>
      <c r="J87" s="10" t="str">
        <f>VLOOKUP(A87,'[1]taxonomy'!$A$1:$R$511,11)</f>
        <v> Bacillus</v>
      </c>
      <c r="K87" s="10" t="str">
        <f>VLOOKUP(A87,'[1]taxonomy'!$A$1:$R$511,12)</f>
        <v>Bacillus cereus group.</v>
      </c>
      <c r="L87" s="10">
        <f>VLOOKUP(A87,'[1]taxonomy'!$A$1:$R$511,13)</f>
        <v>0</v>
      </c>
      <c r="M87" s="10">
        <f>VLOOKUP(A87,'[1]taxonomy'!$A$1:$R$511,14)</f>
        <v>0</v>
      </c>
      <c r="N87" s="10">
        <f>VLOOKUP(A87,'[1]taxonomy'!$A$1:$R$511,15)</f>
        <v>0</v>
      </c>
      <c r="O87" s="13"/>
      <c r="Q87">
        <f t="shared" si="4"/>
      </c>
      <c r="R87">
        <f t="shared" si="5"/>
      </c>
      <c r="S87">
        <f t="shared" si="6"/>
      </c>
      <c r="T87">
        <f t="shared" si="7"/>
      </c>
    </row>
    <row r="88" spans="1:20" ht="12.75">
      <c r="A88" s="5" t="s">
        <v>235</v>
      </c>
      <c r="B88" s="13"/>
      <c r="C88" s="13">
        <v>1</v>
      </c>
      <c r="D88">
        <f>VLOOKUP(A88,4!A108:G641,7)</f>
        <v>332</v>
      </c>
      <c r="F88" s="9" t="str">
        <f>VLOOKUP(A88,'[1]taxonomy'!$A$1:$R$511,7)</f>
        <v>Bacteria</v>
      </c>
      <c r="G88" s="10" t="str">
        <f>VLOOKUP(A88,'[1]taxonomy'!$A$1:$R$511,8)</f>
        <v> Firmicutes</v>
      </c>
      <c r="H88" s="10" t="str">
        <f>VLOOKUP(A88,'[1]taxonomy'!$A$1:$R$511,9)</f>
        <v> Bacillales</v>
      </c>
      <c r="I88" s="10" t="str">
        <f>VLOOKUP(A88,'[1]taxonomy'!$A$1:$R$511,10)</f>
        <v> Bacillaceae</v>
      </c>
      <c r="J88" s="10" t="str">
        <f>VLOOKUP(A88,'[1]taxonomy'!$A$1:$R$511,11)</f>
        <v> Bacillus</v>
      </c>
      <c r="K88" s="10" t="str">
        <f>VLOOKUP(A88,'[1]taxonomy'!$A$1:$R$511,12)</f>
        <v>Bacillus cereus group.</v>
      </c>
      <c r="L88" s="10">
        <f>VLOOKUP(A88,'[1]taxonomy'!$A$1:$R$511,13)</f>
        <v>0</v>
      </c>
      <c r="M88" s="10">
        <f>VLOOKUP(A88,'[1]taxonomy'!$A$1:$R$511,14)</f>
        <v>0</v>
      </c>
      <c r="N88" s="10">
        <f>VLOOKUP(A88,'[1]taxonomy'!$A$1:$R$511,15)</f>
        <v>0</v>
      </c>
      <c r="O88" s="13"/>
      <c r="Q88">
        <f t="shared" si="4"/>
      </c>
      <c r="R88">
        <f t="shared" si="5"/>
      </c>
      <c r="S88">
        <f t="shared" si="6"/>
      </c>
      <c r="T88">
        <f t="shared" si="7"/>
      </c>
    </row>
    <row r="89" spans="1:20" ht="12.75">
      <c r="A89" s="5" t="s">
        <v>237</v>
      </c>
      <c r="B89" s="13"/>
      <c r="C89" s="13">
        <v>1</v>
      </c>
      <c r="D89">
        <f>VLOOKUP(A89,4!A109:G642,7)</f>
        <v>328</v>
      </c>
      <c r="F89" s="9" t="str">
        <f>VLOOKUP(A89,'[1]taxonomy'!$A$1:$R$511,7)</f>
        <v>Bacteria</v>
      </c>
      <c r="G89" s="10" t="str">
        <f>VLOOKUP(A89,'[1]taxonomy'!$A$1:$R$511,8)</f>
        <v> Firmicutes</v>
      </c>
      <c r="H89" s="10" t="str">
        <f>VLOOKUP(A89,'[1]taxonomy'!$A$1:$R$511,9)</f>
        <v> Bacillales</v>
      </c>
      <c r="I89" s="10" t="str">
        <f>VLOOKUP(A89,'[1]taxonomy'!$A$1:$R$511,10)</f>
        <v> Bacillaceae</v>
      </c>
      <c r="J89" s="10" t="str">
        <f>VLOOKUP(A89,'[1]taxonomy'!$A$1:$R$511,11)</f>
        <v> Bacillus</v>
      </c>
      <c r="K89" s="10" t="str">
        <f>VLOOKUP(A89,'[1]taxonomy'!$A$1:$R$511,12)</f>
        <v>Bacillus cereus group.</v>
      </c>
      <c r="L89" s="10">
        <f>VLOOKUP(A89,'[1]taxonomy'!$A$1:$R$511,13)</f>
        <v>0</v>
      </c>
      <c r="M89" s="10">
        <f>VLOOKUP(A89,'[1]taxonomy'!$A$1:$R$511,14)</f>
        <v>0</v>
      </c>
      <c r="N89" s="10">
        <f>VLOOKUP(A89,'[1]taxonomy'!$A$1:$R$511,15)</f>
        <v>0</v>
      </c>
      <c r="O89" s="13"/>
      <c r="Q89">
        <f t="shared" si="4"/>
      </c>
      <c r="R89">
        <f t="shared" si="5"/>
      </c>
      <c r="S89">
        <f t="shared" si="6"/>
      </c>
      <c r="T89">
        <f t="shared" si="7"/>
      </c>
    </row>
    <row r="90" spans="1:20" ht="12.75">
      <c r="A90" s="5" t="s">
        <v>241</v>
      </c>
      <c r="B90" s="13"/>
      <c r="C90" s="13">
        <v>1</v>
      </c>
      <c r="D90">
        <f>VLOOKUP(A90,4!A111:G644,7)</f>
        <v>330</v>
      </c>
      <c r="F90" s="9" t="str">
        <f>VLOOKUP(A90,'[1]taxonomy'!$A$1:$R$511,7)</f>
        <v>Bacteria</v>
      </c>
      <c r="G90" s="10" t="str">
        <f>VLOOKUP(A90,'[1]taxonomy'!$A$1:$R$511,8)</f>
        <v> Actinobacteria</v>
      </c>
      <c r="H90" s="10" t="str">
        <f>VLOOKUP(A90,'[1]taxonomy'!$A$1:$R$511,9)</f>
        <v> Actinobacteridae</v>
      </c>
      <c r="I90" s="10" t="str">
        <f>VLOOKUP(A90,'[1]taxonomy'!$A$1:$R$511,10)</f>
        <v> Actinomycetales</v>
      </c>
      <c r="J90" s="10" t="str">
        <f>VLOOKUP(A90,'[1]taxonomy'!$A$1:$R$511,11)</f>
        <v>Streptomycineae</v>
      </c>
      <c r="K90" s="10" t="str">
        <f>VLOOKUP(A90,'[1]taxonomy'!$A$1:$R$511,12)</f>
        <v> Streptomycetaceae</v>
      </c>
      <c r="L90" s="10" t="str">
        <f>VLOOKUP(A90,'[1]taxonomy'!$A$1:$R$511,13)</f>
        <v> Streptomyces.</v>
      </c>
      <c r="M90" s="10">
        <f>VLOOKUP(A90,'[1]taxonomy'!$A$1:$R$511,14)</f>
        <v>0</v>
      </c>
      <c r="N90" s="10">
        <f>VLOOKUP(A90,'[1]taxonomy'!$A$1:$R$511,15)</f>
        <v>0</v>
      </c>
      <c r="O90" s="13"/>
      <c r="Q90">
        <f t="shared" si="4"/>
      </c>
      <c r="R90">
        <f t="shared" si="5"/>
      </c>
      <c r="S90">
        <f t="shared" si="6"/>
      </c>
      <c r="T90">
        <f t="shared" si="7"/>
      </c>
    </row>
    <row r="91" spans="1:20" ht="12.75">
      <c r="A91" s="5" t="s">
        <v>245</v>
      </c>
      <c r="B91" s="13"/>
      <c r="C91" s="13">
        <v>1</v>
      </c>
      <c r="D91">
        <f>VLOOKUP(A91,4!A113:G646,7)</f>
        <v>347</v>
      </c>
      <c r="E91">
        <v>1</v>
      </c>
      <c r="F91" s="9" t="str">
        <f>VLOOKUP(A91,'[1]taxonomy'!$A$1:$R$511,7)</f>
        <v>Archaea</v>
      </c>
      <c r="G91" s="10" t="str">
        <f>VLOOKUP(A91,'[1]taxonomy'!$A$1:$R$511,8)</f>
        <v> Euryarchaeota</v>
      </c>
      <c r="H91" s="10" t="str">
        <f>VLOOKUP(A91,'[1]taxonomy'!$A$1:$R$511,9)</f>
        <v> Methanomicrobia</v>
      </c>
      <c r="I91" s="10" t="str">
        <f>VLOOKUP(A91,'[1]taxonomy'!$A$1:$R$511,10)</f>
        <v> Methanomicrobiales</v>
      </c>
      <c r="J91" s="10" t="str">
        <f>VLOOKUP(A91,'[1]taxonomy'!$A$1:$R$511,11)</f>
        <v>Genera incertae sedis</v>
      </c>
      <c r="K91" s="10" t="str">
        <f>VLOOKUP(A91,'[1]taxonomy'!$A$1:$R$511,12)</f>
        <v> Methanosphaerula.</v>
      </c>
      <c r="L91" s="10">
        <f>VLOOKUP(A91,'[1]taxonomy'!$A$1:$R$511,13)</f>
        <v>0</v>
      </c>
      <c r="M91" s="10">
        <f>VLOOKUP(A91,'[1]taxonomy'!$A$1:$R$511,14)</f>
        <v>0</v>
      </c>
      <c r="N91" s="10">
        <f>VLOOKUP(A91,'[1]taxonomy'!$A$1:$R$511,15)</f>
        <v>0</v>
      </c>
      <c r="O91" s="13"/>
      <c r="Q91" t="str">
        <f t="shared" si="4"/>
        <v>B8GDQ9_METPE</v>
      </c>
      <c r="R91">
        <f t="shared" si="5"/>
        <v>347</v>
      </c>
      <c r="S91">
        <f t="shared" si="6"/>
      </c>
      <c r="T91">
        <f t="shared" si="7"/>
      </c>
    </row>
    <row r="92" spans="1:20" ht="12.75">
      <c r="A92" s="5" t="s">
        <v>247</v>
      </c>
      <c r="B92" s="13"/>
      <c r="C92" s="13">
        <v>1</v>
      </c>
      <c r="D92">
        <f>VLOOKUP(A92,4!A114:G647,7)</f>
        <v>312</v>
      </c>
      <c r="F92" s="9" t="str">
        <f>VLOOKUP(A92,'[1]taxonomy'!$A$1:$R$511,7)</f>
        <v>Bacteria</v>
      </c>
      <c r="G92" s="10" t="str">
        <f>VLOOKUP(A92,'[1]taxonomy'!$A$1:$R$511,8)</f>
        <v> Proteobacteria</v>
      </c>
      <c r="H92" s="10" t="str">
        <f>VLOOKUP(A92,'[1]taxonomy'!$A$1:$R$511,9)</f>
        <v> Alphaproteobacteria</v>
      </c>
      <c r="I92" s="10" t="str">
        <f>VLOOKUP(A92,'[1]taxonomy'!$A$1:$R$511,10)</f>
        <v> Caulobacterales</v>
      </c>
      <c r="J92" s="10" t="str">
        <f>VLOOKUP(A92,'[1]taxonomy'!$A$1:$R$511,11)</f>
        <v>Caulobacteraceae</v>
      </c>
      <c r="K92" s="10" t="str">
        <f>VLOOKUP(A92,'[1]taxonomy'!$A$1:$R$511,12)</f>
        <v> Caulobacter.</v>
      </c>
      <c r="L92" s="10">
        <f>VLOOKUP(A92,'[1]taxonomy'!$A$1:$R$511,13)</f>
        <v>0</v>
      </c>
      <c r="M92" s="10">
        <f>VLOOKUP(A92,'[1]taxonomy'!$A$1:$R$511,14)</f>
        <v>0</v>
      </c>
      <c r="N92" s="10">
        <f>VLOOKUP(A92,'[1]taxonomy'!$A$1:$R$511,15)</f>
        <v>0</v>
      </c>
      <c r="O92" s="13"/>
      <c r="Q92">
        <f t="shared" si="4"/>
      </c>
      <c r="R92">
        <f t="shared" si="5"/>
      </c>
      <c r="S92">
        <f t="shared" si="6"/>
      </c>
      <c r="T92">
        <f t="shared" si="7"/>
      </c>
    </row>
    <row r="93" spans="1:20" ht="12.75">
      <c r="A93" s="5" t="s">
        <v>249</v>
      </c>
      <c r="B93" s="13"/>
      <c r="C93" s="13">
        <v>1</v>
      </c>
      <c r="D93">
        <f>VLOOKUP(A93,4!A115:G648,7)</f>
        <v>353</v>
      </c>
      <c r="F93" s="9" t="str">
        <f>VLOOKUP(A93,'[1]taxonomy'!$A$1:$R$511,7)</f>
        <v>Bacteria</v>
      </c>
      <c r="G93" s="10" t="str">
        <f>VLOOKUP(A93,'[1]taxonomy'!$A$1:$R$511,8)</f>
        <v> Cyanobacteria</v>
      </c>
      <c r="H93" s="10" t="str">
        <f>VLOOKUP(A93,'[1]taxonomy'!$A$1:$R$511,9)</f>
        <v> Chroococcales</v>
      </c>
      <c r="I93" s="10" t="str">
        <f>VLOOKUP(A93,'[1]taxonomy'!$A$1:$R$511,10)</f>
        <v> Cyanothece.</v>
      </c>
      <c r="J93" s="10">
        <f>VLOOKUP(A93,'[1]taxonomy'!$A$1:$R$511,11)</f>
        <v>0</v>
      </c>
      <c r="K93" s="10">
        <f>VLOOKUP(A93,'[1]taxonomy'!$A$1:$R$511,12)</f>
        <v>0</v>
      </c>
      <c r="L93" s="10">
        <f>VLOOKUP(A93,'[1]taxonomy'!$A$1:$R$511,13)</f>
        <v>0</v>
      </c>
      <c r="M93" s="10">
        <f>VLOOKUP(A93,'[1]taxonomy'!$A$1:$R$511,14)</f>
        <v>0</v>
      </c>
      <c r="N93" s="10">
        <f>VLOOKUP(A93,'[1]taxonomy'!$A$1:$R$511,15)</f>
        <v>0</v>
      </c>
      <c r="O93" s="13"/>
      <c r="Q93">
        <f t="shared" si="4"/>
      </c>
      <c r="R93">
        <f t="shared" si="5"/>
      </c>
      <c r="S93">
        <f t="shared" si="6"/>
      </c>
      <c r="T93">
        <f t="shared" si="7"/>
      </c>
    </row>
    <row r="94" spans="1:20" ht="12.75">
      <c r="A94" s="5" t="s">
        <v>251</v>
      </c>
      <c r="B94" s="13">
        <v>1</v>
      </c>
      <c r="C94" s="13">
        <v>1</v>
      </c>
      <c r="D94">
        <f>VLOOKUP(A94,4!A116:G649,7)</f>
        <v>353</v>
      </c>
      <c r="E94">
        <v>2</v>
      </c>
      <c r="F94" s="9" t="str">
        <f>VLOOKUP(A94,'[1]taxonomy'!$A$1:$R$511,7)</f>
        <v>Bacteria</v>
      </c>
      <c r="G94" s="10" t="str">
        <f>VLOOKUP(A94,'[1]taxonomy'!$A$1:$R$511,8)</f>
        <v> Proteobacteria</v>
      </c>
      <c r="H94" s="10" t="str">
        <f>VLOOKUP(A94,'[1]taxonomy'!$A$1:$R$511,9)</f>
        <v> Alphaproteobacteria</v>
      </c>
      <c r="I94" s="10" t="str">
        <f>VLOOKUP(A94,'[1]taxonomy'!$A$1:$R$511,10)</f>
        <v> Rhizobiales</v>
      </c>
      <c r="J94" s="10" t="str">
        <f>VLOOKUP(A94,'[1]taxonomy'!$A$1:$R$511,11)</f>
        <v>Methylobacteriaceae</v>
      </c>
      <c r="K94" s="10" t="str">
        <f>VLOOKUP(A94,'[1]taxonomy'!$A$1:$R$511,12)</f>
        <v> Methylobacterium.</v>
      </c>
      <c r="L94" s="10">
        <f>VLOOKUP(A94,'[1]taxonomy'!$A$1:$R$511,13)</f>
        <v>0</v>
      </c>
      <c r="M94" s="10">
        <f>VLOOKUP(A94,'[1]taxonomy'!$A$1:$R$511,14)</f>
        <v>0</v>
      </c>
      <c r="N94" s="10">
        <f>VLOOKUP(A94,'[1]taxonomy'!$A$1:$R$511,15)</f>
        <v>0</v>
      </c>
      <c r="O94" s="13"/>
      <c r="Q94">
        <f t="shared" si="4"/>
      </c>
      <c r="R94">
        <f t="shared" si="5"/>
      </c>
      <c r="S94" t="str">
        <f t="shared" si="6"/>
        <v>B8IB83_METNO</v>
      </c>
      <c r="T94">
        <f t="shared" si="7"/>
        <v>353</v>
      </c>
    </row>
    <row r="95" spans="1:20" ht="12.75">
      <c r="A95" s="5" t="s">
        <v>258</v>
      </c>
      <c r="B95" s="13"/>
      <c r="C95" s="13">
        <v>1</v>
      </c>
      <c r="D95">
        <f>VLOOKUP(A95,4!A119:G652,7)</f>
        <v>357</v>
      </c>
      <c r="F95" s="9" t="str">
        <f>VLOOKUP(A95,'[1]taxonomy'!$A$1:$R$511,7)</f>
        <v>Eukaryota</v>
      </c>
      <c r="G95" s="10" t="str">
        <f>VLOOKUP(A95,'[1]taxonomy'!$A$1:$R$511,8)</f>
        <v> Fungi</v>
      </c>
      <c r="H95" s="10" t="str">
        <f>VLOOKUP(A95,'[1]taxonomy'!$A$1:$R$511,9)</f>
        <v> Dikarya</v>
      </c>
      <c r="I95" s="10" t="str">
        <f>VLOOKUP(A95,'[1]taxonomy'!$A$1:$R$511,10)</f>
        <v> Ascomycota</v>
      </c>
      <c r="J95" s="10" t="str">
        <f>VLOOKUP(A95,'[1]taxonomy'!$A$1:$R$511,11)</f>
        <v> Pezizomycotina</v>
      </c>
      <c r="K95" s="10" t="str">
        <f>VLOOKUP(A95,'[1]taxonomy'!$A$1:$R$511,12)</f>
        <v> Eurotiomycetes</v>
      </c>
      <c r="L95" s="10" t="str">
        <f>VLOOKUP(A95,'[1]taxonomy'!$A$1:$R$511,13)</f>
        <v>Eurotiomycetidae</v>
      </c>
      <c r="M95" s="10" t="str">
        <f>VLOOKUP(A95,'[1]taxonomy'!$A$1:$R$511,14)</f>
        <v> Eurotiales</v>
      </c>
      <c r="N95" s="10" t="str">
        <f>VLOOKUP(A95,'[1]taxonomy'!$A$1:$R$511,15)</f>
        <v> Trichocomaceae</v>
      </c>
      <c r="O95" s="13"/>
      <c r="Q95">
        <f t="shared" si="4"/>
      </c>
      <c r="R95">
        <f t="shared" si="5"/>
      </c>
      <c r="S95">
        <f t="shared" si="6"/>
      </c>
      <c r="T95">
        <f t="shared" si="7"/>
      </c>
    </row>
    <row r="96" spans="1:20" ht="12.75">
      <c r="A96" s="5" t="s">
        <v>260</v>
      </c>
      <c r="B96" s="13"/>
      <c r="C96" s="13">
        <v>1</v>
      </c>
      <c r="D96">
        <f>VLOOKUP(A96,4!A120:G653,7)</f>
        <v>391</v>
      </c>
      <c r="F96" s="9" t="str">
        <f>VLOOKUP(A96,'[1]taxonomy'!$A$1:$R$511,7)</f>
        <v>Eukaryota</v>
      </c>
      <c r="G96" s="10" t="str">
        <f>VLOOKUP(A96,'[1]taxonomy'!$A$1:$R$511,8)</f>
        <v> Fungi</v>
      </c>
      <c r="H96" s="10" t="str">
        <f>VLOOKUP(A96,'[1]taxonomy'!$A$1:$R$511,9)</f>
        <v> Dikarya</v>
      </c>
      <c r="I96" s="10" t="str">
        <f>VLOOKUP(A96,'[1]taxonomy'!$A$1:$R$511,10)</f>
        <v> Basidiomycota</v>
      </c>
      <c r="J96" s="10" t="str">
        <f>VLOOKUP(A96,'[1]taxonomy'!$A$1:$R$511,11)</f>
        <v> Agaricomycotina</v>
      </c>
      <c r="K96" s="10" t="str">
        <f>VLOOKUP(A96,'[1]taxonomy'!$A$1:$R$511,12)</f>
        <v>Homobasidiomycetes</v>
      </c>
      <c r="L96" s="10" t="str">
        <f>VLOOKUP(A96,'[1]taxonomy'!$A$1:$R$511,13)</f>
        <v> Aphyllophorales</v>
      </c>
      <c r="M96" s="10" t="str">
        <f>VLOOKUP(A96,'[1]taxonomy'!$A$1:$R$511,14)</f>
        <v> Postia.</v>
      </c>
      <c r="N96" s="10">
        <f>VLOOKUP(A96,'[1]taxonomy'!$A$1:$R$511,15)</f>
        <v>0</v>
      </c>
      <c r="O96" s="13"/>
      <c r="Q96">
        <f t="shared" si="4"/>
      </c>
      <c r="R96">
        <f t="shared" si="5"/>
      </c>
      <c r="S96">
        <f t="shared" si="6"/>
      </c>
      <c r="T96">
        <f t="shared" si="7"/>
      </c>
    </row>
    <row r="97" spans="1:20" ht="12.75">
      <c r="A97" s="5" t="s">
        <v>268</v>
      </c>
      <c r="B97" s="13"/>
      <c r="C97" s="13">
        <v>1</v>
      </c>
      <c r="D97">
        <f>VLOOKUP(A97,4!A124:G657,7)</f>
        <v>328</v>
      </c>
      <c r="F97" s="9" t="str">
        <f>VLOOKUP(A97,'[1]taxonomy'!$A$1:$R$511,7)</f>
        <v>Bacteria</v>
      </c>
      <c r="G97" s="10" t="str">
        <f>VLOOKUP(A97,'[1]taxonomy'!$A$1:$R$511,8)</f>
        <v> Firmicutes</v>
      </c>
      <c r="H97" s="10" t="str">
        <f>VLOOKUP(A97,'[1]taxonomy'!$A$1:$R$511,9)</f>
        <v> Bacillales</v>
      </c>
      <c r="I97" s="10" t="str">
        <f>VLOOKUP(A97,'[1]taxonomy'!$A$1:$R$511,10)</f>
        <v> Bacillaceae</v>
      </c>
      <c r="J97" s="10" t="str">
        <f>VLOOKUP(A97,'[1]taxonomy'!$A$1:$R$511,11)</f>
        <v> Bacillus</v>
      </c>
      <c r="K97" s="10" t="str">
        <f>VLOOKUP(A97,'[1]taxonomy'!$A$1:$R$511,12)</f>
        <v>Bacillus cereus group.</v>
      </c>
      <c r="L97" s="10">
        <f>VLOOKUP(A97,'[1]taxonomy'!$A$1:$R$511,13)</f>
        <v>0</v>
      </c>
      <c r="M97" s="10">
        <f>VLOOKUP(A97,'[1]taxonomy'!$A$1:$R$511,14)</f>
        <v>0</v>
      </c>
      <c r="N97" s="10">
        <f>VLOOKUP(A97,'[1]taxonomy'!$A$1:$R$511,15)</f>
        <v>0</v>
      </c>
      <c r="O97" s="13"/>
      <c r="Q97">
        <f t="shared" si="4"/>
      </c>
      <c r="R97">
        <f t="shared" si="5"/>
      </c>
      <c r="S97">
        <f t="shared" si="6"/>
      </c>
      <c r="T97">
        <f t="shared" si="7"/>
      </c>
    </row>
    <row r="98" spans="1:20" ht="12.75">
      <c r="A98" s="5" t="s">
        <v>270</v>
      </c>
      <c r="B98" s="13"/>
      <c r="C98" s="13">
        <v>1</v>
      </c>
      <c r="D98">
        <f>VLOOKUP(A98,4!A125:G658,7)</f>
        <v>353</v>
      </c>
      <c r="F98" s="9" t="str">
        <f>VLOOKUP(A98,'[1]taxonomy'!$A$1:$R$511,7)</f>
        <v>Bacteria</v>
      </c>
      <c r="G98" s="10" t="str">
        <f>VLOOKUP(A98,'[1]taxonomy'!$A$1:$R$511,8)</f>
        <v> Verrucomicrobia</v>
      </c>
      <c r="H98" s="10" t="str">
        <f>VLOOKUP(A98,'[1]taxonomy'!$A$1:$R$511,9)</f>
        <v> Verrucomicrobiae</v>
      </c>
      <c r="I98" s="10" t="str">
        <f>VLOOKUP(A98,'[1]taxonomy'!$A$1:$R$511,10)</f>
        <v> Verrucomicrobiales</v>
      </c>
      <c r="J98" s="10" t="str">
        <f>VLOOKUP(A98,'[1]taxonomy'!$A$1:$R$511,11)</f>
        <v>Verrucomicrobia subdivision 3</v>
      </c>
      <c r="K98" s="10" t="str">
        <f>VLOOKUP(A98,'[1]taxonomy'!$A$1:$R$511,12)</f>
        <v> Pedosphaera.</v>
      </c>
      <c r="L98" s="10">
        <f>VLOOKUP(A98,'[1]taxonomy'!$A$1:$R$511,13)</f>
        <v>0</v>
      </c>
      <c r="M98" s="10">
        <f>VLOOKUP(A98,'[1]taxonomy'!$A$1:$R$511,14)</f>
        <v>0</v>
      </c>
      <c r="N98" s="10">
        <f>VLOOKUP(A98,'[1]taxonomy'!$A$1:$R$511,15)</f>
        <v>0</v>
      </c>
      <c r="O98" s="13"/>
      <c r="Q98">
        <f t="shared" si="4"/>
      </c>
      <c r="R98">
        <f t="shared" si="5"/>
      </c>
      <c r="S98">
        <f t="shared" si="6"/>
      </c>
      <c r="T98">
        <f t="shared" si="7"/>
      </c>
    </row>
    <row r="99" spans="1:20" ht="12.75">
      <c r="A99" s="5" t="s">
        <v>272</v>
      </c>
      <c r="B99" s="13"/>
      <c r="C99" s="13">
        <v>1</v>
      </c>
      <c r="D99">
        <f>VLOOKUP(A99,4!A126:G659,7)</f>
        <v>355</v>
      </c>
      <c r="F99" s="9" t="str">
        <f>VLOOKUP(A99,'[1]taxonomy'!$A$1:$R$511,7)</f>
        <v>Eukaryota</v>
      </c>
      <c r="G99" s="10" t="str">
        <f>VLOOKUP(A99,'[1]taxonomy'!$A$1:$R$511,8)</f>
        <v> Fungi</v>
      </c>
      <c r="H99" s="10" t="str">
        <f>VLOOKUP(A99,'[1]taxonomy'!$A$1:$R$511,9)</f>
        <v> Dikarya</v>
      </c>
      <c r="I99" s="10" t="str">
        <f>VLOOKUP(A99,'[1]taxonomy'!$A$1:$R$511,10)</f>
        <v> Ascomycota</v>
      </c>
      <c r="J99" s="10" t="str">
        <f>VLOOKUP(A99,'[1]taxonomy'!$A$1:$R$511,11)</f>
        <v> Pezizomycotina</v>
      </c>
      <c r="K99" s="10" t="str">
        <f>VLOOKUP(A99,'[1]taxonomy'!$A$1:$R$511,12)</f>
        <v> Eurotiomycetes</v>
      </c>
      <c r="L99" s="10" t="str">
        <f>VLOOKUP(A99,'[1]taxonomy'!$A$1:$R$511,13)</f>
        <v>Eurotiomycetidae</v>
      </c>
      <c r="M99" s="10" t="str">
        <f>VLOOKUP(A99,'[1]taxonomy'!$A$1:$R$511,14)</f>
        <v> Onygenales</v>
      </c>
      <c r="N99" s="10" t="str">
        <f>VLOOKUP(A99,'[1]taxonomy'!$A$1:$R$511,15)</f>
        <v> Ajellomycetaceae</v>
      </c>
      <c r="O99" s="13"/>
      <c r="Q99">
        <f t="shared" si="4"/>
      </c>
      <c r="R99">
        <f t="shared" si="5"/>
      </c>
      <c r="S99">
        <f t="shared" si="6"/>
      </c>
      <c r="T99">
        <f t="shared" si="7"/>
      </c>
    </row>
    <row r="100" spans="1:20" ht="12.75">
      <c r="A100" s="5" t="s">
        <v>276</v>
      </c>
      <c r="B100" s="13"/>
      <c r="C100" s="13">
        <v>1</v>
      </c>
      <c r="D100">
        <f>VLOOKUP(A100,4!A128:G661,7)</f>
        <v>336</v>
      </c>
      <c r="F100" s="9" t="str">
        <f>VLOOKUP(A100,'[1]taxonomy'!$A$1:$R$511,7)</f>
        <v>Bacteria</v>
      </c>
      <c r="G100" s="10" t="str">
        <f>VLOOKUP(A100,'[1]taxonomy'!$A$1:$R$511,8)</f>
        <v> Firmicutes</v>
      </c>
      <c r="H100" s="10" t="str">
        <f>VLOOKUP(A100,'[1]taxonomy'!$A$1:$R$511,9)</f>
        <v> Bacillales</v>
      </c>
      <c r="I100" s="10" t="str">
        <f>VLOOKUP(A100,'[1]taxonomy'!$A$1:$R$511,10)</f>
        <v> Paenibacillaceae</v>
      </c>
      <c r="J100" s="10" t="str">
        <f>VLOOKUP(A100,'[1]taxonomy'!$A$1:$R$511,11)</f>
        <v> Brevibacillus.</v>
      </c>
      <c r="K100" s="10">
        <f>VLOOKUP(A100,'[1]taxonomy'!$A$1:$R$511,12)</f>
        <v>0</v>
      </c>
      <c r="L100" s="10">
        <f>VLOOKUP(A100,'[1]taxonomy'!$A$1:$R$511,13)</f>
        <v>0</v>
      </c>
      <c r="M100" s="10">
        <f>VLOOKUP(A100,'[1]taxonomy'!$A$1:$R$511,14)</f>
        <v>0</v>
      </c>
      <c r="N100" s="10">
        <f>VLOOKUP(A100,'[1]taxonomy'!$A$1:$R$511,15)</f>
        <v>0</v>
      </c>
      <c r="O100" s="13"/>
      <c r="Q100">
        <f t="shared" si="4"/>
      </c>
      <c r="R100">
        <f t="shared" si="5"/>
      </c>
      <c r="S100">
        <f t="shared" si="6"/>
      </c>
      <c r="T100">
        <f t="shared" si="7"/>
      </c>
    </row>
    <row r="101" spans="1:20" ht="12.75">
      <c r="A101" s="5" t="s">
        <v>278</v>
      </c>
      <c r="B101" s="13"/>
      <c r="C101" s="13">
        <v>1</v>
      </c>
      <c r="D101">
        <f>VLOOKUP(A101,4!A129:G662,7)</f>
        <v>327</v>
      </c>
      <c r="F101" s="9" t="str">
        <f>VLOOKUP(A101,'[1]taxonomy'!$A$1:$R$511,7)</f>
        <v>Bacteria</v>
      </c>
      <c r="G101" s="10" t="str">
        <f>VLOOKUP(A101,'[1]taxonomy'!$A$1:$R$511,8)</f>
        <v> Actinobacteria</v>
      </c>
      <c r="H101" s="10" t="str">
        <f>VLOOKUP(A101,'[1]taxonomy'!$A$1:$R$511,9)</f>
        <v> Actinobacteridae</v>
      </c>
      <c r="I101" s="10" t="str">
        <f>VLOOKUP(A101,'[1]taxonomy'!$A$1:$R$511,10)</f>
        <v> Actinomycetales</v>
      </c>
      <c r="J101" s="10" t="str">
        <f>VLOOKUP(A101,'[1]taxonomy'!$A$1:$R$511,11)</f>
        <v>Corynebacterineae</v>
      </c>
      <c r="K101" s="10" t="str">
        <f>VLOOKUP(A101,'[1]taxonomy'!$A$1:$R$511,12)</f>
        <v> Nocardiaceae</v>
      </c>
      <c r="L101" s="10" t="str">
        <f>VLOOKUP(A101,'[1]taxonomy'!$A$1:$R$511,13)</f>
        <v> Rhodococcus.</v>
      </c>
      <c r="M101" s="10">
        <f>VLOOKUP(A101,'[1]taxonomy'!$A$1:$R$511,14)</f>
        <v>0</v>
      </c>
      <c r="N101" s="10">
        <f>VLOOKUP(A101,'[1]taxonomy'!$A$1:$R$511,15)</f>
        <v>0</v>
      </c>
      <c r="O101" s="13"/>
      <c r="Q101">
        <f t="shared" si="4"/>
      </c>
      <c r="R101">
        <f t="shared" si="5"/>
      </c>
      <c r="S101">
        <f t="shared" si="6"/>
      </c>
      <c r="T101">
        <f t="shared" si="7"/>
      </c>
    </row>
    <row r="102" spans="1:20" ht="12.75">
      <c r="A102" s="5" t="s">
        <v>280</v>
      </c>
      <c r="B102" s="13">
        <v>1</v>
      </c>
      <c r="C102" s="13">
        <v>1</v>
      </c>
      <c r="D102">
        <f>VLOOKUP(A102,4!A130:G663,7)</f>
        <v>356</v>
      </c>
      <c r="E102">
        <v>2</v>
      </c>
      <c r="F102" s="9" t="str">
        <f>VLOOKUP(A102,'[1]taxonomy'!$A$1:$R$511,7)</f>
        <v>Bacteria</v>
      </c>
      <c r="G102" s="10" t="str">
        <f>VLOOKUP(A102,'[1]taxonomy'!$A$1:$R$511,8)</f>
        <v> Actinobacteria</v>
      </c>
      <c r="H102" s="10" t="str">
        <f>VLOOKUP(A102,'[1]taxonomy'!$A$1:$R$511,9)</f>
        <v> Actinobacteridae</v>
      </c>
      <c r="I102" s="10" t="str">
        <f>VLOOKUP(A102,'[1]taxonomy'!$A$1:$R$511,10)</f>
        <v> Actinomycetales</v>
      </c>
      <c r="J102" s="10" t="str">
        <f>VLOOKUP(A102,'[1]taxonomy'!$A$1:$R$511,11)</f>
        <v>Corynebacterineae</v>
      </c>
      <c r="K102" s="10" t="str">
        <f>VLOOKUP(A102,'[1]taxonomy'!$A$1:$R$511,12)</f>
        <v> Mycobacteriaceae</v>
      </c>
      <c r="L102" s="10" t="str">
        <f>VLOOKUP(A102,'[1]taxonomy'!$A$1:$R$511,13)</f>
        <v> Mycobacterium</v>
      </c>
      <c r="M102" s="10" t="str">
        <f>VLOOKUP(A102,'[1]taxonomy'!$A$1:$R$511,14)</f>
        <v>Mycobacterium tuberculosis complex.</v>
      </c>
      <c r="N102" s="10">
        <f>VLOOKUP(A102,'[1]taxonomy'!$A$1:$R$511,15)</f>
        <v>0</v>
      </c>
      <c r="O102" s="13"/>
      <c r="Q102">
        <f t="shared" si="4"/>
      </c>
      <c r="R102">
        <f t="shared" si="5"/>
      </c>
      <c r="S102" t="str">
        <f t="shared" si="6"/>
        <v>C1APV0_MYCBT</v>
      </c>
      <c r="T102">
        <f t="shared" si="7"/>
        <v>356</v>
      </c>
    </row>
    <row r="103" spans="1:20" ht="12.75">
      <c r="A103" s="5" t="s">
        <v>282</v>
      </c>
      <c r="B103" s="13"/>
      <c r="C103" s="13">
        <v>1</v>
      </c>
      <c r="D103">
        <f>VLOOKUP(A103,4!A131:G664,7)</f>
        <v>351</v>
      </c>
      <c r="F103" s="9" t="str">
        <f>VLOOKUP(A103,'[1]taxonomy'!$A$1:$R$511,7)</f>
        <v>Bacteria</v>
      </c>
      <c r="G103" s="10" t="str">
        <f>VLOOKUP(A103,'[1]taxonomy'!$A$1:$R$511,8)</f>
        <v> Deinococcus-Thermus</v>
      </c>
      <c r="H103" s="10" t="str">
        <f>VLOOKUP(A103,'[1]taxonomy'!$A$1:$R$511,9)</f>
        <v> Deinococci</v>
      </c>
      <c r="I103" s="10" t="str">
        <f>VLOOKUP(A103,'[1]taxonomy'!$A$1:$R$511,10)</f>
        <v> Deinococcales</v>
      </c>
      <c r="J103" s="10" t="str">
        <f>VLOOKUP(A103,'[1]taxonomy'!$A$1:$R$511,11)</f>
        <v>Deinococcaceae</v>
      </c>
      <c r="K103" s="10" t="str">
        <f>VLOOKUP(A103,'[1]taxonomy'!$A$1:$R$511,12)</f>
        <v> Deinococcus.</v>
      </c>
      <c r="L103" s="10">
        <f>VLOOKUP(A103,'[1]taxonomy'!$A$1:$R$511,13)</f>
        <v>0</v>
      </c>
      <c r="M103" s="10">
        <f>VLOOKUP(A103,'[1]taxonomy'!$A$1:$R$511,14)</f>
        <v>0</v>
      </c>
      <c r="N103" s="10">
        <f>VLOOKUP(A103,'[1]taxonomy'!$A$1:$R$511,15)</f>
        <v>0</v>
      </c>
      <c r="O103" s="13"/>
      <c r="Q103">
        <f t="shared" si="4"/>
      </c>
      <c r="R103">
        <f t="shared" si="5"/>
      </c>
      <c r="S103">
        <f t="shared" si="6"/>
      </c>
      <c r="T103">
        <f t="shared" si="7"/>
      </c>
    </row>
    <row r="104" spans="1:20" ht="12.75">
      <c r="A104" s="5" t="s">
        <v>284</v>
      </c>
      <c r="B104" s="13"/>
      <c r="C104" s="13">
        <v>1</v>
      </c>
      <c r="D104">
        <f>VLOOKUP(A104,4!A132:G665,7)</f>
        <v>343</v>
      </c>
      <c r="F104" s="9" t="str">
        <f>VLOOKUP(A104,'[1]taxonomy'!$A$1:$R$511,7)</f>
        <v>Bacteria</v>
      </c>
      <c r="G104" s="10" t="str">
        <f>VLOOKUP(A104,'[1]taxonomy'!$A$1:$R$511,8)</f>
        <v> Proteobacteria</v>
      </c>
      <c r="H104" s="10" t="str">
        <f>VLOOKUP(A104,'[1]taxonomy'!$A$1:$R$511,9)</f>
        <v> Gammaproteobacteria</v>
      </c>
      <c r="I104" s="10" t="str">
        <f>VLOOKUP(A104,'[1]taxonomy'!$A$1:$R$511,10)</f>
        <v> Pseudomonadales</v>
      </c>
      <c r="J104" s="10" t="str">
        <f>VLOOKUP(A104,'[1]taxonomy'!$A$1:$R$511,11)</f>
        <v>Pseudomonadaceae</v>
      </c>
      <c r="K104" s="10" t="str">
        <f>VLOOKUP(A104,'[1]taxonomy'!$A$1:$R$511,12)</f>
        <v> Azotobacter.</v>
      </c>
      <c r="L104" s="10">
        <f>VLOOKUP(A104,'[1]taxonomy'!$A$1:$R$511,13)</f>
        <v>0</v>
      </c>
      <c r="M104" s="10">
        <f>VLOOKUP(A104,'[1]taxonomy'!$A$1:$R$511,14)</f>
        <v>0</v>
      </c>
      <c r="N104" s="10">
        <f>VLOOKUP(A104,'[1]taxonomy'!$A$1:$R$511,15)</f>
        <v>0</v>
      </c>
      <c r="O104" s="13"/>
      <c r="Q104">
        <f t="shared" si="4"/>
      </c>
      <c r="R104">
        <f t="shared" si="5"/>
      </c>
      <c r="S104">
        <f t="shared" si="6"/>
      </c>
      <c r="T104">
        <f t="shared" si="7"/>
      </c>
    </row>
    <row r="105" spans="1:20" ht="12.75">
      <c r="A105" s="5" t="s">
        <v>286</v>
      </c>
      <c r="B105" s="13"/>
      <c r="C105" s="13">
        <v>1</v>
      </c>
      <c r="D105">
        <f>VLOOKUP(A105,4!A133:G666,7)</f>
        <v>328</v>
      </c>
      <c r="F105" s="9" t="str">
        <f>VLOOKUP(A105,'[1]taxonomy'!$A$1:$R$511,7)</f>
        <v>Bacteria</v>
      </c>
      <c r="G105" s="10" t="str">
        <f>VLOOKUP(A105,'[1]taxonomy'!$A$1:$R$511,8)</f>
        <v> Firmicutes</v>
      </c>
      <c r="H105" s="10" t="str">
        <f>VLOOKUP(A105,'[1]taxonomy'!$A$1:$R$511,9)</f>
        <v> Bacillales</v>
      </c>
      <c r="I105" s="10" t="str">
        <f>VLOOKUP(A105,'[1]taxonomy'!$A$1:$R$511,10)</f>
        <v> Bacillaceae</v>
      </c>
      <c r="J105" s="10" t="str">
        <f>VLOOKUP(A105,'[1]taxonomy'!$A$1:$R$511,11)</f>
        <v> Bacillus</v>
      </c>
      <c r="K105" s="10" t="str">
        <f>VLOOKUP(A105,'[1]taxonomy'!$A$1:$R$511,12)</f>
        <v>Bacillus cereus group.</v>
      </c>
      <c r="L105" s="10">
        <f>VLOOKUP(A105,'[1]taxonomy'!$A$1:$R$511,13)</f>
        <v>0</v>
      </c>
      <c r="M105" s="10">
        <f>VLOOKUP(A105,'[1]taxonomy'!$A$1:$R$511,14)</f>
        <v>0</v>
      </c>
      <c r="N105" s="10">
        <f>VLOOKUP(A105,'[1]taxonomy'!$A$1:$R$511,15)</f>
        <v>0</v>
      </c>
      <c r="O105" s="13"/>
      <c r="Q105">
        <f t="shared" si="4"/>
      </c>
      <c r="R105">
        <f t="shared" si="5"/>
      </c>
      <c r="S105">
        <f t="shared" si="6"/>
      </c>
      <c r="T105">
        <f t="shared" si="7"/>
      </c>
    </row>
    <row r="106" spans="1:20" ht="12.75">
      <c r="A106" s="5" t="s">
        <v>288</v>
      </c>
      <c r="B106" s="13"/>
      <c r="C106" s="13">
        <v>1</v>
      </c>
      <c r="D106">
        <f>VLOOKUP(A106,4!A134:G667,7)</f>
        <v>320</v>
      </c>
      <c r="F106" s="9" t="str">
        <f>VLOOKUP(A106,'[1]taxonomy'!$A$1:$R$511,7)</f>
        <v>Bacteria</v>
      </c>
      <c r="G106" s="10" t="str">
        <f>VLOOKUP(A106,'[1]taxonomy'!$A$1:$R$511,8)</f>
        <v> Firmicutes</v>
      </c>
      <c r="H106" s="10" t="str">
        <f>VLOOKUP(A106,'[1]taxonomy'!$A$1:$R$511,9)</f>
        <v> Clostridia</v>
      </c>
      <c r="I106" s="10" t="str">
        <f>VLOOKUP(A106,'[1]taxonomy'!$A$1:$R$511,10)</f>
        <v> Clostridiales</v>
      </c>
      <c r="J106" s="10" t="str">
        <f>VLOOKUP(A106,'[1]taxonomy'!$A$1:$R$511,11)</f>
        <v>Clostridiales Family XI. Incertae Sedis</v>
      </c>
      <c r="K106" s="10" t="str">
        <f>VLOOKUP(A106,'[1]taxonomy'!$A$1:$R$511,12)</f>
        <v> Anaerococcus.</v>
      </c>
      <c r="L106" s="10">
        <f>VLOOKUP(A106,'[1]taxonomy'!$A$1:$R$511,13)</f>
        <v>0</v>
      </c>
      <c r="M106" s="10">
        <f>VLOOKUP(A106,'[1]taxonomy'!$A$1:$R$511,14)</f>
        <v>0</v>
      </c>
      <c r="N106" s="10">
        <f>VLOOKUP(A106,'[1]taxonomy'!$A$1:$R$511,15)</f>
        <v>0</v>
      </c>
      <c r="O106" s="13"/>
      <c r="Q106">
        <f t="shared" si="4"/>
      </c>
      <c r="R106">
        <f t="shared" si="5"/>
      </c>
      <c r="S106">
        <f t="shared" si="6"/>
      </c>
      <c r="T106">
        <f t="shared" si="7"/>
      </c>
    </row>
    <row r="107" spans="1:20" ht="12.75">
      <c r="A107" s="5" t="s">
        <v>290</v>
      </c>
      <c r="B107" s="13"/>
      <c r="C107" s="13">
        <v>1</v>
      </c>
      <c r="D107">
        <f>VLOOKUP(A107,4!A135:G668,7)</f>
        <v>342</v>
      </c>
      <c r="F107" s="9" t="str">
        <f>VLOOKUP(A107,'[1]taxonomy'!$A$1:$R$511,7)</f>
        <v>Bacteria</v>
      </c>
      <c r="G107" s="10" t="str">
        <f>VLOOKUP(A107,'[1]taxonomy'!$A$1:$R$511,8)</f>
        <v> Firmicutes</v>
      </c>
      <c r="H107" s="10" t="str">
        <f>VLOOKUP(A107,'[1]taxonomy'!$A$1:$R$511,9)</f>
        <v> Clostridia</v>
      </c>
      <c r="I107" s="10" t="str">
        <f>VLOOKUP(A107,'[1]taxonomy'!$A$1:$R$511,10)</f>
        <v> Clostridiales</v>
      </c>
      <c r="J107" s="10" t="str">
        <f>VLOOKUP(A107,'[1]taxonomy'!$A$1:$R$511,11)</f>
        <v> Lachnospiraceae</v>
      </c>
      <c r="K107" s="10" t="str">
        <f>VLOOKUP(A107,'[1]taxonomy'!$A$1:$R$511,12)</f>
        <v>Oribacterium.</v>
      </c>
      <c r="L107" s="10">
        <f>VLOOKUP(A107,'[1]taxonomy'!$A$1:$R$511,13)</f>
        <v>0</v>
      </c>
      <c r="M107" s="10">
        <f>VLOOKUP(A107,'[1]taxonomy'!$A$1:$R$511,14)</f>
        <v>0</v>
      </c>
      <c r="N107" s="10">
        <f>VLOOKUP(A107,'[1]taxonomy'!$A$1:$R$511,15)</f>
        <v>0</v>
      </c>
      <c r="O107" s="13"/>
      <c r="Q107">
        <f t="shared" si="4"/>
      </c>
      <c r="R107">
        <f t="shared" si="5"/>
      </c>
      <c r="S107">
        <f t="shared" si="6"/>
      </c>
      <c r="T107">
        <f t="shared" si="7"/>
      </c>
    </row>
    <row r="108" spans="1:20" ht="12.75">
      <c r="A108" s="5" t="s">
        <v>292</v>
      </c>
      <c r="B108" s="13"/>
      <c r="C108" s="13">
        <v>1</v>
      </c>
      <c r="D108">
        <f>VLOOKUP(A108,4!A136:G669,7)</f>
        <v>328</v>
      </c>
      <c r="F108" s="9" t="str">
        <f>VLOOKUP(A108,'[1]taxonomy'!$A$1:$R$511,7)</f>
        <v>Bacteria</v>
      </c>
      <c r="G108" s="10" t="str">
        <f>VLOOKUP(A108,'[1]taxonomy'!$A$1:$R$511,8)</f>
        <v> Firmicutes</v>
      </c>
      <c r="H108" s="10" t="str">
        <f>VLOOKUP(A108,'[1]taxonomy'!$A$1:$R$511,9)</f>
        <v> Bacillales</v>
      </c>
      <c r="I108" s="10" t="str">
        <f>VLOOKUP(A108,'[1]taxonomy'!$A$1:$R$511,10)</f>
        <v> Bacillaceae</v>
      </c>
      <c r="J108" s="10" t="str">
        <f>VLOOKUP(A108,'[1]taxonomy'!$A$1:$R$511,11)</f>
        <v> Bacillus</v>
      </c>
      <c r="K108" s="10" t="str">
        <f>VLOOKUP(A108,'[1]taxonomy'!$A$1:$R$511,12)</f>
        <v>Bacillus cereus group.</v>
      </c>
      <c r="L108" s="10">
        <f>VLOOKUP(A108,'[1]taxonomy'!$A$1:$R$511,13)</f>
        <v>0</v>
      </c>
      <c r="M108" s="10">
        <f>VLOOKUP(A108,'[1]taxonomy'!$A$1:$R$511,14)</f>
        <v>0</v>
      </c>
      <c r="N108" s="10">
        <f>VLOOKUP(A108,'[1]taxonomy'!$A$1:$R$511,15)</f>
        <v>0</v>
      </c>
      <c r="O108" s="13"/>
      <c r="Q108">
        <f t="shared" si="4"/>
      </c>
      <c r="R108">
        <f t="shared" si="5"/>
      </c>
      <c r="S108">
        <f t="shared" si="6"/>
      </c>
      <c r="T108">
        <f t="shared" si="7"/>
      </c>
    </row>
    <row r="109" spans="1:20" ht="12.75">
      <c r="A109" s="5" t="s">
        <v>294</v>
      </c>
      <c r="B109" s="13"/>
      <c r="C109" s="13">
        <v>1</v>
      </c>
      <c r="D109">
        <f>VLOOKUP(A109,4!A137:G670,7)</f>
        <v>192</v>
      </c>
      <c r="F109" s="9" t="str">
        <f>VLOOKUP(A109,'[1]taxonomy'!$A$1:$R$511,7)</f>
        <v>Bacteria</v>
      </c>
      <c r="G109" s="10" t="str">
        <f>VLOOKUP(A109,'[1]taxonomy'!$A$1:$R$511,8)</f>
        <v> Firmicutes</v>
      </c>
      <c r="H109" s="10" t="str">
        <f>VLOOKUP(A109,'[1]taxonomy'!$A$1:$R$511,9)</f>
        <v> Bacillales</v>
      </c>
      <c r="I109" s="10" t="str">
        <f>VLOOKUP(A109,'[1]taxonomy'!$A$1:$R$511,10)</f>
        <v> Bacillaceae</v>
      </c>
      <c r="J109" s="10" t="str">
        <f>VLOOKUP(A109,'[1]taxonomy'!$A$1:$R$511,11)</f>
        <v> Bacillus</v>
      </c>
      <c r="K109" s="10" t="str">
        <f>VLOOKUP(A109,'[1]taxonomy'!$A$1:$R$511,12)</f>
        <v>Bacillus cereus group.</v>
      </c>
      <c r="L109" s="10">
        <f>VLOOKUP(A109,'[1]taxonomy'!$A$1:$R$511,13)</f>
        <v>0</v>
      </c>
      <c r="M109" s="10">
        <f>VLOOKUP(A109,'[1]taxonomy'!$A$1:$R$511,14)</f>
        <v>0</v>
      </c>
      <c r="N109" s="10">
        <f>VLOOKUP(A109,'[1]taxonomy'!$A$1:$R$511,15)</f>
        <v>0</v>
      </c>
      <c r="O109" s="13"/>
      <c r="Q109">
        <f t="shared" si="4"/>
      </c>
      <c r="R109">
        <f t="shared" si="5"/>
      </c>
      <c r="S109">
        <f t="shared" si="6"/>
      </c>
      <c r="T109">
        <f t="shared" si="7"/>
      </c>
    </row>
    <row r="110" spans="1:20" ht="12.75">
      <c r="A110" s="5" t="s">
        <v>296</v>
      </c>
      <c r="B110" s="13"/>
      <c r="C110" s="13">
        <v>1</v>
      </c>
      <c r="D110">
        <f>VLOOKUP(A110,4!A138:G671,7)</f>
        <v>328</v>
      </c>
      <c r="F110" s="9" t="str">
        <f>VLOOKUP(A110,'[1]taxonomy'!$A$1:$R$511,7)</f>
        <v>Bacteria</v>
      </c>
      <c r="G110" s="10" t="str">
        <f>VLOOKUP(A110,'[1]taxonomy'!$A$1:$R$511,8)</f>
        <v> Firmicutes</v>
      </c>
      <c r="H110" s="10" t="str">
        <f>VLOOKUP(A110,'[1]taxonomy'!$A$1:$R$511,9)</f>
        <v> Bacillales</v>
      </c>
      <c r="I110" s="10" t="str">
        <f>VLOOKUP(A110,'[1]taxonomy'!$A$1:$R$511,10)</f>
        <v> Bacillaceae</v>
      </c>
      <c r="J110" s="10" t="str">
        <f>VLOOKUP(A110,'[1]taxonomy'!$A$1:$R$511,11)</f>
        <v> Bacillus</v>
      </c>
      <c r="K110" s="10" t="str">
        <f>VLOOKUP(A110,'[1]taxonomy'!$A$1:$R$511,12)</f>
        <v>Bacillus cereus group.</v>
      </c>
      <c r="L110" s="10">
        <f>VLOOKUP(A110,'[1]taxonomy'!$A$1:$R$511,13)</f>
        <v>0</v>
      </c>
      <c r="M110" s="10">
        <f>VLOOKUP(A110,'[1]taxonomy'!$A$1:$R$511,14)</f>
        <v>0</v>
      </c>
      <c r="N110" s="10">
        <f>VLOOKUP(A110,'[1]taxonomy'!$A$1:$R$511,15)</f>
        <v>0</v>
      </c>
      <c r="O110" s="13"/>
      <c r="Q110">
        <f t="shared" si="4"/>
      </c>
      <c r="R110">
        <f t="shared" si="5"/>
      </c>
      <c r="S110">
        <f t="shared" si="6"/>
      </c>
      <c r="T110">
        <f t="shared" si="7"/>
      </c>
    </row>
    <row r="111" spans="1:20" ht="12.75">
      <c r="A111" s="5" t="s">
        <v>298</v>
      </c>
      <c r="B111" s="13"/>
      <c r="C111" s="13">
        <v>1</v>
      </c>
      <c r="D111">
        <f>VLOOKUP(A111,4!A139:G672,7)</f>
        <v>328</v>
      </c>
      <c r="F111" s="9" t="str">
        <f>VLOOKUP(A111,'[1]taxonomy'!$A$1:$R$511,7)</f>
        <v>Bacteria</v>
      </c>
      <c r="G111" s="10" t="str">
        <f>VLOOKUP(A111,'[1]taxonomy'!$A$1:$R$511,8)</f>
        <v> Firmicutes</v>
      </c>
      <c r="H111" s="10" t="str">
        <f>VLOOKUP(A111,'[1]taxonomy'!$A$1:$R$511,9)</f>
        <v> Bacillales</v>
      </c>
      <c r="I111" s="10" t="str">
        <f>VLOOKUP(A111,'[1]taxonomy'!$A$1:$R$511,10)</f>
        <v> Bacillaceae</v>
      </c>
      <c r="J111" s="10" t="str">
        <f>VLOOKUP(A111,'[1]taxonomy'!$A$1:$R$511,11)</f>
        <v> Bacillus</v>
      </c>
      <c r="K111" s="10" t="str">
        <f>VLOOKUP(A111,'[1]taxonomy'!$A$1:$R$511,12)</f>
        <v>Bacillus cereus group.</v>
      </c>
      <c r="L111" s="10">
        <f>VLOOKUP(A111,'[1]taxonomy'!$A$1:$R$511,13)</f>
        <v>0</v>
      </c>
      <c r="M111" s="10">
        <f>VLOOKUP(A111,'[1]taxonomy'!$A$1:$R$511,14)</f>
        <v>0</v>
      </c>
      <c r="N111" s="10">
        <f>VLOOKUP(A111,'[1]taxonomy'!$A$1:$R$511,15)</f>
        <v>0</v>
      </c>
      <c r="O111" s="13"/>
      <c r="Q111">
        <f t="shared" si="4"/>
      </c>
      <c r="R111">
        <f t="shared" si="5"/>
      </c>
      <c r="S111">
        <f t="shared" si="6"/>
      </c>
      <c r="T111">
        <f t="shared" si="7"/>
      </c>
    </row>
    <row r="112" spans="1:20" ht="12.75">
      <c r="A112" s="5" t="s">
        <v>300</v>
      </c>
      <c r="B112" s="13"/>
      <c r="C112" s="13">
        <v>1</v>
      </c>
      <c r="D112">
        <f>VLOOKUP(A112,4!A140:G673,7)</f>
        <v>192</v>
      </c>
      <c r="F112" s="9" t="str">
        <f>VLOOKUP(A112,'[1]taxonomy'!$A$1:$R$511,7)</f>
        <v>Bacteria</v>
      </c>
      <c r="G112" s="10" t="str">
        <f>VLOOKUP(A112,'[1]taxonomy'!$A$1:$R$511,8)</f>
        <v> Firmicutes</v>
      </c>
      <c r="H112" s="10" t="str">
        <f>VLOOKUP(A112,'[1]taxonomy'!$A$1:$R$511,9)</f>
        <v> Bacillales</v>
      </c>
      <c r="I112" s="10" t="str">
        <f>VLOOKUP(A112,'[1]taxonomy'!$A$1:$R$511,10)</f>
        <v> Bacillaceae</v>
      </c>
      <c r="J112" s="10" t="str">
        <f>VLOOKUP(A112,'[1]taxonomy'!$A$1:$R$511,11)</f>
        <v> Bacillus</v>
      </c>
      <c r="K112" s="10" t="str">
        <f>VLOOKUP(A112,'[1]taxonomy'!$A$1:$R$511,12)</f>
        <v>Bacillus cereus group.</v>
      </c>
      <c r="L112" s="10">
        <f>VLOOKUP(A112,'[1]taxonomy'!$A$1:$R$511,13)</f>
        <v>0</v>
      </c>
      <c r="M112" s="10">
        <f>VLOOKUP(A112,'[1]taxonomy'!$A$1:$R$511,14)</f>
        <v>0</v>
      </c>
      <c r="N112" s="10">
        <f>VLOOKUP(A112,'[1]taxonomy'!$A$1:$R$511,15)</f>
        <v>0</v>
      </c>
      <c r="O112" s="13"/>
      <c r="Q112">
        <f t="shared" si="4"/>
      </c>
      <c r="R112">
        <f t="shared" si="5"/>
      </c>
      <c r="S112">
        <f t="shared" si="6"/>
      </c>
      <c r="T112">
        <f t="shared" si="7"/>
      </c>
    </row>
    <row r="113" spans="1:20" ht="12.75">
      <c r="A113" s="5" t="s">
        <v>302</v>
      </c>
      <c r="B113" s="13"/>
      <c r="C113" s="13">
        <v>1</v>
      </c>
      <c r="D113">
        <f>VLOOKUP(A113,4!A141:G674,7)</f>
        <v>328</v>
      </c>
      <c r="F113" s="9" t="str">
        <f>VLOOKUP(A113,'[1]taxonomy'!$A$1:$R$511,7)</f>
        <v>Bacteria</v>
      </c>
      <c r="G113" s="10" t="str">
        <f>VLOOKUP(A113,'[1]taxonomy'!$A$1:$R$511,8)</f>
        <v> Firmicutes</v>
      </c>
      <c r="H113" s="10" t="str">
        <f>VLOOKUP(A113,'[1]taxonomy'!$A$1:$R$511,9)</f>
        <v> Bacillales</v>
      </c>
      <c r="I113" s="10" t="str">
        <f>VLOOKUP(A113,'[1]taxonomy'!$A$1:$R$511,10)</f>
        <v> Bacillaceae</v>
      </c>
      <c r="J113" s="10" t="str">
        <f>VLOOKUP(A113,'[1]taxonomy'!$A$1:$R$511,11)</f>
        <v> Bacillus</v>
      </c>
      <c r="K113" s="10" t="str">
        <f>VLOOKUP(A113,'[1]taxonomy'!$A$1:$R$511,12)</f>
        <v>Bacillus cereus group.</v>
      </c>
      <c r="L113" s="10">
        <f>VLOOKUP(A113,'[1]taxonomy'!$A$1:$R$511,13)</f>
        <v>0</v>
      </c>
      <c r="M113" s="10">
        <f>VLOOKUP(A113,'[1]taxonomy'!$A$1:$R$511,14)</f>
        <v>0</v>
      </c>
      <c r="N113" s="10">
        <f>VLOOKUP(A113,'[1]taxonomy'!$A$1:$R$511,15)</f>
        <v>0</v>
      </c>
      <c r="O113" s="13"/>
      <c r="Q113">
        <f t="shared" si="4"/>
      </c>
      <c r="R113">
        <f t="shared" si="5"/>
      </c>
      <c r="S113">
        <f t="shared" si="6"/>
      </c>
      <c r="T113">
        <f t="shared" si="7"/>
      </c>
    </row>
    <row r="114" spans="1:20" ht="12.75">
      <c r="A114" s="5" t="s">
        <v>304</v>
      </c>
      <c r="B114" s="13"/>
      <c r="C114" s="13">
        <v>1</v>
      </c>
      <c r="D114">
        <f>VLOOKUP(A114,4!A142:G675,7)</f>
        <v>332</v>
      </c>
      <c r="F114" s="9" t="str">
        <f>VLOOKUP(A114,'[1]taxonomy'!$A$1:$R$511,7)</f>
        <v>Bacteria</v>
      </c>
      <c r="G114" s="10" t="str">
        <f>VLOOKUP(A114,'[1]taxonomy'!$A$1:$R$511,8)</f>
        <v> Firmicutes</v>
      </c>
      <c r="H114" s="10" t="str">
        <f>VLOOKUP(A114,'[1]taxonomy'!$A$1:$R$511,9)</f>
        <v> Bacillales</v>
      </c>
      <c r="I114" s="10" t="str">
        <f>VLOOKUP(A114,'[1]taxonomy'!$A$1:$R$511,10)</f>
        <v> Bacillaceae</v>
      </c>
      <c r="J114" s="10" t="str">
        <f>VLOOKUP(A114,'[1]taxonomy'!$A$1:$R$511,11)</f>
        <v> Bacillus</v>
      </c>
      <c r="K114" s="10" t="str">
        <f>VLOOKUP(A114,'[1]taxonomy'!$A$1:$R$511,12)</f>
        <v>Bacillus cereus group.</v>
      </c>
      <c r="L114" s="10">
        <f>VLOOKUP(A114,'[1]taxonomy'!$A$1:$R$511,13)</f>
        <v>0</v>
      </c>
      <c r="M114" s="10">
        <f>VLOOKUP(A114,'[1]taxonomy'!$A$1:$R$511,14)</f>
        <v>0</v>
      </c>
      <c r="N114" s="10">
        <f>VLOOKUP(A114,'[1]taxonomy'!$A$1:$R$511,15)</f>
        <v>0</v>
      </c>
      <c r="O114" s="13"/>
      <c r="Q114">
        <f t="shared" si="4"/>
      </c>
      <c r="R114">
        <f t="shared" si="5"/>
      </c>
      <c r="S114">
        <f t="shared" si="6"/>
      </c>
      <c r="T114">
        <f t="shared" si="7"/>
      </c>
    </row>
    <row r="115" spans="1:20" ht="12.75">
      <c r="A115" s="5" t="s">
        <v>306</v>
      </c>
      <c r="B115" s="13"/>
      <c r="C115" s="13">
        <v>1</v>
      </c>
      <c r="D115">
        <f>VLOOKUP(A115,4!A143:G676,7)</f>
        <v>352</v>
      </c>
      <c r="F115" s="9" t="str">
        <f>VLOOKUP(A115,'[1]taxonomy'!$A$1:$R$511,7)</f>
        <v>Bacteria</v>
      </c>
      <c r="G115" s="10" t="str">
        <f>VLOOKUP(A115,'[1]taxonomy'!$A$1:$R$511,8)</f>
        <v> Firmicutes</v>
      </c>
      <c r="H115" s="10" t="str">
        <f>VLOOKUP(A115,'[1]taxonomy'!$A$1:$R$511,9)</f>
        <v> Bacillales</v>
      </c>
      <c r="I115" s="10" t="str">
        <f>VLOOKUP(A115,'[1]taxonomy'!$A$1:$R$511,10)</f>
        <v> Bacillaceae</v>
      </c>
      <c r="J115" s="10" t="str">
        <f>VLOOKUP(A115,'[1]taxonomy'!$A$1:$R$511,11)</f>
        <v> Bacillus</v>
      </c>
      <c r="K115" s="10" t="str">
        <f>VLOOKUP(A115,'[1]taxonomy'!$A$1:$R$511,12)</f>
        <v>Bacillus cereus group.</v>
      </c>
      <c r="L115" s="10">
        <f>VLOOKUP(A115,'[1]taxonomy'!$A$1:$R$511,13)</f>
        <v>0</v>
      </c>
      <c r="M115" s="10">
        <f>VLOOKUP(A115,'[1]taxonomy'!$A$1:$R$511,14)</f>
        <v>0</v>
      </c>
      <c r="N115" s="10">
        <f>VLOOKUP(A115,'[1]taxonomy'!$A$1:$R$511,15)</f>
        <v>0</v>
      </c>
      <c r="O115" s="13"/>
      <c r="Q115">
        <f t="shared" si="4"/>
      </c>
      <c r="R115">
        <f t="shared" si="5"/>
      </c>
      <c r="S115">
        <f t="shared" si="6"/>
      </c>
      <c r="T115">
        <f t="shared" si="7"/>
      </c>
    </row>
    <row r="116" spans="1:20" ht="12.75">
      <c r="A116" s="5" t="s">
        <v>308</v>
      </c>
      <c r="B116" s="13"/>
      <c r="C116" s="13">
        <v>1</v>
      </c>
      <c r="D116">
        <f>VLOOKUP(A116,4!A144:G677,7)</f>
        <v>328</v>
      </c>
      <c r="F116" s="9" t="str">
        <f>VLOOKUP(A116,'[1]taxonomy'!$A$1:$R$511,7)</f>
        <v>Bacteria</v>
      </c>
      <c r="G116" s="10" t="str">
        <f>VLOOKUP(A116,'[1]taxonomy'!$A$1:$R$511,8)</f>
        <v> Firmicutes</v>
      </c>
      <c r="H116" s="10" t="str">
        <f>VLOOKUP(A116,'[1]taxonomy'!$A$1:$R$511,9)</f>
        <v> Bacillales</v>
      </c>
      <c r="I116" s="10" t="str">
        <f>VLOOKUP(A116,'[1]taxonomy'!$A$1:$R$511,10)</f>
        <v> Bacillaceae</v>
      </c>
      <c r="J116" s="10" t="str">
        <f>VLOOKUP(A116,'[1]taxonomy'!$A$1:$R$511,11)</f>
        <v> Bacillus</v>
      </c>
      <c r="K116" s="10" t="str">
        <f>VLOOKUP(A116,'[1]taxonomy'!$A$1:$R$511,12)</f>
        <v>Bacillus cereus group.</v>
      </c>
      <c r="L116" s="10">
        <f>VLOOKUP(A116,'[1]taxonomy'!$A$1:$R$511,13)</f>
        <v>0</v>
      </c>
      <c r="M116" s="10">
        <f>VLOOKUP(A116,'[1]taxonomy'!$A$1:$R$511,14)</f>
        <v>0</v>
      </c>
      <c r="N116" s="10">
        <f>VLOOKUP(A116,'[1]taxonomy'!$A$1:$R$511,15)</f>
        <v>0</v>
      </c>
      <c r="O116" s="13"/>
      <c r="Q116">
        <f t="shared" si="4"/>
      </c>
      <c r="R116">
        <f t="shared" si="5"/>
      </c>
      <c r="S116">
        <f t="shared" si="6"/>
      </c>
      <c r="T116">
        <f t="shared" si="7"/>
      </c>
    </row>
    <row r="117" spans="1:20" ht="12.75">
      <c r="A117" s="5" t="s">
        <v>310</v>
      </c>
      <c r="B117" s="13"/>
      <c r="C117" s="13">
        <v>1</v>
      </c>
      <c r="D117">
        <f>VLOOKUP(A117,4!A145:G678,7)</f>
        <v>352</v>
      </c>
      <c r="F117" s="9" t="str">
        <f>VLOOKUP(A117,'[1]taxonomy'!$A$1:$R$511,7)</f>
        <v>Bacteria</v>
      </c>
      <c r="G117" s="10" t="str">
        <f>VLOOKUP(A117,'[1]taxonomy'!$A$1:$R$511,8)</f>
        <v> Firmicutes</v>
      </c>
      <c r="H117" s="10" t="str">
        <f>VLOOKUP(A117,'[1]taxonomy'!$A$1:$R$511,9)</f>
        <v> Bacillales</v>
      </c>
      <c r="I117" s="10" t="str">
        <f>VLOOKUP(A117,'[1]taxonomy'!$A$1:$R$511,10)</f>
        <v> Bacillaceae</v>
      </c>
      <c r="J117" s="10" t="str">
        <f>VLOOKUP(A117,'[1]taxonomy'!$A$1:$R$511,11)</f>
        <v> Bacillus</v>
      </c>
      <c r="K117" s="10" t="str">
        <f>VLOOKUP(A117,'[1]taxonomy'!$A$1:$R$511,12)</f>
        <v>Bacillus cereus group.</v>
      </c>
      <c r="L117" s="10">
        <f>VLOOKUP(A117,'[1]taxonomy'!$A$1:$R$511,13)</f>
        <v>0</v>
      </c>
      <c r="M117" s="10">
        <f>VLOOKUP(A117,'[1]taxonomy'!$A$1:$R$511,14)</f>
        <v>0</v>
      </c>
      <c r="N117" s="10">
        <f>VLOOKUP(A117,'[1]taxonomy'!$A$1:$R$511,15)</f>
        <v>0</v>
      </c>
      <c r="O117" s="13"/>
      <c r="Q117">
        <f t="shared" si="4"/>
      </c>
      <c r="R117">
        <f t="shared" si="5"/>
      </c>
      <c r="S117">
        <f t="shared" si="6"/>
      </c>
      <c r="T117">
        <f t="shared" si="7"/>
      </c>
    </row>
    <row r="118" spans="1:20" ht="12.75">
      <c r="A118" s="5" t="s">
        <v>312</v>
      </c>
      <c r="B118" s="13"/>
      <c r="C118" s="13">
        <v>1</v>
      </c>
      <c r="D118">
        <f>VLOOKUP(A118,4!A146:G679,7)</f>
        <v>332</v>
      </c>
      <c r="F118" s="9" t="str">
        <f>VLOOKUP(A118,'[1]taxonomy'!$A$1:$R$511,7)</f>
        <v>Bacteria</v>
      </c>
      <c r="G118" s="10" t="str">
        <f>VLOOKUP(A118,'[1]taxonomy'!$A$1:$R$511,8)</f>
        <v> Firmicutes</v>
      </c>
      <c r="H118" s="10" t="str">
        <f>VLOOKUP(A118,'[1]taxonomy'!$A$1:$R$511,9)</f>
        <v> Bacillales</v>
      </c>
      <c r="I118" s="10" t="str">
        <f>VLOOKUP(A118,'[1]taxonomy'!$A$1:$R$511,10)</f>
        <v> Bacillaceae</v>
      </c>
      <c r="J118" s="10" t="str">
        <f>VLOOKUP(A118,'[1]taxonomy'!$A$1:$R$511,11)</f>
        <v> Bacillus</v>
      </c>
      <c r="K118" s="10" t="str">
        <f>VLOOKUP(A118,'[1]taxonomy'!$A$1:$R$511,12)</f>
        <v>Bacillus cereus group.</v>
      </c>
      <c r="L118" s="10">
        <f>VLOOKUP(A118,'[1]taxonomy'!$A$1:$R$511,13)</f>
        <v>0</v>
      </c>
      <c r="M118" s="10">
        <f>VLOOKUP(A118,'[1]taxonomy'!$A$1:$R$511,14)</f>
        <v>0</v>
      </c>
      <c r="N118" s="10">
        <f>VLOOKUP(A118,'[1]taxonomy'!$A$1:$R$511,15)</f>
        <v>0</v>
      </c>
      <c r="O118" s="13"/>
      <c r="Q118">
        <f t="shared" si="4"/>
      </c>
      <c r="R118">
        <f t="shared" si="5"/>
      </c>
      <c r="S118">
        <f t="shared" si="6"/>
      </c>
      <c r="T118">
        <f t="shared" si="7"/>
      </c>
    </row>
    <row r="119" spans="1:20" ht="12.75">
      <c r="A119" s="5" t="s">
        <v>314</v>
      </c>
      <c r="B119" s="13"/>
      <c r="C119" s="13">
        <v>1</v>
      </c>
      <c r="D119">
        <f>VLOOKUP(A119,4!A147:G680,7)</f>
        <v>328</v>
      </c>
      <c r="F119" s="9" t="str">
        <f>VLOOKUP(A119,'[1]taxonomy'!$A$1:$R$511,7)</f>
        <v>Bacteria</v>
      </c>
      <c r="G119" s="10" t="str">
        <f>VLOOKUP(A119,'[1]taxonomy'!$A$1:$R$511,8)</f>
        <v> Firmicutes</v>
      </c>
      <c r="H119" s="10" t="str">
        <f>VLOOKUP(A119,'[1]taxonomy'!$A$1:$R$511,9)</f>
        <v> Bacillales</v>
      </c>
      <c r="I119" s="10" t="str">
        <f>VLOOKUP(A119,'[1]taxonomy'!$A$1:$R$511,10)</f>
        <v> Bacillaceae</v>
      </c>
      <c r="J119" s="10" t="str">
        <f>VLOOKUP(A119,'[1]taxonomy'!$A$1:$R$511,11)</f>
        <v> Bacillus</v>
      </c>
      <c r="K119" s="10" t="str">
        <f>VLOOKUP(A119,'[1]taxonomy'!$A$1:$R$511,12)</f>
        <v>Bacillus cereus group.</v>
      </c>
      <c r="L119" s="10">
        <f>VLOOKUP(A119,'[1]taxonomy'!$A$1:$R$511,13)</f>
        <v>0</v>
      </c>
      <c r="M119" s="10">
        <f>VLOOKUP(A119,'[1]taxonomy'!$A$1:$R$511,14)</f>
        <v>0</v>
      </c>
      <c r="N119" s="10">
        <f>VLOOKUP(A119,'[1]taxonomy'!$A$1:$R$511,15)</f>
        <v>0</v>
      </c>
      <c r="O119" s="13"/>
      <c r="Q119">
        <f t="shared" si="4"/>
      </c>
      <c r="R119">
        <f t="shared" si="5"/>
      </c>
      <c r="S119">
        <f t="shared" si="6"/>
      </c>
      <c r="T119">
        <f t="shared" si="7"/>
      </c>
    </row>
    <row r="120" spans="1:20" ht="12.75">
      <c r="A120" s="5" t="s">
        <v>316</v>
      </c>
      <c r="B120" s="13"/>
      <c r="C120" s="13">
        <v>1</v>
      </c>
      <c r="D120">
        <f>VLOOKUP(A120,4!A148:G681,7)</f>
        <v>328</v>
      </c>
      <c r="F120" s="9" t="str">
        <f>VLOOKUP(A120,'[1]taxonomy'!$A$1:$R$511,7)</f>
        <v>Bacteria</v>
      </c>
      <c r="G120" s="10" t="str">
        <f>VLOOKUP(A120,'[1]taxonomy'!$A$1:$R$511,8)</f>
        <v> Firmicutes</v>
      </c>
      <c r="H120" s="10" t="str">
        <f>VLOOKUP(A120,'[1]taxonomy'!$A$1:$R$511,9)</f>
        <v> Bacillales</v>
      </c>
      <c r="I120" s="10" t="str">
        <f>VLOOKUP(A120,'[1]taxonomy'!$A$1:$R$511,10)</f>
        <v> Bacillaceae</v>
      </c>
      <c r="J120" s="10" t="str">
        <f>VLOOKUP(A120,'[1]taxonomy'!$A$1:$R$511,11)</f>
        <v> Bacillus</v>
      </c>
      <c r="K120" s="10" t="str">
        <f>VLOOKUP(A120,'[1]taxonomy'!$A$1:$R$511,12)</f>
        <v>Bacillus cereus group.</v>
      </c>
      <c r="L120" s="10">
        <f>VLOOKUP(A120,'[1]taxonomy'!$A$1:$R$511,13)</f>
        <v>0</v>
      </c>
      <c r="M120" s="10">
        <f>VLOOKUP(A120,'[1]taxonomy'!$A$1:$R$511,14)</f>
        <v>0</v>
      </c>
      <c r="N120" s="10">
        <f>VLOOKUP(A120,'[1]taxonomy'!$A$1:$R$511,15)</f>
        <v>0</v>
      </c>
      <c r="O120" s="13"/>
      <c r="Q120">
        <f t="shared" si="4"/>
      </c>
      <c r="R120">
        <f t="shared" si="5"/>
      </c>
      <c r="S120">
        <f t="shared" si="6"/>
      </c>
      <c r="T120">
        <f t="shared" si="7"/>
      </c>
    </row>
    <row r="121" spans="1:20" ht="12.75">
      <c r="A121" s="5" t="s">
        <v>318</v>
      </c>
      <c r="B121" s="13"/>
      <c r="C121" s="13">
        <v>1</v>
      </c>
      <c r="D121">
        <f>VLOOKUP(A121,4!A149:G682,7)</f>
        <v>328</v>
      </c>
      <c r="F121" s="9" t="str">
        <f>VLOOKUP(A121,'[1]taxonomy'!$A$1:$R$511,7)</f>
        <v>Bacteria</v>
      </c>
      <c r="G121" s="10" t="str">
        <f>VLOOKUP(A121,'[1]taxonomy'!$A$1:$R$511,8)</f>
        <v> Firmicutes</v>
      </c>
      <c r="H121" s="10" t="str">
        <f>VLOOKUP(A121,'[1]taxonomy'!$A$1:$R$511,9)</f>
        <v> Bacillales</v>
      </c>
      <c r="I121" s="10" t="str">
        <f>VLOOKUP(A121,'[1]taxonomy'!$A$1:$R$511,10)</f>
        <v> Bacillaceae</v>
      </c>
      <c r="J121" s="10" t="str">
        <f>VLOOKUP(A121,'[1]taxonomy'!$A$1:$R$511,11)</f>
        <v> Bacillus</v>
      </c>
      <c r="K121" s="10" t="str">
        <f>VLOOKUP(A121,'[1]taxonomy'!$A$1:$R$511,12)</f>
        <v>Bacillus cereus group.</v>
      </c>
      <c r="L121" s="10">
        <f>VLOOKUP(A121,'[1]taxonomy'!$A$1:$R$511,13)</f>
        <v>0</v>
      </c>
      <c r="M121" s="10">
        <f>VLOOKUP(A121,'[1]taxonomy'!$A$1:$R$511,14)</f>
        <v>0</v>
      </c>
      <c r="N121" s="10">
        <f>VLOOKUP(A121,'[1]taxonomy'!$A$1:$R$511,15)</f>
        <v>0</v>
      </c>
      <c r="O121" s="13"/>
      <c r="Q121">
        <f t="shared" si="4"/>
      </c>
      <c r="R121">
        <f t="shared" si="5"/>
      </c>
      <c r="S121">
        <f t="shared" si="6"/>
      </c>
      <c r="T121">
        <f t="shared" si="7"/>
      </c>
    </row>
    <row r="122" spans="1:20" ht="12.75">
      <c r="A122" s="5" t="s">
        <v>320</v>
      </c>
      <c r="B122" s="13"/>
      <c r="C122" s="13">
        <v>1</v>
      </c>
      <c r="D122">
        <f>VLOOKUP(A122,4!A150:G683,7)</f>
        <v>193</v>
      </c>
      <c r="F122" s="9" t="str">
        <f>VLOOKUP(A122,'[1]taxonomy'!$A$1:$R$511,7)</f>
        <v>Bacteria</v>
      </c>
      <c r="G122" s="10" t="str">
        <f>VLOOKUP(A122,'[1]taxonomy'!$A$1:$R$511,8)</f>
        <v> Firmicutes</v>
      </c>
      <c r="H122" s="10" t="str">
        <f>VLOOKUP(A122,'[1]taxonomy'!$A$1:$R$511,9)</f>
        <v> Bacillales</v>
      </c>
      <c r="I122" s="10" t="str">
        <f>VLOOKUP(A122,'[1]taxonomy'!$A$1:$R$511,10)</f>
        <v> Bacillaceae</v>
      </c>
      <c r="J122" s="10" t="str">
        <f>VLOOKUP(A122,'[1]taxonomy'!$A$1:$R$511,11)</f>
        <v> Bacillus</v>
      </c>
      <c r="K122" s="10" t="str">
        <f>VLOOKUP(A122,'[1]taxonomy'!$A$1:$R$511,12)</f>
        <v>Bacillus cereus group.</v>
      </c>
      <c r="L122" s="10">
        <f>VLOOKUP(A122,'[1]taxonomy'!$A$1:$R$511,13)</f>
        <v>0</v>
      </c>
      <c r="M122" s="10">
        <f>VLOOKUP(A122,'[1]taxonomy'!$A$1:$R$511,14)</f>
        <v>0</v>
      </c>
      <c r="N122" s="10">
        <f>VLOOKUP(A122,'[1]taxonomy'!$A$1:$R$511,15)</f>
        <v>0</v>
      </c>
      <c r="O122" s="13"/>
      <c r="Q122">
        <f t="shared" si="4"/>
      </c>
      <c r="R122">
        <f t="shared" si="5"/>
      </c>
      <c r="S122">
        <f t="shared" si="6"/>
      </c>
      <c r="T122">
        <f t="shared" si="7"/>
      </c>
    </row>
    <row r="123" spans="1:20" ht="12.75">
      <c r="A123" s="5" t="s">
        <v>322</v>
      </c>
      <c r="B123" s="13"/>
      <c r="C123" s="13">
        <v>1</v>
      </c>
      <c r="D123">
        <f>VLOOKUP(A123,4!A151:G684,7)</f>
        <v>328</v>
      </c>
      <c r="F123" s="9" t="str">
        <f>VLOOKUP(A123,'[1]taxonomy'!$A$1:$R$511,7)</f>
        <v>Bacteria</v>
      </c>
      <c r="G123" s="10" t="str">
        <f>VLOOKUP(A123,'[1]taxonomy'!$A$1:$R$511,8)</f>
        <v> Firmicutes</v>
      </c>
      <c r="H123" s="10" t="str">
        <f>VLOOKUP(A123,'[1]taxonomy'!$A$1:$R$511,9)</f>
        <v> Bacillales</v>
      </c>
      <c r="I123" s="10" t="str">
        <f>VLOOKUP(A123,'[1]taxonomy'!$A$1:$R$511,10)</f>
        <v> Bacillaceae</v>
      </c>
      <c r="J123" s="10" t="str">
        <f>VLOOKUP(A123,'[1]taxonomy'!$A$1:$R$511,11)</f>
        <v> Bacillus</v>
      </c>
      <c r="K123" s="10" t="str">
        <f>VLOOKUP(A123,'[1]taxonomy'!$A$1:$R$511,12)</f>
        <v>Bacillus cereus group.</v>
      </c>
      <c r="L123" s="10">
        <f>VLOOKUP(A123,'[1]taxonomy'!$A$1:$R$511,13)</f>
        <v>0</v>
      </c>
      <c r="M123" s="10">
        <f>VLOOKUP(A123,'[1]taxonomy'!$A$1:$R$511,14)</f>
        <v>0</v>
      </c>
      <c r="N123" s="10">
        <f>VLOOKUP(A123,'[1]taxonomy'!$A$1:$R$511,15)</f>
        <v>0</v>
      </c>
      <c r="O123" s="13"/>
      <c r="Q123">
        <f t="shared" si="4"/>
      </c>
      <c r="R123">
        <f t="shared" si="5"/>
      </c>
      <c r="S123">
        <f t="shared" si="6"/>
      </c>
      <c r="T123">
        <f t="shared" si="7"/>
      </c>
    </row>
    <row r="124" spans="1:20" ht="12.75">
      <c r="A124" s="5" t="s">
        <v>324</v>
      </c>
      <c r="B124" s="13"/>
      <c r="C124" s="13">
        <v>1</v>
      </c>
      <c r="D124">
        <f>VLOOKUP(A124,4!A152:G685,7)</f>
        <v>332</v>
      </c>
      <c r="F124" s="9" t="str">
        <f>VLOOKUP(A124,'[1]taxonomy'!$A$1:$R$511,7)</f>
        <v>Bacteria</v>
      </c>
      <c r="G124" s="10" t="str">
        <f>VLOOKUP(A124,'[1]taxonomy'!$A$1:$R$511,8)</f>
        <v> Firmicutes</v>
      </c>
      <c r="H124" s="10" t="str">
        <f>VLOOKUP(A124,'[1]taxonomy'!$A$1:$R$511,9)</f>
        <v> Bacillales</v>
      </c>
      <c r="I124" s="10" t="str">
        <f>VLOOKUP(A124,'[1]taxonomy'!$A$1:$R$511,10)</f>
        <v> Bacillaceae</v>
      </c>
      <c r="J124" s="10" t="str">
        <f>VLOOKUP(A124,'[1]taxonomy'!$A$1:$R$511,11)</f>
        <v> Bacillus</v>
      </c>
      <c r="K124" s="10" t="str">
        <f>VLOOKUP(A124,'[1]taxonomy'!$A$1:$R$511,12)</f>
        <v>Bacillus cereus group.</v>
      </c>
      <c r="L124" s="10">
        <f>VLOOKUP(A124,'[1]taxonomy'!$A$1:$R$511,13)</f>
        <v>0</v>
      </c>
      <c r="M124" s="10">
        <f>VLOOKUP(A124,'[1]taxonomy'!$A$1:$R$511,14)</f>
        <v>0</v>
      </c>
      <c r="N124" s="10">
        <f>VLOOKUP(A124,'[1]taxonomy'!$A$1:$R$511,15)</f>
        <v>0</v>
      </c>
      <c r="O124" s="13"/>
      <c r="Q124">
        <f t="shared" si="4"/>
      </c>
      <c r="R124">
        <f t="shared" si="5"/>
      </c>
      <c r="S124">
        <f t="shared" si="6"/>
      </c>
      <c r="T124">
        <f t="shared" si="7"/>
      </c>
    </row>
    <row r="125" spans="1:20" ht="12.75">
      <c r="A125" s="5" t="s">
        <v>326</v>
      </c>
      <c r="B125" s="13"/>
      <c r="C125" s="13">
        <v>1</v>
      </c>
      <c r="D125">
        <f>VLOOKUP(A125,4!A153:G686,7)</f>
        <v>288</v>
      </c>
      <c r="F125" s="9" t="str">
        <f>VLOOKUP(A125,'[1]taxonomy'!$A$1:$R$511,7)</f>
        <v>Bacteria</v>
      </c>
      <c r="G125" s="10" t="str">
        <f>VLOOKUP(A125,'[1]taxonomy'!$A$1:$R$511,8)</f>
        <v> Firmicutes</v>
      </c>
      <c r="H125" s="10" t="str">
        <f>VLOOKUP(A125,'[1]taxonomy'!$A$1:$R$511,9)</f>
        <v> Bacillales</v>
      </c>
      <c r="I125" s="10" t="str">
        <f>VLOOKUP(A125,'[1]taxonomy'!$A$1:$R$511,10)</f>
        <v> Bacillaceae</v>
      </c>
      <c r="J125" s="10" t="str">
        <f>VLOOKUP(A125,'[1]taxonomy'!$A$1:$R$511,11)</f>
        <v> Bacillus</v>
      </c>
      <c r="K125" s="10" t="str">
        <f>VLOOKUP(A125,'[1]taxonomy'!$A$1:$R$511,12)</f>
        <v>Bacillus cereus group.</v>
      </c>
      <c r="L125" s="10">
        <f>VLOOKUP(A125,'[1]taxonomy'!$A$1:$R$511,13)</f>
        <v>0</v>
      </c>
      <c r="M125" s="10">
        <f>VLOOKUP(A125,'[1]taxonomy'!$A$1:$R$511,14)</f>
        <v>0</v>
      </c>
      <c r="N125" s="10">
        <f>VLOOKUP(A125,'[1]taxonomy'!$A$1:$R$511,15)</f>
        <v>0</v>
      </c>
      <c r="O125" s="13"/>
      <c r="Q125">
        <f t="shared" si="4"/>
      </c>
      <c r="R125">
        <f t="shared" si="5"/>
      </c>
      <c r="S125">
        <f t="shared" si="6"/>
      </c>
      <c r="T125">
        <f t="shared" si="7"/>
      </c>
    </row>
    <row r="126" spans="1:20" ht="12.75">
      <c r="A126" s="5" t="s">
        <v>328</v>
      </c>
      <c r="B126" s="13"/>
      <c r="C126" s="13">
        <v>1</v>
      </c>
      <c r="D126">
        <f>VLOOKUP(A126,4!A154:G687,7)</f>
        <v>301</v>
      </c>
      <c r="F126" s="9" t="str">
        <f>VLOOKUP(A126,'[1]taxonomy'!$A$1:$R$511,7)</f>
        <v>Bacteria</v>
      </c>
      <c r="G126" s="10" t="str">
        <f>VLOOKUP(A126,'[1]taxonomy'!$A$1:$R$511,8)</f>
        <v> Firmicutes</v>
      </c>
      <c r="H126" s="10" t="str">
        <f>VLOOKUP(A126,'[1]taxonomy'!$A$1:$R$511,9)</f>
        <v> Bacillales</v>
      </c>
      <c r="I126" s="10" t="str">
        <f>VLOOKUP(A126,'[1]taxonomy'!$A$1:$R$511,10)</f>
        <v> Bacillaceae</v>
      </c>
      <c r="J126" s="10" t="str">
        <f>VLOOKUP(A126,'[1]taxonomy'!$A$1:$R$511,11)</f>
        <v> Bacillus</v>
      </c>
      <c r="K126" s="10" t="str">
        <f>VLOOKUP(A126,'[1]taxonomy'!$A$1:$R$511,12)</f>
        <v>Bacillus cereus group.</v>
      </c>
      <c r="L126" s="10">
        <f>VLOOKUP(A126,'[1]taxonomy'!$A$1:$R$511,13)</f>
        <v>0</v>
      </c>
      <c r="M126" s="10">
        <f>VLOOKUP(A126,'[1]taxonomy'!$A$1:$R$511,14)</f>
        <v>0</v>
      </c>
      <c r="N126" s="10">
        <f>VLOOKUP(A126,'[1]taxonomy'!$A$1:$R$511,15)</f>
        <v>0</v>
      </c>
      <c r="O126" s="13"/>
      <c r="Q126">
        <f t="shared" si="4"/>
      </c>
      <c r="R126">
        <f t="shared" si="5"/>
      </c>
      <c r="S126">
        <f t="shared" si="6"/>
      </c>
      <c r="T126">
        <f t="shared" si="7"/>
      </c>
    </row>
    <row r="127" spans="1:20" ht="12.75">
      <c r="A127" s="5" t="s">
        <v>330</v>
      </c>
      <c r="B127" s="13"/>
      <c r="C127" s="13">
        <v>1</v>
      </c>
      <c r="D127">
        <f>VLOOKUP(A127,4!A155:G688,7)</f>
        <v>193</v>
      </c>
      <c r="F127" s="9" t="str">
        <f>VLOOKUP(A127,'[1]taxonomy'!$A$1:$R$511,7)</f>
        <v>Bacteria</v>
      </c>
      <c r="G127" s="10" t="str">
        <f>VLOOKUP(A127,'[1]taxonomy'!$A$1:$R$511,8)</f>
        <v> Firmicutes</v>
      </c>
      <c r="H127" s="10" t="str">
        <f>VLOOKUP(A127,'[1]taxonomy'!$A$1:$R$511,9)</f>
        <v> Bacillales</v>
      </c>
      <c r="I127" s="10" t="str">
        <f>VLOOKUP(A127,'[1]taxonomy'!$A$1:$R$511,10)</f>
        <v> Bacillaceae</v>
      </c>
      <c r="J127" s="10" t="str">
        <f>VLOOKUP(A127,'[1]taxonomy'!$A$1:$R$511,11)</f>
        <v> Bacillus</v>
      </c>
      <c r="K127" s="10" t="str">
        <f>VLOOKUP(A127,'[1]taxonomy'!$A$1:$R$511,12)</f>
        <v>Bacillus cereus group.</v>
      </c>
      <c r="L127" s="10">
        <f>VLOOKUP(A127,'[1]taxonomy'!$A$1:$R$511,13)</f>
        <v>0</v>
      </c>
      <c r="M127" s="10">
        <f>VLOOKUP(A127,'[1]taxonomy'!$A$1:$R$511,14)</f>
        <v>0</v>
      </c>
      <c r="N127" s="10">
        <f>VLOOKUP(A127,'[1]taxonomy'!$A$1:$R$511,15)</f>
        <v>0</v>
      </c>
      <c r="O127" s="13"/>
      <c r="Q127">
        <f t="shared" si="4"/>
      </c>
      <c r="R127">
        <f t="shared" si="5"/>
      </c>
      <c r="S127">
        <f t="shared" si="6"/>
      </c>
      <c r="T127">
        <f t="shared" si="7"/>
      </c>
    </row>
    <row r="128" spans="1:20" ht="12.75">
      <c r="A128" s="5" t="s">
        <v>332</v>
      </c>
      <c r="B128" s="13"/>
      <c r="C128" s="13">
        <v>1</v>
      </c>
      <c r="D128">
        <f>VLOOKUP(A128,4!A156:G689,7)</f>
        <v>332</v>
      </c>
      <c r="F128" s="9" t="str">
        <f>VLOOKUP(A128,'[1]taxonomy'!$A$1:$R$511,7)</f>
        <v>Bacteria</v>
      </c>
      <c r="G128" s="10" t="str">
        <f>VLOOKUP(A128,'[1]taxonomy'!$A$1:$R$511,8)</f>
        <v> Firmicutes</v>
      </c>
      <c r="H128" s="10" t="str">
        <f>VLOOKUP(A128,'[1]taxonomy'!$A$1:$R$511,9)</f>
        <v> Bacillales</v>
      </c>
      <c r="I128" s="10" t="str">
        <f>VLOOKUP(A128,'[1]taxonomy'!$A$1:$R$511,10)</f>
        <v> Bacillaceae</v>
      </c>
      <c r="J128" s="10" t="str">
        <f>VLOOKUP(A128,'[1]taxonomy'!$A$1:$R$511,11)</f>
        <v> Bacillus</v>
      </c>
      <c r="K128" s="10" t="str">
        <f>VLOOKUP(A128,'[1]taxonomy'!$A$1:$R$511,12)</f>
        <v>Bacillus cereus group.</v>
      </c>
      <c r="L128" s="10">
        <f>VLOOKUP(A128,'[1]taxonomy'!$A$1:$R$511,13)</f>
        <v>0</v>
      </c>
      <c r="M128" s="10">
        <f>VLOOKUP(A128,'[1]taxonomy'!$A$1:$R$511,14)</f>
        <v>0</v>
      </c>
      <c r="N128" s="10">
        <f>VLOOKUP(A128,'[1]taxonomy'!$A$1:$R$511,15)</f>
        <v>0</v>
      </c>
      <c r="O128" s="13"/>
      <c r="Q128">
        <f t="shared" si="4"/>
      </c>
      <c r="R128">
        <f t="shared" si="5"/>
      </c>
      <c r="S128">
        <f t="shared" si="6"/>
      </c>
      <c r="T128">
        <f t="shared" si="7"/>
      </c>
    </row>
    <row r="129" spans="1:20" ht="12.75">
      <c r="A129" s="5" t="s">
        <v>334</v>
      </c>
      <c r="B129" s="13"/>
      <c r="C129" s="13">
        <v>1</v>
      </c>
      <c r="D129">
        <f>VLOOKUP(A129,4!A157:G690,7)</f>
        <v>328</v>
      </c>
      <c r="F129" s="9" t="str">
        <f>VLOOKUP(A129,'[1]taxonomy'!$A$1:$R$511,7)</f>
        <v>Bacteria</v>
      </c>
      <c r="G129" s="10" t="str">
        <f>VLOOKUP(A129,'[1]taxonomy'!$A$1:$R$511,8)</f>
        <v> Firmicutes</v>
      </c>
      <c r="H129" s="10" t="str">
        <f>VLOOKUP(A129,'[1]taxonomy'!$A$1:$R$511,9)</f>
        <v> Bacillales</v>
      </c>
      <c r="I129" s="10" t="str">
        <f>VLOOKUP(A129,'[1]taxonomy'!$A$1:$R$511,10)</f>
        <v> Bacillaceae</v>
      </c>
      <c r="J129" s="10" t="str">
        <f>VLOOKUP(A129,'[1]taxonomy'!$A$1:$R$511,11)</f>
        <v> Bacillus</v>
      </c>
      <c r="K129" s="10" t="str">
        <f>VLOOKUP(A129,'[1]taxonomy'!$A$1:$R$511,12)</f>
        <v>Bacillus cereus group.</v>
      </c>
      <c r="L129" s="10">
        <f>VLOOKUP(A129,'[1]taxonomy'!$A$1:$R$511,13)</f>
        <v>0</v>
      </c>
      <c r="M129" s="10">
        <f>VLOOKUP(A129,'[1]taxonomy'!$A$1:$R$511,14)</f>
        <v>0</v>
      </c>
      <c r="N129" s="10">
        <f>VLOOKUP(A129,'[1]taxonomy'!$A$1:$R$511,15)</f>
        <v>0</v>
      </c>
      <c r="O129" s="13"/>
      <c r="Q129">
        <f t="shared" si="4"/>
      </c>
      <c r="R129">
        <f t="shared" si="5"/>
      </c>
      <c r="S129">
        <f t="shared" si="6"/>
      </c>
      <c r="T129">
        <f t="shared" si="7"/>
      </c>
    </row>
    <row r="130" spans="1:20" ht="12.75">
      <c r="A130" s="5" t="s">
        <v>336</v>
      </c>
      <c r="B130" s="13"/>
      <c r="C130" s="13">
        <v>1</v>
      </c>
      <c r="D130">
        <f>VLOOKUP(A130,4!A158:G691,7)</f>
        <v>328</v>
      </c>
      <c r="F130" s="9" t="str">
        <f>VLOOKUP(A130,'[1]taxonomy'!$A$1:$R$511,7)</f>
        <v>Bacteria</v>
      </c>
      <c r="G130" s="10" t="str">
        <f>VLOOKUP(A130,'[1]taxonomy'!$A$1:$R$511,8)</f>
        <v> Firmicutes</v>
      </c>
      <c r="H130" s="10" t="str">
        <f>VLOOKUP(A130,'[1]taxonomy'!$A$1:$R$511,9)</f>
        <v> Bacillales</v>
      </c>
      <c r="I130" s="10" t="str">
        <f>VLOOKUP(A130,'[1]taxonomy'!$A$1:$R$511,10)</f>
        <v> Bacillaceae</v>
      </c>
      <c r="J130" s="10" t="str">
        <f>VLOOKUP(A130,'[1]taxonomy'!$A$1:$R$511,11)</f>
        <v> Bacillus</v>
      </c>
      <c r="K130" s="10" t="str">
        <f>VLOOKUP(A130,'[1]taxonomy'!$A$1:$R$511,12)</f>
        <v>Bacillus cereus group.</v>
      </c>
      <c r="L130" s="10">
        <f>VLOOKUP(A130,'[1]taxonomy'!$A$1:$R$511,13)</f>
        <v>0</v>
      </c>
      <c r="M130" s="10">
        <f>VLOOKUP(A130,'[1]taxonomy'!$A$1:$R$511,14)</f>
        <v>0</v>
      </c>
      <c r="N130" s="10">
        <f>VLOOKUP(A130,'[1]taxonomy'!$A$1:$R$511,15)</f>
        <v>0</v>
      </c>
      <c r="O130" s="13"/>
      <c r="Q130">
        <f t="shared" si="4"/>
      </c>
      <c r="R130">
        <f t="shared" si="5"/>
      </c>
      <c r="S130">
        <f t="shared" si="6"/>
      </c>
      <c r="T130">
        <f t="shared" si="7"/>
      </c>
    </row>
    <row r="131" spans="1:20" ht="12.75">
      <c r="A131" s="5" t="s">
        <v>338</v>
      </c>
      <c r="B131" s="13"/>
      <c r="C131" s="13">
        <v>1</v>
      </c>
      <c r="D131">
        <f>VLOOKUP(A131,4!A159:G692,7)</f>
        <v>332</v>
      </c>
      <c r="F131" s="9" t="str">
        <f>VLOOKUP(A131,'[1]taxonomy'!$A$1:$R$511,7)</f>
        <v>Bacteria</v>
      </c>
      <c r="G131" s="10" t="str">
        <f>VLOOKUP(A131,'[1]taxonomy'!$A$1:$R$511,8)</f>
        <v> Firmicutes</v>
      </c>
      <c r="H131" s="10" t="str">
        <f>VLOOKUP(A131,'[1]taxonomy'!$A$1:$R$511,9)</f>
        <v> Bacillales</v>
      </c>
      <c r="I131" s="10" t="str">
        <f>VLOOKUP(A131,'[1]taxonomy'!$A$1:$R$511,10)</f>
        <v> Bacillaceae</v>
      </c>
      <c r="J131" s="10" t="str">
        <f>VLOOKUP(A131,'[1]taxonomy'!$A$1:$R$511,11)</f>
        <v> Bacillus</v>
      </c>
      <c r="K131" s="10" t="str">
        <f>VLOOKUP(A131,'[1]taxonomy'!$A$1:$R$511,12)</f>
        <v>Bacillus cereus group.</v>
      </c>
      <c r="L131" s="10">
        <f>VLOOKUP(A131,'[1]taxonomy'!$A$1:$R$511,13)</f>
        <v>0</v>
      </c>
      <c r="M131" s="10">
        <f>VLOOKUP(A131,'[1]taxonomy'!$A$1:$R$511,14)</f>
        <v>0</v>
      </c>
      <c r="N131" s="10">
        <f>VLOOKUP(A131,'[1]taxonomy'!$A$1:$R$511,15)</f>
        <v>0</v>
      </c>
      <c r="O131" s="13"/>
      <c r="Q131">
        <f aca="true" t="shared" si="8" ref="Q131:Q194">IF(E131=1,A131,"")</f>
      </c>
      <c r="R131">
        <f aca="true" t="shared" si="9" ref="R131:R194">IF(E131=1,D131,"")</f>
      </c>
      <c r="S131">
        <f aca="true" t="shared" si="10" ref="S131:S194">IF(E131=2,A131,"")</f>
      </c>
      <c r="T131">
        <f aca="true" t="shared" si="11" ref="T131:T194">IF(E131=2,D131,"")</f>
      </c>
    </row>
    <row r="132" spans="1:20" ht="12.75">
      <c r="A132" s="5" t="s">
        <v>340</v>
      </c>
      <c r="B132" s="13"/>
      <c r="C132" s="13">
        <v>1</v>
      </c>
      <c r="D132">
        <f>VLOOKUP(A132,4!A160:G693,7)</f>
        <v>328</v>
      </c>
      <c r="F132" s="9" t="str">
        <f>VLOOKUP(A132,'[1]taxonomy'!$A$1:$R$511,7)</f>
        <v>Bacteria</v>
      </c>
      <c r="G132" s="10" t="str">
        <f>VLOOKUP(A132,'[1]taxonomy'!$A$1:$R$511,8)</f>
        <v> Firmicutes</v>
      </c>
      <c r="H132" s="10" t="str">
        <f>VLOOKUP(A132,'[1]taxonomy'!$A$1:$R$511,9)</f>
        <v> Bacillales</v>
      </c>
      <c r="I132" s="10" t="str">
        <f>VLOOKUP(A132,'[1]taxonomy'!$A$1:$R$511,10)</f>
        <v> Bacillaceae</v>
      </c>
      <c r="J132" s="10" t="str">
        <f>VLOOKUP(A132,'[1]taxonomy'!$A$1:$R$511,11)</f>
        <v> Bacillus</v>
      </c>
      <c r="K132" s="10" t="str">
        <f>VLOOKUP(A132,'[1]taxonomy'!$A$1:$R$511,12)</f>
        <v>Bacillus cereus group.</v>
      </c>
      <c r="L132" s="10">
        <f>VLOOKUP(A132,'[1]taxonomy'!$A$1:$R$511,13)</f>
        <v>0</v>
      </c>
      <c r="M132" s="10">
        <f>VLOOKUP(A132,'[1]taxonomy'!$A$1:$R$511,14)</f>
        <v>0</v>
      </c>
      <c r="N132" s="10">
        <f>VLOOKUP(A132,'[1]taxonomy'!$A$1:$R$511,15)</f>
        <v>0</v>
      </c>
      <c r="O132" s="13"/>
      <c r="Q132">
        <f t="shared" si="8"/>
      </c>
      <c r="R132">
        <f t="shared" si="9"/>
      </c>
      <c r="S132">
        <f t="shared" si="10"/>
      </c>
      <c r="T132">
        <f t="shared" si="11"/>
      </c>
    </row>
    <row r="133" spans="1:20" ht="12.75">
      <c r="A133" s="5" t="s">
        <v>342</v>
      </c>
      <c r="B133" s="13"/>
      <c r="C133" s="13">
        <v>1</v>
      </c>
      <c r="D133">
        <f>VLOOKUP(A133,4!A161:G694,7)</f>
        <v>328</v>
      </c>
      <c r="F133" s="9" t="str">
        <f>VLOOKUP(A133,'[1]taxonomy'!$A$1:$R$511,7)</f>
        <v>Bacteria</v>
      </c>
      <c r="G133" s="10" t="str">
        <f>VLOOKUP(A133,'[1]taxonomy'!$A$1:$R$511,8)</f>
        <v> Firmicutes</v>
      </c>
      <c r="H133" s="10" t="str">
        <f>VLOOKUP(A133,'[1]taxonomy'!$A$1:$R$511,9)</f>
        <v> Bacillales</v>
      </c>
      <c r="I133" s="10" t="str">
        <f>VLOOKUP(A133,'[1]taxonomy'!$A$1:$R$511,10)</f>
        <v> Bacillaceae</v>
      </c>
      <c r="J133" s="10" t="str">
        <f>VLOOKUP(A133,'[1]taxonomy'!$A$1:$R$511,11)</f>
        <v> Bacillus</v>
      </c>
      <c r="K133" s="10" t="str">
        <f>VLOOKUP(A133,'[1]taxonomy'!$A$1:$R$511,12)</f>
        <v>Bacillus cereus group.</v>
      </c>
      <c r="L133" s="10">
        <f>VLOOKUP(A133,'[1]taxonomy'!$A$1:$R$511,13)</f>
        <v>0</v>
      </c>
      <c r="M133" s="10">
        <f>VLOOKUP(A133,'[1]taxonomy'!$A$1:$R$511,14)</f>
        <v>0</v>
      </c>
      <c r="N133" s="10">
        <f>VLOOKUP(A133,'[1]taxonomy'!$A$1:$R$511,15)</f>
        <v>0</v>
      </c>
      <c r="O133" s="13"/>
      <c r="Q133">
        <f t="shared" si="8"/>
      </c>
      <c r="R133">
        <f t="shared" si="9"/>
      </c>
      <c r="S133">
        <f t="shared" si="10"/>
      </c>
      <c r="T133">
        <f t="shared" si="11"/>
      </c>
    </row>
    <row r="134" spans="1:20" ht="12.75">
      <c r="A134" s="5" t="s">
        <v>344</v>
      </c>
      <c r="B134" s="13"/>
      <c r="C134" s="13">
        <v>1</v>
      </c>
      <c r="D134">
        <f>VLOOKUP(A134,4!A162:G695,7)</f>
        <v>332</v>
      </c>
      <c r="F134" s="9" t="str">
        <f>VLOOKUP(A134,'[1]taxonomy'!$A$1:$R$511,7)</f>
        <v>Bacteria</v>
      </c>
      <c r="G134" s="10" t="str">
        <f>VLOOKUP(A134,'[1]taxonomy'!$A$1:$R$511,8)</f>
        <v> Firmicutes</v>
      </c>
      <c r="H134" s="10" t="str">
        <f>VLOOKUP(A134,'[1]taxonomy'!$A$1:$R$511,9)</f>
        <v> Bacillales</v>
      </c>
      <c r="I134" s="10" t="str">
        <f>VLOOKUP(A134,'[1]taxonomy'!$A$1:$R$511,10)</f>
        <v> Bacillaceae</v>
      </c>
      <c r="J134" s="10" t="str">
        <f>VLOOKUP(A134,'[1]taxonomy'!$A$1:$R$511,11)</f>
        <v> Bacillus</v>
      </c>
      <c r="K134" s="10" t="str">
        <f>VLOOKUP(A134,'[1]taxonomy'!$A$1:$R$511,12)</f>
        <v>Bacillus cereus group.</v>
      </c>
      <c r="L134" s="10">
        <f>VLOOKUP(A134,'[1]taxonomy'!$A$1:$R$511,13)</f>
        <v>0</v>
      </c>
      <c r="M134" s="10">
        <f>VLOOKUP(A134,'[1]taxonomy'!$A$1:$R$511,14)</f>
        <v>0</v>
      </c>
      <c r="N134" s="10">
        <f>VLOOKUP(A134,'[1]taxonomy'!$A$1:$R$511,15)</f>
        <v>0</v>
      </c>
      <c r="O134" s="13"/>
      <c r="Q134">
        <f t="shared" si="8"/>
      </c>
      <c r="R134">
        <f t="shared" si="9"/>
      </c>
      <c r="S134">
        <f t="shared" si="10"/>
      </c>
      <c r="T134">
        <f t="shared" si="11"/>
      </c>
    </row>
    <row r="135" spans="1:20" ht="12.75">
      <c r="A135" s="5" t="s">
        <v>346</v>
      </c>
      <c r="B135" s="13"/>
      <c r="C135" s="13">
        <v>1</v>
      </c>
      <c r="D135">
        <f>VLOOKUP(A135,4!A163:G696,7)</f>
        <v>193</v>
      </c>
      <c r="F135" s="9" t="str">
        <f>VLOOKUP(A135,'[1]taxonomy'!$A$1:$R$511,7)</f>
        <v>Bacteria</v>
      </c>
      <c r="G135" s="10" t="str">
        <f>VLOOKUP(A135,'[1]taxonomy'!$A$1:$R$511,8)</f>
        <v> Firmicutes</v>
      </c>
      <c r="H135" s="10" t="str">
        <f>VLOOKUP(A135,'[1]taxonomy'!$A$1:$R$511,9)</f>
        <v> Bacillales</v>
      </c>
      <c r="I135" s="10" t="str">
        <f>VLOOKUP(A135,'[1]taxonomy'!$A$1:$R$511,10)</f>
        <v> Bacillaceae</v>
      </c>
      <c r="J135" s="10" t="str">
        <f>VLOOKUP(A135,'[1]taxonomy'!$A$1:$R$511,11)</f>
        <v> Bacillus</v>
      </c>
      <c r="K135" s="10" t="str">
        <f>VLOOKUP(A135,'[1]taxonomy'!$A$1:$R$511,12)</f>
        <v>Bacillus cereus group.</v>
      </c>
      <c r="L135" s="10">
        <f>VLOOKUP(A135,'[1]taxonomy'!$A$1:$R$511,13)</f>
        <v>0</v>
      </c>
      <c r="M135" s="10">
        <f>VLOOKUP(A135,'[1]taxonomy'!$A$1:$R$511,14)</f>
        <v>0</v>
      </c>
      <c r="N135" s="10">
        <f>VLOOKUP(A135,'[1]taxonomy'!$A$1:$R$511,15)</f>
        <v>0</v>
      </c>
      <c r="O135" s="13"/>
      <c r="Q135">
        <f t="shared" si="8"/>
      </c>
      <c r="R135">
        <f t="shared" si="9"/>
      </c>
      <c r="S135">
        <f t="shared" si="10"/>
      </c>
      <c r="T135">
        <f t="shared" si="11"/>
      </c>
    </row>
    <row r="136" spans="1:20" ht="12.75">
      <c r="A136" s="5" t="s">
        <v>348</v>
      </c>
      <c r="B136" s="13"/>
      <c r="C136" s="13">
        <v>1</v>
      </c>
      <c r="D136">
        <f>VLOOKUP(A136,4!A164:G697,7)</f>
        <v>332</v>
      </c>
      <c r="F136" s="9" t="str">
        <f>VLOOKUP(A136,'[1]taxonomy'!$A$1:$R$511,7)</f>
        <v>Bacteria</v>
      </c>
      <c r="G136" s="10" t="str">
        <f>VLOOKUP(A136,'[1]taxonomy'!$A$1:$R$511,8)</f>
        <v> Firmicutes</v>
      </c>
      <c r="H136" s="10" t="str">
        <f>VLOOKUP(A136,'[1]taxonomy'!$A$1:$R$511,9)</f>
        <v> Bacillales</v>
      </c>
      <c r="I136" s="10" t="str">
        <f>VLOOKUP(A136,'[1]taxonomy'!$A$1:$R$511,10)</f>
        <v> Bacillaceae</v>
      </c>
      <c r="J136" s="10" t="str">
        <f>VLOOKUP(A136,'[1]taxonomy'!$A$1:$R$511,11)</f>
        <v> Bacillus</v>
      </c>
      <c r="K136" s="10" t="str">
        <f>VLOOKUP(A136,'[1]taxonomy'!$A$1:$R$511,12)</f>
        <v>Bacillus cereus group.</v>
      </c>
      <c r="L136" s="10">
        <f>VLOOKUP(A136,'[1]taxonomy'!$A$1:$R$511,13)</f>
        <v>0</v>
      </c>
      <c r="M136" s="10">
        <f>VLOOKUP(A136,'[1]taxonomy'!$A$1:$R$511,14)</f>
        <v>0</v>
      </c>
      <c r="N136" s="10">
        <f>VLOOKUP(A136,'[1]taxonomy'!$A$1:$R$511,15)</f>
        <v>0</v>
      </c>
      <c r="O136" s="13"/>
      <c r="Q136">
        <f t="shared" si="8"/>
      </c>
      <c r="R136">
        <f t="shared" si="9"/>
      </c>
      <c r="S136">
        <f t="shared" si="10"/>
      </c>
      <c r="T136">
        <f t="shared" si="11"/>
      </c>
    </row>
    <row r="137" spans="1:20" ht="12.75">
      <c r="A137" s="5" t="s">
        <v>350</v>
      </c>
      <c r="B137" s="13"/>
      <c r="C137" s="13">
        <v>1</v>
      </c>
      <c r="D137">
        <f>VLOOKUP(A137,4!A165:G698,7)</f>
        <v>328</v>
      </c>
      <c r="F137" s="9" t="str">
        <f>VLOOKUP(A137,'[1]taxonomy'!$A$1:$R$511,7)</f>
        <v>Bacteria</v>
      </c>
      <c r="G137" s="10" t="str">
        <f>VLOOKUP(A137,'[1]taxonomy'!$A$1:$R$511,8)</f>
        <v> Firmicutes</v>
      </c>
      <c r="H137" s="10" t="str">
        <f>VLOOKUP(A137,'[1]taxonomy'!$A$1:$R$511,9)</f>
        <v> Bacillales</v>
      </c>
      <c r="I137" s="10" t="str">
        <f>VLOOKUP(A137,'[1]taxonomy'!$A$1:$R$511,10)</f>
        <v> Bacillaceae</v>
      </c>
      <c r="J137" s="10" t="str">
        <f>VLOOKUP(A137,'[1]taxonomy'!$A$1:$R$511,11)</f>
        <v> Bacillus</v>
      </c>
      <c r="K137" s="10" t="str">
        <f>VLOOKUP(A137,'[1]taxonomy'!$A$1:$R$511,12)</f>
        <v>Bacillus cereus group.</v>
      </c>
      <c r="L137" s="10">
        <f>VLOOKUP(A137,'[1]taxonomy'!$A$1:$R$511,13)</f>
        <v>0</v>
      </c>
      <c r="M137" s="10">
        <f>VLOOKUP(A137,'[1]taxonomy'!$A$1:$R$511,14)</f>
        <v>0</v>
      </c>
      <c r="N137" s="10">
        <f>VLOOKUP(A137,'[1]taxonomy'!$A$1:$R$511,15)</f>
        <v>0</v>
      </c>
      <c r="O137" s="13"/>
      <c r="Q137">
        <f t="shared" si="8"/>
      </c>
      <c r="R137">
        <f t="shared" si="9"/>
      </c>
      <c r="S137">
        <f t="shared" si="10"/>
      </c>
      <c r="T137">
        <f t="shared" si="11"/>
      </c>
    </row>
    <row r="138" spans="1:20" ht="12.75">
      <c r="A138" s="5" t="s">
        <v>352</v>
      </c>
      <c r="B138" s="13"/>
      <c r="C138" s="13">
        <v>1</v>
      </c>
      <c r="D138">
        <f>VLOOKUP(A138,4!A166:G699,7)</f>
        <v>332</v>
      </c>
      <c r="F138" s="9" t="str">
        <f>VLOOKUP(A138,'[1]taxonomy'!$A$1:$R$511,7)</f>
        <v>Bacteria</v>
      </c>
      <c r="G138" s="10" t="str">
        <f>VLOOKUP(A138,'[1]taxonomy'!$A$1:$R$511,8)</f>
        <v> Firmicutes</v>
      </c>
      <c r="H138" s="10" t="str">
        <f>VLOOKUP(A138,'[1]taxonomy'!$A$1:$R$511,9)</f>
        <v> Bacillales</v>
      </c>
      <c r="I138" s="10" t="str">
        <f>VLOOKUP(A138,'[1]taxonomy'!$A$1:$R$511,10)</f>
        <v> Bacillaceae</v>
      </c>
      <c r="J138" s="10" t="str">
        <f>VLOOKUP(A138,'[1]taxonomy'!$A$1:$R$511,11)</f>
        <v> Bacillus</v>
      </c>
      <c r="K138" s="10" t="str">
        <f>VLOOKUP(A138,'[1]taxonomy'!$A$1:$R$511,12)</f>
        <v>Bacillus cereus group.</v>
      </c>
      <c r="L138" s="10">
        <f>VLOOKUP(A138,'[1]taxonomy'!$A$1:$R$511,13)</f>
        <v>0</v>
      </c>
      <c r="M138" s="10">
        <f>VLOOKUP(A138,'[1]taxonomy'!$A$1:$R$511,14)</f>
        <v>0</v>
      </c>
      <c r="N138" s="10">
        <f>VLOOKUP(A138,'[1]taxonomy'!$A$1:$R$511,15)</f>
        <v>0</v>
      </c>
      <c r="O138" s="13"/>
      <c r="Q138">
        <f t="shared" si="8"/>
      </c>
      <c r="R138">
        <f t="shared" si="9"/>
      </c>
      <c r="S138">
        <f t="shared" si="10"/>
      </c>
      <c r="T138">
        <f t="shared" si="11"/>
      </c>
    </row>
    <row r="139" spans="1:20" ht="12.75">
      <c r="A139" s="5" t="s">
        <v>354</v>
      </c>
      <c r="B139" s="13"/>
      <c r="C139" s="13">
        <v>1</v>
      </c>
      <c r="D139">
        <f>VLOOKUP(A139,4!A167:G700,7)</f>
        <v>328</v>
      </c>
      <c r="F139" s="9" t="str">
        <f>VLOOKUP(A139,'[1]taxonomy'!$A$1:$R$511,7)</f>
        <v>Bacteria</v>
      </c>
      <c r="G139" s="10" t="str">
        <f>VLOOKUP(A139,'[1]taxonomy'!$A$1:$R$511,8)</f>
        <v> Firmicutes</v>
      </c>
      <c r="H139" s="10" t="str">
        <f>VLOOKUP(A139,'[1]taxonomy'!$A$1:$R$511,9)</f>
        <v> Bacillales</v>
      </c>
      <c r="I139" s="10" t="str">
        <f>VLOOKUP(A139,'[1]taxonomy'!$A$1:$R$511,10)</f>
        <v> Bacillaceae</v>
      </c>
      <c r="J139" s="10" t="str">
        <f>VLOOKUP(A139,'[1]taxonomy'!$A$1:$R$511,11)</f>
        <v> Bacillus</v>
      </c>
      <c r="K139" s="10" t="str">
        <f>VLOOKUP(A139,'[1]taxonomy'!$A$1:$R$511,12)</f>
        <v>Bacillus cereus group.</v>
      </c>
      <c r="L139" s="10">
        <f>VLOOKUP(A139,'[1]taxonomy'!$A$1:$R$511,13)</f>
        <v>0</v>
      </c>
      <c r="M139" s="10">
        <f>VLOOKUP(A139,'[1]taxonomy'!$A$1:$R$511,14)</f>
        <v>0</v>
      </c>
      <c r="N139" s="10">
        <f>VLOOKUP(A139,'[1]taxonomy'!$A$1:$R$511,15)</f>
        <v>0</v>
      </c>
      <c r="O139" s="13"/>
      <c r="Q139">
        <f t="shared" si="8"/>
      </c>
      <c r="R139">
        <f t="shared" si="9"/>
      </c>
      <c r="S139">
        <f t="shared" si="10"/>
      </c>
      <c r="T139">
        <f t="shared" si="11"/>
      </c>
    </row>
    <row r="140" spans="1:20" ht="12.75">
      <c r="A140" s="5" t="s">
        <v>356</v>
      </c>
      <c r="B140" s="13"/>
      <c r="C140" s="13">
        <v>1</v>
      </c>
      <c r="D140">
        <f>VLOOKUP(A140,4!A168:G701,7)</f>
        <v>353</v>
      </c>
      <c r="F140" s="9" t="str">
        <f>VLOOKUP(A140,'[1]taxonomy'!$A$1:$R$511,7)</f>
        <v>Bacteria</v>
      </c>
      <c r="G140" s="10" t="str">
        <f>VLOOKUP(A140,'[1]taxonomy'!$A$1:$R$511,8)</f>
        <v> Firmicutes</v>
      </c>
      <c r="H140" s="10" t="str">
        <f>VLOOKUP(A140,'[1]taxonomy'!$A$1:$R$511,9)</f>
        <v> Bacillales</v>
      </c>
      <c r="I140" s="10" t="str">
        <f>VLOOKUP(A140,'[1]taxonomy'!$A$1:$R$511,10)</f>
        <v> Bacillaceae</v>
      </c>
      <c r="J140" s="10" t="str">
        <f>VLOOKUP(A140,'[1]taxonomy'!$A$1:$R$511,11)</f>
        <v> Bacillus</v>
      </c>
      <c r="K140" s="10" t="str">
        <f>VLOOKUP(A140,'[1]taxonomy'!$A$1:$R$511,12)</f>
        <v>Bacillus cereus group.</v>
      </c>
      <c r="L140" s="10">
        <f>VLOOKUP(A140,'[1]taxonomy'!$A$1:$R$511,13)</f>
        <v>0</v>
      </c>
      <c r="M140" s="10">
        <f>VLOOKUP(A140,'[1]taxonomy'!$A$1:$R$511,14)</f>
        <v>0</v>
      </c>
      <c r="N140" s="10">
        <f>VLOOKUP(A140,'[1]taxonomy'!$A$1:$R$511,15)</f>
        <v>0</v>
      </c>
      <c r="O140" s="13"/>
      <c r="Q140">
        <f t="shared" si="8"/>
      </c>
      <c r="R140">
        <f t="shared" si="9"/>
      </c>
      <c r="S140">
        <f t="shared" si="10"/>
      </c>
      <c r="T140">
        <f t="shared" si="11"/>
      </c>
    </row>
    <row r="141" spans="1:20" ht="12.75">
      <c r="A141" s="5" t="s">
        <v>358</v>
      </c>
      <c r="B141" s="13"/>
      <c r="C141" s="13">
        <v>1</v>
      </c>
      <c r="D141">
        <f>VLOOKUP(A141,4!A169:G702,7)</f>
        <v>328</v>
      </c>
      <c r="F141" s="9" t="str">
        <f>VLOOKUP(A141,'[1]taxonomy'!$A$1:$R$511,7)</f>
        <v>Bacteria</v>
      </c>
      <c r="G141" s="10" t="str">
        <f>VLOOKUP(A141,'[1]taxonomy'!$A$1:$R$511,8)</f>
        <v> Firmicutes</v>
      </c>
      <c r="H141" s="10" t="str">
        <f>VLOOKUP(A141,'[1]taxonomy'!$A$1:$R$511,9)</f>
        <v> Bacillales</v>
      </c>
      <c r="I141" s="10" t="str">
        <f>VLOOKUP(A141,'[1]taxonomy'!$A$1:$R$511,10)</f>
        <v> Bacillaceae</v>
      </c>
      <c r="J141" s="10" t="str">
        <f>VLOOKUP(A141,'[1]taxonomy'!$A$1:$R$511,11)</f>
        <v> Bacillus</v>
      </c>
      <c r="K141" s="10" t="str">
        <f>VLOOKUP(A141,'[1]taxonomy'!$A$1:$R$511,12)</f>
        <v>Bacillus cereus group.</v>
      </c>
      <c r="L141" s="10">
        <f>VLOOKUP(A141,'[1]taxonomy'!$A$1:$R$511,13)</f>
        <v>0</v>
      </c>
      <c r="M141" s="10">
        <f>VLOOKUP(A141,'[1]taxonomy'!$A$1:$R$511,14)</f>
        <v>0</v>
      </c>
      <c r="N141" s="10">
        <f>VLOOKUP(A141,'[1]taxonomy'!$A$1:$R$511,15)</f>
        <v>0</v>
      </c>
      <c r="O141" s="13"/>
      <c r="Q141">
        <f t="shared" si="8"/>
      </c>
      <c r="R141">
        <f t="shared" si="9"/>
      </c>
      <c r="S141">
        <f t="shared" si="10"/>
      </c>
      <c r="T141">
        <f t="shared" si="11"/>
      </c>
    </row>
    <row r="142" spans="1:20" ht="12.75">
      <c r="A142" s="5" t="s">
        <v>360</v>
      </c>
      <c r="B142" s="13"/>
      <c r="C142" s="13">
        <v>1</v>
      </c>
      <c r="D142">
        <f>VLOOKUP(A142,4!A170:G703,7)</f>
        <v>328</v>
      </c>
      <c r="F142" s="9" t="str">
        <f>VLOOKUP(A142,'[1]taxonomy'!$A$1:$R$511,7)</f>
        <v>Bacteria</v>
      </c>
      <c r="G142" s="10" t="str">
        <f>VLOOKUP(A142,'[1]taxonomy'!$A$1:$R$511,8)</f>
        <v> Firmicutes</v>
      </c>
      <c r="H142" s="10" t="str">
        <f>VLOOKUP(A142,'[1]taxonomy'!$A$1:$R$511,9)</f>
        <v> Bacillales</v>
      </c>
      <c r="I142" s="10" t="str">
        <f>VLOOKUP(A142,'[1]taxonomy'!$A$1:$R$511,10)</f>
        <v> Bacillaceae</v>
      </c>
      <c r="J142" s="10" t="str">
        <f>VLOOKUP(A142,'[1]taxonomy'!$A$1:$R$511,11)</f>
        <v> Bacillus</v>
      </c>
      <c r="K142" s="10" t="str">
        <f>VLOOKUP(A142,'[1]taxonomy'!$A$1:$R$511,12)</f>
        <v>Bacillus cereus group.</v>
      </c>
      <c r="L142" s="10">
        <f>VLOOKUP(A142,'[1]taxonomy'!$A$1:$R$511,13)</f>
        <v>0</v>
      </c>
      <c r="M142" s="10">
        <f>VLOOKUP(A142,'[1]taxonomy'!$A$1:$R$511,14)</f>
        <v>0</v>
      </c>
      <c r="N142" s="10">
        <f>VLOOKUP(A142,'[1]taxonomy'!$A$1:$R$511,15)</f>
        <v>0</v>
      </c>
      <c r="O142" s="13"/>
      <c r="Q142">
        <f t="shared" si="8"/>
      </c>
      <c r="R142">
        <f t="shared" si="9"/>
      </c>
      <c r="S142">
        <f t="shared" si="10"/>
      </c>
      <c r="T142">
        <f t="shared" si="11"/>
      </c>
    </row>
    <row r="143" spans="1:20" ht="12.75">
      <c r="A143" s="5" t="s">
        <v>362</v>
      </c>
      <c r="B143" s="13"/>
      <c r="C143" s="13">
        <v>1</v>
      </c>
      <c r="D143">
        <f>VLOOKUP(A143,4!A171:G704,7)</f>
        <v>327</v>
      </c>
      <c r="F143" s="9" t="str">
        <f>VLOOKUP(A143,'[1]taxonomy'!$A$1:$R$511,7)</f>
        <v>Bacteria</v>
      </c>
      <c r="G143" s="10" t="str">
        <f>VLOOKUP(A143,'[1]taxonomy'!$A$1:$R$511,8)</f>
        <v> Firmicutes</v>
      </c>
      <c r="H143" s="10" t="str">
        <f>VLOOKUP(A143,'[1]taxonomy'!$A$1:$R$511,9)</f>
        <v> Bacillales</v>
      </c>
      <c r="I143" s="10" t="str">
        <f>VLOOKUP(A143,'[1]taxonomy'!$A$1:$R$511,10)</f>
        <v> Bacillaceae</v>
      </c>
      <c r="J143" s="10" t="str">
        <f>VLOOKUP(A143,'[1]taxonomy'!$A$1:$R$511,11)</f>
        <v> Bacillus</v>
      </c>
      <c r="K143" s="10" t="str">
        <f>VLOOKUP(A143,'[1]taxonomy'!$A$1:$R$511,12)</f>
        <v>Bacillus cereus group.</v>
      </c>
      <c r="L143" s="10">
        <f>VLOOKUP(A143,'[1]taxonomy'!$A$1:$R$511,13)</f>
        <v>0</v>
      </c>
      <c r="M143" s="10">
        <f>VLOOKUP(A143,'[1]taxonomy'!$A$1:$R$511,14)</f>
        <v>0</v>
      </c>
      <c r="N143" s="10">
        <f>VLOOKUP(A143,'[1]taxonomy'!$A$1:$R$511,15)</f>
        <v>0</v>
      </c>
      <c r="O143" s="13"/>
      <c r="Q143">
        <f t="shared" si="8"/>
      </c>
      <c r="R143">
        <f t="shared" si="9"/>
      </c>
      <c r="S143">
        <f t="shared" si="10"/>
      </c>
      <c r="T143">
        <f t="shared" si="11"/>
      </c>
    </row>
    <row r="144" spans="1:20" ht="12.75">
      <c r="A144" s="5" t="s">
        <v>364</v>
      </c>
      <c r="B144" s="13"/>
      <c r="C144" s="13">
        <v>1</v>
      </c>
      <c r="D144">
        <f>VLOOKUP(A144,4!A172:G705,7)</f>
        <v>328</v>
      </c>
      <c r="F144" s="9" t="str">
        <f>VLOOKUP(A144,'[1]taxonomy'!$A$1:$R$511,7)</f>
        <v>Bacteria</v>
      </c>
      <c r="G144" s="10" t="str">
        <f>VLOOKUP(A144,'[1]taxonomy'!$A$1:$R$511,8)</f>
        <v> Firmicutes</v>
      </c>
      <c r="H144" s="10" t="str">
        <f>VLOOKUP(A144,'[1]taxonomy'!$A$1:$R$511,9)</f>
        <v> Bacillales</v>
      </c>
      <c r="I144" s="10" t="str">
        <f>VLOOKUP(A144,'[1]taxonomy'!$A$1:$R$511,10)</f>
        <v> Bacillaceae</v>
      </c>
      <c r="J144" s="10" t="str">
        <f>VLOOKUP(A144,'[1]taxonomy'!$A$1:$R$511,11)</f>
        <v> Bacillus</v>
      </c>
      <c r="K144" s="10" t="str">
        <f>VLOOKUP(A144,'[1]taxonomy'!$A$1:$R$511,12)</f>
        <v>Bacillus cereus group.</v>
      </c>
      <c r="L144" s="10">
        <f>VLOOKUP(A144,'[1]taxonomy'!$A$1:$R$511,13)</f>
        <v>0</v>
      </c>
      <c r="M144" s="10">
        <f>VLOOKUP(A144,'[1]taxonomy'!$A$1:$R$511,14)</f>
        <v>0</v>
      </c>
      <c r="N144" s="10">
        <f>VLOOKUP(A144,'[1]taxonomy'!$A$1:$R$511,15)</f>
        <v>0</v>
      </c>
      <c r="O144" s="13"/>
      <c r="Q144">
        <f t="shared" si="8"/>
      </c>
      <c r="R144">
        <f t="shared" si="9"/>
      </c>
      <c r="S144">
        <f t="shared" si="10"/>
      </c>
      <c r="T144">
        <f t="shared" si="11"/>
      </c>
    </row>
    <row r="145" spans="1:20" ht="12.75">
      <c r="A145" s="5" t="s">
        <v>366</v>
      </c>
      <c r="B145" s="13"/>
      <c r="C145" s="13">
        <v>1</v>
      </c>
      <c r="D145">
        <f>VLOOKUP(A145,4!A173:G706,7)</f>
        <v>192</v>
      </c>
      <c r="F145" s="9" t="str">
        <f>VLOOKUP(A145,'[1]taxonomy'!$A$1:$R$511,7)</f>
        <v>Bacteria</v>
      </c>
      <c r="G145" s="10" t="str">
        <f>VLOOKUP(A145,'[1]taxonomy'!$A$1:$R$511,8)</f>
        <v> Firmicutes</v>
      </c>
      <c r="H145" s="10" t="str">
        <f>VLOOKUP(A145,'[1]taxonomy'!$A$1:$R$511,9)</f>
        <v> Bacillales</v>
      </c>
      <c r="I145" s="10" t="str">
        <f>VLOOKUP(A145,'[1]taxonomy'!$A$1:$R$511,10)</f>
        <v> Bacillaceae</v>
      </c>
      <c r="J145" s="10" t="str">
        <f>VLOOKUP(A145,'[1]taxonomy'!$A$1:$R$511,11)</f>
        <v> Bacillus</v>
      </c>
      <c r="K145" s="10" t="str">
        <f>VLOOKUP(A145,'[1]taxonomy'!$A$1:$R$511,12)</f>
        <v>Bacillus cereus group.</v>
      </c>
      <c r="L145" s="10">
        <f>VLOOKUP(A145,'[1]taxonomy'!$A$1:$R$511,13)</f>
        <v>0</v>
      </c>
      <c r="M145" s="10">
        <f>VLOOKUP(A145,'[1]taxonomy'!$A$1:$R$511,14)</f>
        <v>0</v>
      </c>
      <c r="N145" s="10">
        <f>VLOOKUP(A145,'[1]taxonomy'!$A$1:$R$511,15)</f>
        <v>0</v>
      </c>
      <c r="O145" s="13"/>
      <c r="Q145">
        <f t="shared" si="8"/>
      </c>
      <c r="R145">
        <f t="shared" si="9"/>
      </c>
      <c r="S145">
        <f t="shared" si="10"/>
      </c>
      <c r="T145">
        <f t="shared" si="11"/>
      </c>
    </row>
    <row r="146" spans="1:20" ht="12.75">
      <c r="A146" s="5" t="s">
        <v>368</v>
      </c>
      <c r="B146" s="13"/>
      <c r="C146" s="13">
        <v>1</v>
      </c>
      <c r="D146">
        <f>VLOOKUP(A146,4!A174:G707,7)</f>
        <v>356</v>
      </c>
      <c r="F146" s="9" t="str">
        <f>VLOOKUP(A146,'[1]taxonomy'!$A$1:$R$511,7)</f>
        <v>Bacteria</v>
      </c>
      <c r="G146" s="10" t="str">
        <f>VLOOKUP(A146,'[1]taxonomy'!$A$1:$R$511,8)</f>
        <v> Firmicutes</v>
      </c>
      <c r="H146" s="10" t="str">
        <f>VLOOKUP(A146,'[1]taxonomy'!$A$1:$R$511,9)</f>
        <v> Bacillales</v>
      </c>
      <c r="I146" s="10" t="str">
        <f>VLOOKUP(A146,'[1]taxonomy'!$A$1:$R$511,10)</f>
        <v> Bacillaceae</v>
      </c>
      <c r="J146" s="10" t="str">
        <f>VLOOKUP(A146,'[1]taxonomy'!$A$1:$R$511,11)</f>
        <v> Bacillus</v>
      </c>
      <c r="K146" s="10" t="str">
        <f>VLOOKUP(A146,'[1]taxonomy'!$A$1:$R$511,12)</f>
        <v>Bacillus cereus group.</v>
      </c>
      <c r="L146" s="10">
        <f>VLOOKUP(A146,'[1]taxonomy'!$A$1:$R$511,13)</f>
        <v>0</v>
      </c>
      <c r="M146" s="10">
        <f>VLOOKUP(A146,'[1]taxonomy'!$A$1:$R$511,14)</f>
        <v>0</v>
      </c>
      <c r="N146" s="10">
        <f>VLOOKUP(A146,'[1]taxonomy'!$A$1:$R$511,15)</f>
        <v>0</v>
      </c>
      <c r="O146" s="13"/>
      <c r="Q146">
        <f t="shared" si="8"/>
      </c>
      <c r="R146">
        <f t="shared" si="9"/>
      </c>
      <c r="S146">
        <f t="shared" si="10"/>
      </c>
      <c r="T146">
        <f t="shared" si="11"/>
      </c>
    </row>
    <row r="147" spans="1:20" ht="12.75">
      <c r="A147" s="5" t="s">
        <v>370</v>
      </c>
      <c r="B147" s="13"/>
      <c r="C147" s="13">
        <v>1</v>
      </c>
      <c r="D147">
        <f>VLOOKUP(A147,4!A175:G708,7)</f>
        <v>332</v>
      </c>
      <c r="F147" s="9" t="str">
        <f>VLOOKUP(A147,'[1]taxonomy'!$A$1:$R$511,7)</f>
        <v>Bacteria</v>
      </c>
      <c r="G147" s="10" t="str">
        <f>VLOOKUP(A147,'[1]taxonomy'!$A$1:$R$511,8)</f>
        <v> Firmicutes</v>
      </c>
      <c r="H147" s="10" t="str">
        <f>VLOOKUP(A147,'[1]taxonomy'!$A$1:$R$511,9)</f>
        <v> Bacillales</v>
      </c>
      <c r="I147" s="10" t="str">
        <f>VLOOKUP(A147,'[1]taxonomy'!$A$1:$R$511,10)</f>
        <v> Bacillaceae</v>
      </c>
      <c r="J147" s="10" t="str">
        <f>VLOOKUP(A147,'[1]taxonomy'!$A$1:$R$511,11)</f>
        <v> Bacillus</v>
      </c>
      <c r="K147" s="10" t="str">
        <f>VLOOKUP(A147,'[1]taxonomy'!$A$1:$R$511,12)</f>
        <v>Bacillus cereus group.</v>
      </c>
      <c r="L147" s="10">
        <f>VLOOKUP(A147,'[1]taxonomy'!$A$1:$R$511,13)</f>
        <v>0</v>
      </c>
      <c r="M147" s="10">
        <f>VLOOKUP(A147,'[1]taxonomy'!$A$1:$R$511,14)</f>
        <v>0</v>
      </c>
      <c r="N147" s="10">
        <f>VLOOKUP(A147,'[1]taxonomy'!$A$1:$R$511,15)</f>
        <v>0</v>
      </c>
      <c r="O147" s="13"/>
      <c r="Q147">
        <f t="shared" si="8"/>
      </c>
      <c r="R147">
        <f t="shared" si="9"/>
      </c>
      <c r="S147">
        <f t="shared" si="10"/>
      </c>
      <c r="T147">
        <f t="shared" si="11"/>
      </c>
    </row>
    <row r="148" spans="1:20" ht="12.75">
      <c r="A148" s="5" t="s">
        <v>372</v>
      </c>
      <c r="B148" s="13"/>
      <c r="C148" s="13">
        <v>1</v>
      </c>
      <c r="D148">
        <f>VLOOKUP(A148,4!A176:G709,7)</f>
        <v>193</v>
      </c>
      <c r="F148" s="9" t="str">
        <f>VLOOKUP(A148,'[1]taxonomy'!$A$1:$R$511,7)</f>
        <v>Bacteria</v>
      </c>
      <c r="G148" s="10" t="str">
        <f>VLOOKUP(A148,'[1]taxonomy'!$A$1:$R$511,8)</f>
        <v> Firmicutes</v>
      </c>
      <c r="H148" s="10" t="str">
        <f>VLOOKUP(A148,'[1]taxonomy'!$A$1:$R$511,9)</f>
        <v> Bacillales</v>
      </c>
      <c r="I148" s="10" t="str">
        <f>VLOOKUP(A148,'[1]taxonomy'!$A$1:$R$511,10)</f>
        <v> Bacillaceae</v>
      </c>
      <c r="J148" s="10" t="str">
        <f>VLOOKUP(A148,'[1]taxonomy'!$A$1:$R$511,11)</f>
        <v> Bacillus</v>
      </c>
      <c r="K148" s="10" t="str">
        <f>VLOOKUP(A148,'[1]taxonomy'!$A$1:$R$511,12)</f>
        <v>Bacillus cereus group.</v>
      </c>
      <c r="L148" s="10">
        <f>VLOOKUP(A148,'[1]taxonomy'!$A$1:$R$511,13)</f>
        <v>0</v>
      </c>
      <c r="M148" s="10">
        <f>VLOOKUP(A148,'[1]taxonomy'!$A$1:$R$511,14)</f>
        <v>0</v>
      </c>
      <c r="N148" s="10">
        <f>VLOOKUP(A148,'[1]taxonomy'!$A$1:$R$511,15)</f>
        <v>0</v>
      </c>
      <c r="O148" s="13"/>
      <c r="Q148">
        <f t="shared" si="8"/>
      </c>
      <c r="R148">
        <f t="shared" si="9"/>
      </c>
      <c r="S148">
        <f t="shared" si="10"/>
      </c>
      <c r="T148">
        <f t="shared" si="11"/>
      </c>
    </row>
    <row r="149" spans="1:20" ht="12.75">
      <c r="A149" s="5" t="s">
        <v>374</v>
      </c>
      <c r="B149" s="13"/>
      <c r="C149" s="13">
        <v>1</v>
      </c>
      <c r="D149">
        <f>VLOOKUP(A149,4!A177:G710,7)</f>
        <v>328</v>
      </c>
      <c r="F149" s="9" t="str">
        <f>VLOOKUP(A149,'[1]taxonomy'!$A$1:$R$511,7)</f>
        <v>Bacteria</v>
      </c>
      <c r="G149" s="10" t="str">
        <f>VLOOKUP(A149,'[1]taxonomy'!$A$1:$R$511,8)</f>
        <v> Firmicutes</v>
      </c>
      <c r="H149" s="10" t="str">
        <f>VLOOKUP(A149,'[1]taxonomy'!$A$1:$R$511,9)</f>
        <v> Bacillales</v>
      </c>
      <c r="I149" s="10" t="str">
        <f>VLOOKUP(A149,'[1]taxonomy'!$A$1:$R$511,10)</f>
        <v> Bacillaceae</v>
      </c>
      <c r="J149" s="10" t="str">
        <f>VLOOKUP(A149,'[1]taxonomy'!$A$1:$R$511,11)</f>
        <v> Bacillus</v>
      </c>
      <c r="K149" s="10" t="str">
        <f>VLOOKUP(A149,'[1]taxonomy'!$A$1:$R$511,12)</f>
        <v>Bacillus cereus group.</v>
      </c>
      <c r="L149" s="10">
        <f>VLOOKUP(A149,'[1]taxonomy'!$A$1:$R$511,13)</f>
        <v>0</v>
      </c>
      <c r="M149" s="10">
        <f>VLOOKUP(A149,'[1]taxonomy'!$A$1:$R$511,14)</f>
        <v>0</v>
      </c>
      <c r="N149" s="10">
        <f>VLOOKUP(A149,'[1]taxonomy'!$A$1:$R$511,15)</f>
        <v>0</v>
      </c>
      <c r="O149" s="13"/>
      <c r="Q149">
        <f t="shared" si="8"/>
      </c>
      <c r="R149">
        <f t="shared" si="9"/>
      </c>
      <c r="S149">
        <f t="shared" si="10"/>
      </c>
      <c r="T149">
        <f t="shared" si="11"/>
      </c>
    </row>
    <row r="150" spans="1:20" ht="12.75">
      <c r="A150" s="5" t="s">
        <v>376</v>
      </c>
      <c r="B150" s="13"/>
      <c r="C150" s="13">
        <v>1</v>
      </c>
      <c r="D150">
        <f>VLOOKUP(A150,4!A178:G711,7)</f>
        <v>331</v>
      </c>
      <c r="F150" s="9" t="str">
        <f>VLOOKUP(A150,'[1]taxonomy'!$A$1:$R$511,7)</f>
        <v>Bacteria</v>
      </c>
      <c r="G150" s="10" t="str">
        <f>VLOOKUP(A150,'[1]taxonomy'!$A$1:$R$511,8)</f>
        <v> Firmicutes</v>
      </c>
      <c r="H150" s="10" t="str">
        <f>VLOOKUP(A150,'[1]taxonomy'!$A$1:$R$511,9)</f>
        <v> Bacillales</v>
      </c>
      <c r="I150" s="10" t="str">
        <f>VLOOKUP(A150,'[1]taxonomy'!$A$1:$R$511,10)</f>
        <v> Bacillaceae</v>
      </c>
      <c r="J150" s="10" t="str">
        <f>VLOOKUP(A150,'[1]taxonomy'!$A$1:$R$511,11)</f>
        <v> Bacillus</v>
      </c>
      <c r="K150" s="10" t="str">
        <f>VLOOKUP(A150,'[1]taxonomy'!$A$1:$R$511,12)</f>
        <v>Bacillus cereus group.</v>
      </c>
      <c r="L150" s="10">
        <f>VLOOKUP(A150,'[1]taxonomy'!$A$1:$R$511,13)</f>
        <v>0</v>
      </c>
      <c r="M150" s="10">
        <f>VLOOKUP(A150,'[1]taxonomy'!$A$1:$R$511,14)</f>
        <v>0</v>
      </c>
      <c r="N150" s="10">
        <f>VLOOKUP(A150,'[1]taxonomy'!$A$1:$R$511,15)</f>
        <v>0</v>
      </c>
      <c r="O150" s="13"/>
      <c r="Q150">
        <f t="shared" si="8"/>
      </c>
      <c r="R150">
        <f t="shared" si="9"/>
      </c>
      <c r="S150">
        <f t="shared" si="10"/>
      </c>
      <c r="T150">
        <f t="shared" si="11"/>
      </c>
    </row>
    <row r="151" spans="1:20" ht="12.75">
      <c r="A151" s="5" t="s">
        <v>378</v>
      </c>
      <c r="B151" s="13"/>
      <c r="C151" s="13">
        <v>1</v>
      </c>
      <c r="D151">
        <f>VLOOKUP(A151,4!A179:G712,7)</f>
        <v>328</v>
      </c>
      <c r="F151" s="9" t="str">
        <f>VLOOKUP(A151,'[1]taxonomy'!$A$1:$R$511,7)</f>
        <v>Bacteria</v>
      </c>
      <c r="G151" s="10" t="str">
        <f>VLOOKUP(A151,'[1]taxonomy'!$A$1:$R$511,8)</f>
        <v> Firmicutes</v>
      </c>
      <c r="H151" s="10" t="str">
        <f>VLOOKUP(A151,'[1]taxonomy'!$A$1:$R$511,9)</f>
        <v> Bacillales</v>
      </c>
      <c r="I151" s="10" t="str">
        <f>VLOOKUP(A151,'[1]taxonomy'!$A$1:$R$511,10)</f>
        <v> Bacillaceae</v>
      </c>
      <c r="J151" s="10" t="str">
        <f>VLOOKUP(A151,'[1]taxonomy'!$A$1:$R$511,11)</f>
        <v> Bacillus</v>
      </c>
      <c r="K151" s="10" t="str">
        <f>VLOOKUP(A151,'[1]taxonomy'!$A$1:$R$511,12)</f>
        <v>Bacillus cereus group.</v>
      </c>
      <c r="L151" s="10">
        <f>VLOOKUP(A151,'[1]taxonomy'!$A$1:$R$511,13)</f>
        <v>0</v>
      </c>
      <c r="M151" s="10">
        <f>VLOOKUP(A151,'[1]taxonomy'!$A$1:$R$511,14)</f>
        <v>0</v>
      </c>
      <c r="N151" s="10">
        <f>VLOOKUP(A151,'[1]taxonomy'!$A$1:$R$511,15)</f>
        <v>0</v>
      </c>
      <c r="O151" s="13"/>
      <c r="Q151">
        <f t="shared" si="8"/>
      </c>
      <c r="R151">
        <f t="shared" si="9"/>
      </c>
      <c r="S151">
        <f t="shared" si="10"/>
      </c>
      <c r="T151">
        <f t="shared" si="11"/>
      </c>
    </row>
    <row r="152" spans="1:20" ht="12.75">
      <c r="A152" s="5" t="s">
        <v>380</v>
      </c>
      <c r="B152" s="13"/>
      <c r="C152" s="13">
        <v>1</v>
      </c>
      <c r="D152">
        <f>VLOOKUP(A152,4!A180:G713,7)</f>
        <v>328</v>
      </c>
      <c r="F152" s="9" t="str">
        <f>VLOOKUP(A152,'[1]taxonomy'!$A$1:$R$511,7)</f>
        <v>Bacteria</v>
      </c>
      <c r="G152" s="10" t="str">
        <f>VLOOKUP(A152,'[1]taxonomy'!$A$1:$R$511,8)</f>
        <v> Firmicutes</v>
      </c>
      <c r="H152" s="10" t="str">
        <f>VLOOKUP(A152,'[1]taxonomy'!$A$1:$R$511,9)</f>
        <v> Bacillales</v>
      </c>
      <c r="I152" s="10" t="str">
        <f>VLOOKUP(A152,'[1]taxonomy'!$A$1:$R$511,10)</f>
        <v> Bacillaceae</v>
      </c>
      <c r="J152" s="10" t="str">
        <f>VLOOKUP(A152,'[1]taxonomy'!$A$1:$R$511,11)</f>
        <v> Bacillus</v>
      </c>
      <c r="K152" s="10" t="str">
        <f>VLOOKUP(A152,'[1]taxonomy'!$A$1:$R$511,12)</f>
        <v>Bacillus cereus group.</v>
      </c>
      <c r="L152" s="10">
        <f>VLOOKUP(A152,'[1]taxonomy'!$A$1:$R$511,13)</f>
        <v>0</v>
      </c>
      <c r="M152" s="10">
        <f>VLOOKUP(A152,'[1]taxonomy'!$A$1:$R$511,14)</f>
        <v>0</v>
      </c>
      <c r="N152" s="10">
        <f>VLOOKUP(A152,'[1]taxonomy'!$A$1:$R$511,15)</f>
        <v>0</v>
      </c>
      <c r="O152" s="13"/>
      <c r="Q152">
        <f t="shared" si="8"/>
      </c>
      <c r="R152">
        <f t="shared" si="9"/>
      </c>
      <c r="S152">
        <f t="shared" si="10"/>
      </c>
      <c r="T152">
        <f t="shared" si="11"/>
      </c>
    </row>
    <row r="153" spans="1:20" ht="12.75">
      <c r="A153" s="5" t="s">
        <v>382</v>
      </c>
      <c r="B153" s="13"/>
      <c r="C153" s="13">
        <v>1</v>
      </c>
      <c r="D153">
        <f>VLOOKUP(A153,4!A181:G714,7)</f>
        <v>332</v>
      </c>
      <c r="F153" s="9" t="str">
        <f>VLOOKUP(A153,'[1]taxonomy'!$A$1:$R$511,7)</f>
        <v>Bacteria</v>
      </c>
      <c r="G153" s="10" t="str">
        <f>VLOOKUP(A153,'[1]taxonomy'!$A$1:$R$511,8)</f>
        <v> Firmicutes</v>
      </c>
      <c r="H153" s="10" t="str">
        <f>VLOOKUP(A153,'[1]taxonomy'!$A$1:$R$511,9)</f>
        <v> Bacillales</v>
      </c>
      <c r="I153" s="10" t="str">
        <f>VLOOKUP(A153,'[1]taxonomy'!$A$1:$R$511,10)</f>
        <v> Bacillaceae</v>
      </c>
      <c r="J153" s="10" t="str">
        <f>VLOOKUP(A153,'[1]taxonomy'!$A$1:$R$511,11)</f>
        <v> Bacillus</v>
      </c>
      <c r="K153" s="10" t="str">
        <f>VLOOKUP(A153,'[1]taxonomy'!$A$1:$R$511,12)</f>
        <v>Bacillus cereus group.</v>
      </c>
      <c r="L153" s="10">
        <f>VLOOKUP(A153,'[1]taxonomy'!$A$1:$R$511,13)</f>
        <v>0</v>
      </c>
      <c r="M153" s="10">
        <f>VLOOKUP(A153,'[1]taxonomy'!$A$1:$R$511,14)</f>
        <v>0</v>
      </c>
      <c r="N153" s="10">
        <f>VLOOKUP(A153,'[1]taxonomy'!$A$1:$R$511,15)</f>
        <v>0</v>
      </c>
      <c r="O153" s="13"/>
      <c r="Q153">
        <f t="shared" si="8"/>
      </c>
      <c r="R153">
        <f t="shared" si="9"/>
      </c>
      <c r="S153">
        <f t="shared" si="10"/>
      </c>
      <c r="T153">
        <f t="shared" si="11"/>
      </c>
    </row>
    <row r="154" spans="1:20" ht="12.75">
      <c r="A154" s="5" t="s">
        <v>384</v>
      </c>
      <c r="B154" s="13"/>
      <c r="C154" s="13">
        <v>1</v>
      </c>
      <c r="D154">
        <f>VLOOKUP(A154,4!A182:G715,7)</f>
        <v>348</v>
      </c>
      <c r="F154" s="9" t="str">
        <f>VLOOKUP(A154,'[1]taxonomy'!$A$1:$R$511,7)</f>
        <v>Bacteria</v>
      </c>
      <c r="G154" s="10" t="str">
        <f>VLOOKUP(A154,'[1]taxonomy'!$A$1:$R$511,8)</f>
        <v> Firmicutes</v>
      </c>
      <c r="H154" s="10" t="str">
        <f>VLOOKUP(A154,'[1]taxonomy'!$A$1:$R$511,9)</f>
        <v> Bacillales</v>
      </c>
      <c r="I154" s="10" t="str">
        <f>VLOOKUP(A154,'[1]taxonomy'!$A$1:$R$511,10)</f>
        <v> Bacillaceae</v>
      </c>
      <c r="J154" s="10" t="str">
        <f>VLOOKUP(A154,'[1]taxonomy'!$A$1:$R$511,11)</f>
        <v> Bacillus</v>
      </c>
      <c r="K154" s="10" t="str">
        <f>VLOOKUP(A154,'[1]taxonomy'!$A$1:$R$511,12)</f>
        <v>Bacillus cereus group.</v>
      </c>
      <c r="L154" s="10">
        <f>VLOOKUP(A154,'[1]taxonomy'!$A$1:$R$511,13)</f>
        <v>0</v>
      </c>
      <c r="M154" s="10">
        <f>VLOOKUP(A154,'[1]taxonomy'!$A$1:$R$511,14)</f>
        <v>0</v>
      </c>
      <c r="N154" s="10">
        <f>VLOOKUP(A154,'[1]taxonomy'!$A$1:$R$511,15)</f>
        <v>0</v>
      </c>
      <c r="O154" s="13"/>
      <c r="Q154">
        <f t="shared" si="8"/>
      </c>
      <c r="R154">
        <f t="shared" si="9"/>
      </c>
      <c r="S154">
        <f t="shared" si="10"/>
      </c>
      <c r="T154">
        <f t="shared" si="11"/>
      </c>
    </row>
    <row r="155" spans="1:20" ht="12.75">
      <c r="A155" s="5" t="s">
        <v>386</v>
      </c>
      <c r="B155" s="13"/>
      <c r="C155" s="13">
        <v>1</v>
      </c>
      <c r="D155">
        <f>VLOOKUP(A155,4!A183:G716,7)</f>
        <v>342</v>
      </c>
      <c r="F155" s="9" t="str">
        <f>VLOOKUP(A155,'[1]taxonomy'!$A$1:$R$511,7)</f>
        <v>Bacteria</v>
      </c>
      <c r="G155" s="10" t="str">
        <f>VLOOKUP(A155,'[1]taxonomy'!$A$1:$R$511,8)</f>
        <v> Firmicutes</v>
      </c>
      <c r="H155" s="10" t="str">
        <f>VLOOKUP(A155,'[1]taxonomy'!$A$1:$R$511,9)</f>
        <v> Bacillales</v>
      </c>
      <c r="I155" s="10" t="str">
        <f>VLOOKUP(A155,'[1]taxonomy'!$A$1:$R$511,10)</f>
        <v> Bacillaceae</v>
      </c>
      <c r="J155" s="10" t="str">
        <f>VLOOKUP(A155,'[1]taxonomy'!$A$1:$R$511,11)</f>
        <v> Bacillus</v>
      </c>
      <c r="K155" s="10" t="str">
        <f>VLOOKUP(A155,'[1]taxonomy'!$A$1:$R$511,12)</f>
        <v>Bacillus cereus group.</v>
      </c>
      <c r="L155" s="10">
        <f>VLOOKUP(A155,'[1]taxonomy'!$A$1:$R$511,13)</f>
        <v>0</v>
      </c>
      <c r="M155" s="10">
        <f>VLOOKUP(A155,'[1]taxonomy'!$A$1:$R$511,14)</f>
        <v>0</v>
      </c>
      <c r="N155" s="10">
        <f>VLOOKUP(A155,'[1]taxonomy'!$A$1:$R$511,15)</f>
        <v>0</v>
      </c>
      <c r="O155" s="13"/>
      <c r="Q155">
        <f t="shared" si="8"/>
      </c>
      <c r="R155">
        <f t="shared" si="9"/>
      </c>
      <c r="S155">
        <f t="shared" si="10"/>
      </c>
      <c r="T155">
        <f t="shared" si="11"/>
      </c>
    </row>
    <row r="156" spans="1:20" ht="12.75">
      <c r="A156" s="5" t="s">
        <v>388</v>
      </c>
      <c r="B156" s="13"/>
      <c r="C156" s="13">
        <v>1</v>
      </c>
      <c r="D156">
        <f>VLOOKUP(A156,4!A184:G717,7)</f>
        <v>342</v>
      </c>
      <c r="F156" s="9" t="str">
        <f>VLOOKUP(A156,'[1]taxonomy'!$A$1:$R$511,7)</f>
        <v>Bacteria</v>
      </c>
      <c r="G156" s="10" t="str">
        <f>VLOOKUP(A156,'[1]taxonomy'!$A$1:$R$511,8)</f>
        <v> Firmicutes</v>
      </c>
      <c r="H156" s="10" t="str">
        <f>VLOOKUP(A156,'[1]taxonomy'!$A$1:$R$511,9)</f>
        <v> Bacillales</v>
      </c>
      <c r="I156" s="10" t="str">
        <f>VLOOKUP(A156,'[1]taxonomy'!$A$1:$R$511,10)</f>
        <v> Bacillaceae</v>
      </c>
      <c r="J156" s="10" t="str">
        <f>VLOOKUP(A156,'[1]taxonomy'!$A$1:$R$511,11)</f>
        <v> Bacillus</v>
      </c>
      <c r="K156" s="10" t="str">
        <f>VLOOKUP(A156,'[1]taxonomy'!$A$1:$R$511,12)</f>
        <v>Bacillus cereus group.</v>
      </c>
      <c r="L156" s="10">
        <f>VLOOKUP(A156,'[1]taxonomy'!$A$1:$R$511,13)</f>
        <v>0</v>
      </c>
      <c r="M156" s="10">
        <f>VLOOKUP(A156,'[1]taxonomy'!$A$1:$R$511,14)</f>
        <v>0</v>
      </c>
      <c r="N156" s="10">
        <f>VLOOKUP(A156,'[1]taxonomy'!$A$1:$R$511,15)</f>
        <v>0</v>
      </c>
      <c r="O156" s="13"/>
      <c r="Q156">
        <f t="shared" si="8"/>
      </c>
      <c r="R156">
        <f t="shared" si="9"/>
      </c>
      <c r="S156">
        <f t="shared" si="10"/>
      </c>
      <c r="T156">
        <f t="shared" si="11"/>
      </c>
    </row>
    <row r="157" spans="1:20" ht="12.75">
      <c r="A157" s="5" t="s">
        <v>390</v>
      </c>
      <c r="B157" s="13"/>
      <c r="C157" s="13">
        <v>1</v>
      </c>
      <c r="D157">
        <f>VLOOKUP(A157,4!A185:G718,7)</f>
        <v>122</v>
      </c>
      <c r="F157" s="9" t="str">
        <f>VLOOKUP(A157,'[1]taxonomy'!$A$1:$R$511,7)</f>
        <v>Bacteria</v>
      </c>
      <c r="G157" s="10" t="str">
        <f>VLOOKUP(A157,'[1]taxonomy'!$A$1:$R$511,8)</f>
        <v> Firmicutes</v>
      </c>
      <c r="H157" s="10" t="str">
        <f>VLOOKUP(A157,'[1]taxonomy'!$A$1:$R$511,9)</f>
        <v> Bacillales</v>
      </c>
      <c r="I157" s="10" t="str">
        <f>VLOOKUP(A157,'[1]taxonomy'!$A$1:$R$511,10)</f>
        <v> Bacillaceae</v>
      </c>
      <c r="J157" s="10" t="str">
        <f>VLOOKUP(A157,'[1]taxonomy'!$A$1:$R$511,11)</f>
        <v> Bacillus</v>
      </c>
      <c r="K157" s="10" t="str">
        <f>VLOOKUP(A157,'[1]taxonomy'!$A$1:$R$511,12)</f>
        <v>Bacillus cereus group.</v>
      </c>
      <c r="L157" s="10">
        <f>VLOOKUP(A157,'[1]taxonomy'!$A$1:$R$511,13)</f>
        <v>0</v>
      </c>
      <c r="M157" s="10">
        <f>VLOOKUP(A157,'[1]taxonomy'!$A$1:$R$511,14)</f>
        <v>0</v>
      </c>
      <c r="N157" s="10">
        <f>VLOOKUP(A157,'[1]taxonomy'!$A$1:$R$511,15)</f>
        <v>0</v>
      </c>
      <c r="O157" s="13"/>
      <c r="Q157">
        <f t="shared" si="8"/>
      </c>
      <c r="R157">
        <f t="shared" si="9"/>
      </c>
      <c r="S157">
        <f t="shared" si="10"/>
      </c>
      <c r="T157">
        <f t="shared" si="11"/>
      </c>
    </row>
    <row r="158" spans="1:20" ht="12.75">
      <c r="A158" s="5" t="s">
        <v>392</v>
      </c>
      <c r="B158" s="13"/>
      <c r="C158" s="13">
        <v>1</v>
      </c>
      <c r="D158">
        <f>VLOOKUP(A158,4!A186:G719,7)</f>
        <v>136</v>
      </c>
      <c r="F158" s="9" t="str">
        <f>VLOOKUP(A158,'[1]taxonomy'!$A$1:$R$511,7)</f>
        <v>Bacteria</v>
      </c>
      <c r="G158" s="10" t="str">
        <f>VLOOKUP(A158,'[1]taxonomy'!$A$1:$R$511,8)</f>
        <v> Firmicutes</v>
      </c>
      <c r="H158" s="10" t="str">
        <f>VLOOKUP(A158,'[1]taxonomy'!$A$1:$R$511,9)</f>
        <v> Bacillales</v>
      </c>
      <c r="I158" s="10" t="str">
        <f>VLOOKUP(A158,'[1]taxonomy'!$A$1:$R$511,10)</f>
        <v> Bacillaceae</v>
      </c>
      <c r="J158" s="10" t="str">
        <f>VLOOKUP(A158,'[1]taxonomy'!$A$1:$R$511,11)</f>
        <v> Bacillus.</v>
      </c>
      <c r="K158" s="10">
        <f>VLOOKUP(A158,'[1]taxonomy'!$A$1:$R$511,12)</f>
        <v>0</v>
      </c>
      <c r="L158" s="10">
        <f>VLOOKUP(A158,'[1]taxonomy'!$A$1:$R$511,13)</f>
        <v>0</v>
      </c>
      <c r="M158" s="10">
        <f>VLOOKUP(A158,'[1]taxonomy'!$A$1:$R$511,14)</f>
        <v>0</v>
      </c>
      <c r="N158" s="10">
        <f>VLOOKUP(A158,'[1]taxonomy'!$A$1:$R$511,15)</f>
        <v>0</v>
      </c>
      <c r="O158" s="13"/>
      <c r="Q158">
        <f t="shared" si="8"/>
      </c>
      <c r="R158">
        <f t="shared" si="9"/>
      </c>
      <c r="S158">
        <f t="shared" si="10"/>
      </c>
      <c r="T158">
        <f t="shared" si="11"/>
      </c>
    </row>
    <row r="159" spans="1:20" ht="12.75">
      <c r="A159" s="5" t="s">
        <v>394</v>
      </c>
      <c r="B159" s="13"/>
      <c r="C159" s="13">
        <v>1</v>
      </c>
      <c r="D159">
        <f>VLOOKUP(A159,4!A187:G720,7)</f>
        <v>98</v>
      </c>
      <c r="F159" s="9" t="str">
        <f>VLOOKUP(A159,'[1]taxonomy'!$A$1:$R$511,7)</f>
        <v>Bacteria</v>
      </c>
      <c r="G159" s="10" t="str">
        <f>VLOOKUP(A159,'[1]taxonomy'!$A$1:$R$511,8)</f>
        <v> Firmicutes</v>
      </c>
      <c r="H159" s="10" t="str">
        <f>VLOOKUP(A159,'[1]taxonomy'!$A$1:$R$511,9)</f>
        <v> Bacillales</v>
      </c>
      <c r="I159" s="10" t="str">
        <f>VLOOKUP(A159,'[1]taxonomy'!$A$1:$R$511,10)</f>
        <v> Bacillaceae</v>
      </c>
      <c r="J159" s="10" t="str">
        <f>VLOOKUP(A159,'[1]taxonomy'!$A$1:$R$511,11)</f>
        <v> Bacillus.</v>
      </c>
      <c r="K159" s="10">
        <f>VLOOKUP(A159,'[1]taxonomy'!$A$1:$R$511,12)</f>
        <v>0</v>
      </c>
      <c r="L159" s="10">
        <f>VLOOKUP(A159,'[1]taxonomy'!$A$1:$R$511,13)</f>
        <v>0</v>
      </c>
      <c r="M159" s="10">
        <f>VLOOKUP(A159,'[1]taxonomy'!$A$1:$R$511,14)</f>
        <v>0</v>
      </c>
      <c r="N159" s="10">
        <f>VLOOKUP(A159,'[1]taxonomy'!$A$1:$R$511,15)</f>
        <v>0</v>
      </c>
      <c r="O159" s="13"/>
      <c r="Q159">
        <f t="shared" si="8"/>
      </c>
      <c r="R159">
        <f t="shared" si="9"/>
      </c>
      <c r="S159">
        <f t="shared" si="10"/>
      </c>
      <c r="T159">
        <f t="shared" si="11"/>
      </c>
    </row>
    <row r="160" spans="1:20" ht="12.75">
      <c r="A160" s="5" t="s">
        <v>396</v>
      </c>
      <c r="B160" s="13"/>
      <c r="C160" s="13">
        <v>1</v>
      </c>
      <c r="D160">
        <f>VLOOKUP(A160,4!A188:G721,7)</f>
        <v>284</v>
      </c>
      <c r="F160" s="9" t="str">
        <f>VLOOKUP(A160,'[1]taxonomy'!$A$1:$R$511,7)</f>
        <v>Bacteria</v>
      </c>
      <c r="G160" s="10" t="str">
        <f>VLOOKUP(A160,'[1]taxonomy'!$A$1:$R$511,8)</f>
        <v> Firmicutes</v>
      </c>
      <c r="H160" s="10" t="str">
        <f>VLOOKUP(A160,'[1]taxonomy'!$A$1:$R$511,9)</f>
        <v> Bacillales</v>
      </c>
      <c r="I160" s="10" t="str">
        <f>VLOOKUP(A160,'[1]taxonomy'!$A$1:$R$511,10)</f>
        <v> Bacillaceae</v>
      </c>
      <c r="J160" s="10" t="str">
        <f>VLOOKUP(A160,'[1]taxonomy'!$A$1:$R$511,11)</f>
        <v> Bacillus</v>
      </c>
      <c r="K160" s="10" t="str">
        <f>VLOOKUP(A160,'[1]taxonomy'!$A$1:$R$511,12)</f>
        <v>Bacillus cereus group.</v>
      </c>
      <c r="L160" s="10">
        <f>VLOOKUP(A160,'[1]taxonomy'!$A$1:$R$511,13)</f>
        <v>0</v>
      </c>
      <c r="M160" s="10">
        <f>VLOOKUP(A160,'[1]taxonomy'!$A$1:$R$511,14)</f>
        <v>0</v>
      </c>
      <c r="N160" s="10">
        <f>VLOOKUP(A160,'[1]taxonomy'!$A$1:$R$511,15)</f>
        <v>0</v>
      </c>
      <c r="O160" s="13"/>
      <c r="Q160">
        <f t="shared" si="8"/>
      </c>
      <c r="R160">
        <f t="shared" si="9"/>
      </c>
      <c r="S160">
        <f t="shared" si="10"/>
      </c>
      <c r="T160">
        <f t="shared" si="11"/>
      </c>
    </row>
    <row r="161" spans="1:20" ht="12.75">
      <c r="A161" s="5" t="s">
        <v>398</v>
      </c>
      <c r="B161" s="13"/>
      <c r="C161" s="13">
        <v>1</v>
      </c>
      <c r="D161">
        <f>VLOOKUP(A161,4!A189:G722,7)</f>
        <v>328</v>
      </c>
      <c r="F161" s="9" t="str">
        <f>VLOOKUP(A161,'[1]taxonomy'!$A$1:$R$511,7)</f>
        <v>Bacteria</v>
      </c>
      <c r="G161" s="10" t="str">
        <f>VLOOKUP(A161,'[1]taxonomy'!$A$1:$R$511,8)</f>
        <v> Firmicutes</v>
      </c>
      <c r="H161" s="10" t="str">
        <f>VLOOKUP(A161,'[1]taxonomy'!$A$1:$R$511,9)</f>
        <v> Bacillales</v>
      </c>
      <c r="I161" s="10" t="str">
        <f>VLOOKUP(A161,'[1]taxonomy'!$A$1:$R$511,10)</f>
        <v> Bacillaceae</v>
      </c>
      <c r="J161" s="10" t="str">
        <f>VLOOKUP(A161,'[1]taxonomy'!$A$1:$R$511,11)</f>
        <v> Bacillus</v>
      </c>
      <c r="K161" s="10" t="str">
        <f>VLOOKUP(A161,'[1]taxonomy'!$A$1:$R$511,12)</f>
        <v>Bacillus cereus group.</v>
      </c>
      <c r="L161" s="10">
        <f>VLOOKUP(A161,'[1]taxonomy'!$A$1:$R$511,13)</f>
        <v>0</v>
      </c>
      <c r="M161" s="10">
        <f>VLOOKUP(A161,'[1]taxonomy'!$A$1:$R$511,14)</f>
        <v>0</v>
      </c>
      <c r="N161" s="10">
        <f>VLOOKUP(A161,'[1]taxonomy'!$A$1:$R$511,15)</f>
        <v>0</v>
      </c>
      <c r="O161" s="13"/>
      <c r="Q161">
        <f t="shared" si="8"/>
      </c>
      <c r="R161">
        <f t="shared" si="9"/>
      </c>
      <c r="S161">
        <f t="shared" si="10"/>
      </c>
      <c r="T161">
        <f t="shared" si="11"/>
      </c>
    </row>
    <row r="162" spans="1:20" ht="12.75">
      <c r="A162" s="5" t="s">
        <v>400</v>
      </c>
      <c r="B162" s="13"/>
      <c r="C162" s="13">
        <v>1</v>
      </c>
      <c r="D162">
        <f>VLOOKUP(A162,4!A190:G723,7)</f>
        <v>332</v>
      </c>
      <c r="F162" s="9" t="str">
        <f>VLOOKUP(A162,'[1]taxonomy'!$A$1:$R$511,7)</f>
        <v>Bacteria</v>
      </c>
      <c r="G162" s="10" t="str">
        <f>VLOOKUP(A162,'[1]taxonomy'!$A$1:$R$511,8)</f>
        <v> Firmicutes</v>
      </c>
      <c r="H162" s="10" t="str">
        <f>VLOOKUP(A162,'[1]taxonomy'!$A$1:$R$511,9)</f>
        <v> Bacillales</v>
      </c>
      <c r="I162" s="10" t="str">
        <f>VLOOKUP(A162,'[1]taxonomy'!$A$1:$R$511,10)</f>
        <v> Bacillaceae</v>
      </c>
      <c r="J162" s="10" t="str">
        <f>VLOOKUP(A162,'[1]taxonomy'!$A$1:$R$511,11)</f>
        <v> Bacillus</v>
      </c>
      <c r="K162" s="10" t="str">
        <f>VLOOKUP(A162,'[1]taxonomy'!$A$1:$R$511,12)</f>
        <v>Bacillus cereus group.</v>
      </c>
      <c r="L162" s="10">
        <f>VLOOKUP(A162,'[1]taxonomy'!$A$1:$R$511,13)</f>
        <v>0</v>
      </c>
      <c r="M162" s="10">
        <f>VLOOKUP(A162,'[1]taxonomy'!$A$1:$R$511,14)</f>
        <v>0</v>
      </c>
      <c r="N162" s="10">
        <f>VLOOKUP(A162,'[1]taxonomy'!$A$1:$R$511,15)</f>
        <v>0</v>
      </c>
      <c r="O162" s="13"/>
      <c r="Q162">
        <f t="shared" si="8"/>
      </c>
      <c r="R162">
        <f t="shared" si="9"/>
      </c>
      <c r="S162">
        <f t="shared" si="10"/>
      </c>
      <c r="T162">
        <f t="shared" si="11"/>
      </c>
    </row>
    <row r="163" spans="1:20" ht="12.75">
      <c r="A163" s="5" t="s">
        <v>402</v>
      </c>
      <c r="B163" s="13"/>
      <c r="C163" s="13">
        <v>1</v>
      </c>
      <c r="D163">
        <f>VLOOKUP(A163,4!A191:G724,7)</f>
        <v>328</v>
      </c>
      <c r="F163" s="9" t="str">
        <f>VLOOKUP(A163,'[1]taxonomy'!$A$1:$R$511,7)</f>
        <v>Bacteria</v>
      </c>
      <c r="G163" s="10" t="str">
        <f>VLOOKUP(A163,'[1]taxonomy'!$A$1:$R$511,8)</f>
        <v> Firmicutes</v>
      </c>
      <c r="H163" s="10" t="str">
        <f>VLOOKUP(A163,'[1]taxonomy'!$A$1:$R$511,9)</f>
        <v> Bacillales</v>
      </c>
      <c r="I163" s="10" t="str">
        <f>VLOOKUP(A163,'[1]taxonomy'!$A$1:$R$511,10)</f>
        <v> Bacillaceae</v>
      </c>
      <c r="J163" s="10" t="str">
        <f>VLOOKUP(A163,'[1]taxonomy'!$A$1:$R$511,11)</f>
        <v> Bacillus</v>
      </c>
      <c r="K163" s="10" t="str">
        <f>VLOOKUP(A163,'[1]taxonomy'!$A$1:$R$511,12)</f>
        <v>Bacillus cereus group.</v>
      </c>
      <c r="L163" s="10">
        <f>VLOOKUP(A163,'[1]taxonomy'!$A$1:$R$511,13)</f>
        <v>0</v>
      </c>
      <c r="M163" s="10">
        <f>VLOOKUP(A163,'[1]taxonomy'!$A$1:$R$511,14)</f>
        <v>0</v>
      </c>
      <c r="N163" s="10">
        <f>VLOOKUP(A163,'[1]taxonomy'!$A$1:$R$511,15)</f>
        <v>0</v>
      </c>
      <c r="O163" s="13"/>
      <c r="Q163">
        <f t="shared" si="8"/>
      </c>
      <c r="R163">
        <f t="shared" si="9"/>
      </c>
      <c r="S163">
        <f t="shared" si="10"/>
      </c>
      <c r="T163">
        <f t="shared" si="11"/>
      </c>
    </row>
    <row r="164" spans="1:20" ht="12.75">
      <c r="A164" s="5" t="s">
        <v>404</v>
      </c>
      <c r="B164" s="13"/>
      <c r="C164" s="13">
        <v>1</v>
      </c>
      <c r="D164">
        <f>VLOOKUP(A164,4!A192:G725,7)</f>
        <v>332</v>
      </c>
      <c r="F164" s="9" t="str">
        <f>VLOOKUP(A164,'[1]taxonomy'!$A$1:$R$511,7)</f>
        <v>Bacteria</v>
      </c>
      <c r="G164" s="10" t="str">
        <f>VLOOKUP(A164,'[1]taxonomy'!$A$1:$R$511,8)</f>
        <v> Firmicutes</v>
      </c>
      <c r="H164" s="10" t="str">
        <f>VLOOKUP(A164,'[1]taxonomy'!$A$1:$R$511,9)</f>
        <v> Bacillales</v>
      </c>
      <c r="I164" s="10" t="str">
        <f>VLOOKUP(A164,'[1]taxonomy'!$A$1:$R$511,10)</f>
        <v> Bacillaceae</v>
      </c>
      <c r="J164" s="10" t="str">
        <f>VLOOKUP(A164,'[1]taxonomy'!$A$1:$R$511,11)</f>
        <v> Bacillus</v>
      </c>
      <c r="K164" s="10" t="str">
        <f>VLOOKUP(A164,'[1]taxonomy'!$A$1:$R$511,12)</f>
        <v>Bacillus cereus group.</v>
      </c>
      <c r="L164" s="10">
        <f>VLOOKUP(A164,'[1]taxonomy'!$A$1:$R$511,13)</f>
        <v>0</v>
      </c>
      <c r="M164" s="10">
        <f>VLOOKUP(A164,'[1]taxonomy'!$A$1:$R$511,14)</f>
        <v>0</v>
      </c>
      <c r="N164" s="10">
        <f>VLOOKUP(A164,'[1]taxonomy'!$A$1:$R$511,15)</f>
        <v>0</v>
      </c>
      <c r="O164" s="13"/>
      <c r="Q164">
        <f t="shared" si="8"/>
      </c>
      <c r="R164">
        <f t="shared" si="9"/>
      </c>
      <c r="S164">
        <f t="shared" si="10"/>
      </c>
      <c r="T164">
        <f t="shared" si="11"/>
      </c>
    </row>
    <row r="165" spans="1:20" ht="12.75">
      <c r="A165" s="5" t="s">
        <v>406</v>
      </c>
      <c r="B165" s="13"/>
      <c r="C165" s="13">
        <v>1</v>
      </c>
      <c r="D165">
        <f>VLOOKUP(A165,4!A193:G726,7)</f>
        <v>67</v>
      </c>
      <c r="F165" s="9" t="str">
        <f>VLOOKUP(A165,'[1]taxonomy'!$A$1:$R$511,7)</f>
        <v>Bacteria</v>
      </c>
      <c r="G165" s="10" t="str">
        <f>VLOOKUP(A165,'[1]taxonomy'!$A$1:$R$511,8)</f>
        <v> Firmicutes</v>
      </c>
      <c r="H165" s="10" t="str">
        <f>VLOOKUP(A165,'[1]taxonomy'!$A$1:$R$511,9)</f>
        <v> Bacillales</v>
      </c>
      <c r="I165" s="10" t="str">
        <f>VLOOKUP(A165,'[1]taxonomy'!$A$1:$R$511,10)</f>
        <v> Bacillaceae</v>
      </c>
      <c r="J165" s="10" t="str">
        <f>VLOOKUP(A165,'[1]taxonomy'!$A$1:$R$511,11)</f>
        <v> Bacillus</v>
      </c>
      <c r="K165" s="10" t="str">
        <f>VLOOKUP(A165,'[1]taxonomy'!$A$1:$R$511,12)</f>
        <v>Bacillus cereus group.</v>
      </c>
      <c r="L165" s="10">
        <f>VLOOKUP(A165,'[1]taxonomy'!$A$1:$R$511,13)</f>
        <v>0</v>
      </c>
      <c r="M165" s="10">
        <f>VLOOKUP(A165,'[1]taxonomy'!$A$1:$R$511,14)</f>
        <v>0</v>
      </c>
      <c r="N165" s="10">
        <f>VLOOKUP(A165,'[1]taxonomy'!$A$1:$R$511,15)</f>
        <v>0</v>
      </c>
      <c r="O165" s="13"/>
      <c r="Q165">
        <f t="shared" si="8"/>
      </c>
      <c r="R165">
        <f t="shared" si="9"/>
      </c>
      <c r="S165">
        <f t="shared" si="10"/>
      </c>
      <c r="T165">
        <f t="shared" si="11"/>
      </c>
    </row>
    <row r="166" spans="1:20" ht="12.75">
      <c r="A166" s="5" t="s">
        <v>408</v>
      </c>
      <c r="B166" s="13"/>
      <c r="C166" s="13">
        <v>1</v>
      </c>
      <c r="D166">
        <f>VLOOKUP(A166,4!A194:G727,7)</f>
        <v>332</v>
      </c>
      <c r="F166" s="9" t="str">
        <f>VLOOKUP(A166,'[1]taxonomy'!$A$1:$R$511,7)</f>
        <v>Bacteria</v>
      </c>
      <c r="G166" s="10" t="str">
        <f>VLOOKUP(A166,'[1]taxonomy'!$A$1:$R$511,8)</f>
        <v> Firmicutes</v>
      </c>
      <c r="H166" s="10" t="str">
        <f>VLOOKUP(A166,'[1]taxonomy'!$A$1:$R$511,9)</f>
        <v> Bacillales</v>
      </c>
      <c r="I166" s="10" t="str">
        <f>VLOOKUP(A166,'[1]taxonomy'!$A$1:$R$511,10)</f>
        <v> Bacillaceae</v>
      </c>
      <c r="J166" s="10" t="str">
        <f>VLOOKUP(A166,'[1]taxonomy'!$A$1:$R$511,11)</f>
        <v> Bacillus</v>
      </c>
      <c r="K166" s="10" t="str">
        <f>VLOOKUP(A166,'[1]taxonomy'!$A$1:$R$511,12)</f>
        <v>Bacillus cereus group.</v>
      </c>
      <c r="L166" s="10">
        <f>VLOOKUP(A166,'[1]taxonomy'!$A$1:$R$511,13)</f>
        <v>0</v>
      </c>
      <c r="M166" s="10">
        <f>VLOOKUP(A166,'[1]taxonomy'!$A$1:$R$511,14)</f>
        <v>0</v>
      </c>
      <c r="N166" s="10">
        <f>VLOOKUP(A166,'[1]taxonomy'!$A$1:$R$511,15)</f>
        <v>0</v>
      </c>
      <c r="O166" s="13"/>
      <c r="Q166">
        <f t="shared" si="8"/>
      </c>
      <c r="R166">
        <f t="shared" si="9"/>
      </c>
      <c r="S166">
        <f t="shared" si="10"/>
      </c>
      <c r="T166">
        <f t="shared" si="11"/>
      </c>
    </row>
    <row r="167" spans="1:20" ht="12.75">
      <c r="A167" s="5" t="s">
        <v>410</v>
      </c>
      <c r="B167" s="13"/>
      <c r="C167" s="13">
        <v>1</v>
      </c>
      <c r="D167">
        <f>VLOOKUP(A167,4!A195:G728,7)</f>
        <v>193</v>
      </c>
      <c r="F167" s="9" t="str">
        <f>VLOOKUP(A167,'[1]taxonomy'!$A$1:$R$511,7)</f>
        <v>Bacteria</v>
      </c>
      <c r="G167" s="10" t="str">
        <f>VLOOKUP(A167,'[1]taxonomy'!$A$1:$R$511,8)</f>
        <v> Firmicutes</v>
      </c>
      <c r="H167" s="10" t="str">
        <f>VLOOKUP(A167,'[1]taxonomy'!$A$1:$R$511,9)</f>
        <v> Bacillales</v>
      </c>
      <c r="I167" s="10" t="str">
        <f>VLOOKUP(A167,'[1]taxonomy'!$A$1:$R$511,10)</f>
        <v> Bacillaceae</v>
      </c>
      <c r="J167" s="10" t="str">
        <f>VLOOKUP(A167,'[1]taxonomy'!$A$1:$R$511,11)</f>
        <v> Bacillus</v>
      </c>
      <c r="K167" s="10" t="str">
        <f>VLOOKUP(A167,'[1]taxonomy'!$A$1:$R$511,12)</f>
        <v>Bacillus cereus group.</v>
      </c>
      <c r="L167" s="10">
        <f>VLOOKUP(A167,'[1]taxonomy'!$A$1:$R$511,13)</f>
        <v>0</v>
      </c>
      <c r="M167" s="10">
        <f>VLOOKUP(A167,'[1]taxonomy'!$A$1:$R$511,14)</f>
        <v>0</v>
      </c>
      <c r="N167" s="10">
        <f>VLOOKUP(A167,'[1]taxonomy'!$A$1:$R$511,15)</f>
        <v>0</v>
      </c>
      <c r="O167" s="13"/>
      <c r="Q167">
        <f t="shared" si="8"/>
      </c>
      <c r="R167">
        <f t="shared" si="9"/>
      </c>
      <c r="S167">
        <f t="shared" si="10"/>
      </c>
      <c r="T167">
        <f t="shared" si="11"/>
      </c>
    </row>
    <row r="168" spans="1:20" ht="12.75">
      <c r="A168" s="5" t="s">
        <v>412</v>
      </c>
      <c r="B168" s="13"/>
      <c r="C168" s="13">
        <v>1</v>
      </c>
      <c r="D168">
        <f>VLOOKUP(A168,4!A196:G729,7)</f>
        <v>328</v>
      </c>
      <c r="F168" s="9" t="str">
        <f>VLOOKUP(A168,'[1]taxonomy'!$A$1:$R$511,7)</f>
        <v>Bacteria</v>
      </c>
      <c r="G168" s="10" t="str">
        <f>VLOOKUP(A168,'[1]taxonomy'!$A$1:$R$511,8)</f>
        <v> Firmicutes</v>
      </c>
      <c r="H168" s="10" t="str">
        <f>VLOOKUP(A168,'[1]taxonomy'!$A$1:$R$511,9)</f>
        <v> Bacillales</v>
      </c>
      <c r="I168" s="10" t="str">
        <f>VLOOKUP(A168,'[1]taxonomy'!$A$1:$R$511,10)</f>
        <v> Bacillaceae</v>
      </c>
      <c r="J168" s="10" t="str">
        <f>VLOOKUP(A168,'[1]taxonomy'!$A$1:$R$511,11)</f>
        <v> Bacillus</v>
      </c>
      <c r="K168" s="10" t="str">
        <f>VLOOKUP(A168,'[1]taxonomy'!$A$1:$R$511,12)</f>
        <v>Bacillus cereus group.</v>
      </c>
      <c r="L168" s="10">
        <f>VLOOKUP(A168,'[1]taxonomy'!$A$1:$R$511,13)</f>
        <v>0</v>
      </c>
      <c r="M168" s="10">
        <f>VLOOKUP(A168,'[1]taxonomy'!$A$1:$R$511,14)</f>
        <v>0</v>
      </c>
      <c r="N168" s="10">
        <f>VLOOKUP(A168,'[1]taxonomy'!$A$1:$R$511,15)</f>
        <v>0</v>
      </c>
      <c r="O168" s="13"/>
      <c r="Q168">
        <f t="shared" si="8"/>
      </c>
      <c r="R168">
        <f t="shared" si="9"/>
      </c>
      <c r="S168">
        <f t="shared" si="10"/>
      </c>
      <c r="T168">
        <f t="shared" si="11"/>
      </c>
    </row>
    <row r="169" spans="1:20" ht="12.75">
      <c r="A169" s="5" t="s">
        <v>414</v>
      </c>
      <c r="B169" s="13"/>
      <c r="C169" s="13">
        <v>1</v>
      </c>
      <c r="D169">
        <f>VLOOKUP(A169,4!A197:G730,7)</f>
        <v>328</v>
      </c>
      <c r="F169" s="9" t="str">
        <f>VLOOKUP(A169,'[1]taxonomy'!$A$1:$R$511,7)</f>
        <v>Bacteria</v>
      </c>
      <c r="G169" s="10" t="str">
        <f>VLOOKUP(A169,'[1]taxonomy'!$A$1:$R$511,8)</f>
        <v> Firmicutes</v>
      </c>
      <c r="H169" s="10" t="str">
        <f>VLOOKUP(A169,'[1]taxonomy'!$A$1:$R$511,9)</f>
        <v> Bacillales</v>
      </c>
      <c r="I169" s="10" t="str">
        <f>VLOOKUP(A169,'[1]taxonomy'!$A$1:$R$511,10)</f>
        <v> Bacillaceae</v>
      </c>
      <c r="J169" s="10" t="str">
        <f>VLOOKUP(A169,'[1]taxonomy'!$A$1:$R$511,11)</f>
        <v> Bacillus</v>
      </c>
      <c r="K169" s="10" t="str">
        <f>VLOOKUP(A169,'[1]taxonomy'!$A$1:$R$511,12)</f>
        <v>Bacillus cereus group.</v>
      </c>
      <c r="L169" s="10">
        <f>VLOOKUP(A169,'[1]taxonomy'!$A$1:$R$511,13)</f>
        <v>0</v>
      </c>
      <c r="M169" s="10">
        <f>VLOOKUP(A169,'[1]taxonomy'!$A$1:$R$511,14)</f>
        <v>0</v>
      </c>
      <c r="N169" s="10">
        <f>VLOOKUP(A169,'[1]taxonomy'!$A$1:$R$511,15)</f>
        <v>0</v>
      </c>
      <c r="O169" s="13"/>
      <c r="Q169">
        <f t="shared" si="8"/>
      </c>
      <c r="R169">
        <f t="shared" si="9"/>
      </c>
      <c r="S169">
        <f t="shared" si="10"/>
      </c>
      <c r="T169">
        <f t="shared" si="11"/>
      </c>
    </row>
    <row r="170" spans="1:20" ht="12.75">
      <c r="A170" s="5" t="s">
        <v>416</v>
      </c>
      <c r="B170" s="13"/>
      <c r="C170" s="13">
        <v>1</v>
      </c>
      <c r="D170">
        <f>VLOOKUP(A170,4!A198:G731,7)</f>
        <v>328</v>
      </c>
      <c r="F170" s="9" t="str">
        <f>VLOOKUP(A170,'[1]taxonomy'!$A$1:$R$511,7)</f>
        <v>Bacteria</v>
      </c>
      <c r="G170" s="10" t="str">
        <f>VLOOKUP(A170,'[1]taxonomy'!$A$1:$R$511,8)</f>
        <v> Firmicutes</v>
      </c>
      <c r="H170" s="10" t="str">
        <f>VLOOKUP(A170,'[1]taxonomy'!$A$1:$R$511,9)</f>
        <v> Bacillales</v>
      </c>
      <c r="I170" s="10" t="str">
        <f>VLOOKUP(A170,'[1]taxonomy'!$A$1:$R$511,10)</f>
        <v> Bacillaceae</v>
      </c>
      <c r="J170" s="10" t="str">
        <f>VLOOKUP(A170,'[1]taxonomy'!$A$1:$R$511,11)</f>
        <v> Bacillus</v>
      </c>
      <c r="K170" s="10" t="str">
        <f>VLOOKUP(A170,'[1]taxonomy'!$A$1:$R$511,12)</f>
        <v>Bacillus cereus group.</v>
      </c>
      <c r="L170" s="10">
        <f>VLOOKUP(A170,'[1]taxonomy'!$A$1:$R$511,13)</f>
        <v>0</v>
      </c>
      <c r="M170" s="10">
        <f>VLOOKUP(A170,'[1]taxonomy'!$A$1:$R$511,14)</f>
        <v>0</v>
      </c>
      <c r="N170" s="10">
        <f>VLOOKUP(A170,'[1]taxonomy'!$A$1:$R$511,15)</f>
        <v>0</v>
      </c>
      <c r="O170" s="13"/>
      <c r="Q170">
        <f t="shared" si="8"/>
      </c>
      <c r="R170">
        <f t="shared" si="9"/>
      </c>
      <c r="S170">
        <f t="shared" si="10"/>
      </c>
      <c r="T170">
        <f t="shared" si="11"/>
      </c>
    </row>
    <row r="171" spans="1:20" ht="12.75">
      <c r="A171" s="5" t="s">
        <v>418</v>
      </c>
      <c r="B171" s="13"/>
      <c r="C171" s="13">
        <v>1</v>
      </c>
      <c r="D171">
        <f>VLOOKUP(A171,4!A199:G732,7)</f>
        <v>332</v>
      </c>
      <c r="F171" s="9" t="str">
        <f>VLOOKUP(A171,'[1]taxonomy'!$A$1:$R$511,7)</f>
        <v>Bacteria</v>
      </c>
      <c r="G171" s="10" t="str">
        <f>VLOOKUP(A171,'[1]taxonomy'!$A$1:$R$511,8)</f>
        <v> Firmicutes</v>
      </c>
      <c r="H171" s="10" t="str">
        <f>VLOOKUP(A171,'[1]taxonomy'!$A$1:$R$511,9)</f>
        <v> Bacillales</v>
      </c>
      <c r="I171" s="10" t="str">
        <f>VLOOKUP(A171,'[1]taxonomy'!$A$1:$R$511,10)</f>
        <v> Bacillaceae</v>
      </c>
      <c r="J171" s="10" t="str">
        <f>VLOOKUP(A171,'[1]taxonomy'!$A$1:$R$511,11)</f>
        <v> Bacillus</v>
      </c>
      <c r="K171" s="10" t="str">
        <f>VLOOKUP(A171,'[1]taxonomy'!$A$1:$R$511,12)</f>
        <v>Bacillus cereus group.</v>
      </c>
      <c r="L171" s="10">
        <f>VLOOKUP(A171,'[1]taxonomy'!$A$1:$R$511,13)</f>
        <v>0</v>
      </c>
      <c r="M171" s="10">
        <f>VLOOKUP(A171,'[1]taxonomy'!$A$1:$R$511,14)</f>
        <v>0</v>
      </c>
      <c r="N171" s="10">
        <f>VLOOKUP(A171,'[1]taxonomy'!$A$1:$R$511,15)</f>
        <v>0</v>
      </c>
      <c r="O171" s="13"/>
      <c r="Q171">
        <f t="shared" si="8"/>
      </c>
      <c r="R171">
        <f t="shared" si="9"/>
      </c>
      <c r="S171">
        <f t="shared" si="10"/>
      </c>
      <c r="T171">
        <f t="shared" si="11"/>
      </c>
    </row>
    <row r="172" spans="1:20" ht="12.75">
      <c r="A172" s="5" t="s">
        <v>420</v>
      </c>
      <c r="B172" s="13"/>
      <c r="C172" s="13">
        <v>1</v>
      </c>
      <c r="D172">
        <f>VLOOKUP(A172,4!A200:G733,7)</f>
        <v>328</v>
      </c>
      <c r="F172" s="9" t="str">
        <f>VLOOKUP(A172,'[1]taxonomy'!$A$1:$R$511,7)</f>
        <v>Bacteria</v>
      </c>
      <c r="G172" s="10" t="str">
        <f>VLOOKUP(A172,'[1]taxonomy'!$A$1:$R$511,8)</f>
        <v> Firmicutes</v>
      </c>
      <c r="H172" s="10" t="str">
        <f>VLOOKUP(A172,'[1]taxonomy'!$A$1:$R$511,9)</f>
        <v> Bacillales</v>
      </c>
      <c r="I172" s="10" t="str">
        <f>VLOOKUP(A172,'[1]taxonomy'!$A$1:$R$511,10)</f>
        <v> Bacillaceae</v>
      </c>
      <c r="J172" s="10" t="str">
        <f>VLOOKUP(A172,'[1]taxonomy'!$A$1:$R$511,11)</f>
        <v> Bacillus</v>
      </c>
      <c r="K172" s="10" t="str">
        <f>VLOOKUP(A172,'[1]taxonomy'!$A$1:$R$511,12)</f>
        <v>Bacillus cereus group.</v>
      </c>
      <c r="L172" s="10">
        <f>VLOOKUP(A172,'[1]taxonomy'!$A$1:$R$511,13)</f>
        <v>0</v>
      </c>
      <c r="M172" s="10">
        <f>VLOOKUP(A172,'[1]taxonomy'!$A$1:$R$511,14)</f>
        <v>0</v>
      </c>
      <c r="N172" s="10">
        <f>VLOOKUP(A172,'[1]taxonomy'!$A$1:$R$511,15)</f>
        <v>0</v>
      </c>
      <c r="O172" s="13"/>
      <c r="Q172">
        <f t="shared" si="8"/>
      </c>
      <c r="R172">
        <f t="shared" si="9"/>
      </c>
      <c r="S172">
        <f t="shared" si="10"/>
      </c>
      <c r="T172">
        <f t="shared" si="11"/>
      </c>
    </row>
    <row r="173" spans="1:20" ht="12.75">
      <c r="A173" s="5" t="s">
        <v>422</v>
      </c>
      <c r="B173" s="13"/>
      <c r="C173" s="13">
        <v>1</v>
      </c>
      <c r="D173">
        <f>VLOOKUP(A173,4!A201:G734,7)</f>
        <v>328</v>
      </c>
      <c r="F173" s="9" t="str">
        <f>VLOOKUP(A173,'[1]taxonomy'!$A$1:$R$511,7)</f>
        <v>Bacteria</v>
      </c>
      <c r="G173" s="10" t="str">
        <f>VLOOKUP(A173,'[1]taxonomy'!$A$1:$R$511,8)</f>
        <v> Firmicutes</v>
      </c>
      <c r="H173" s="10" t="str">
        <f>VLOOKUP(A173,'[1]taxonomy'!$A$1:$R$511,9)</f>
        <v> Bacillales</v>
      </c>
      <c r="I173" s="10" t="str">
        <f>VLOOKUP(A173,'[1]taxonomy'!$A$1:$R$511,10)</f>
        <v> Bacillaceae</v>
      </c>
      <c r="J173" s="10" t="str">
        <f>VLOOKUP(A173,'[1]taxonomy'!$A$1:$R$511,11)</f>
        <v> Bacillus</v>
      </c>
      <c r="K173" s="10" t="str">
        <f>VLOOKUP(A173,'[1]taxonomy'!$A$1:$R$511,12)</f>
        <v>Bacillus cereus group.</v>
      </c>
      <c r="L173" s="10">
        <f>VLOOKUP(A173,'[1]taxonomy'!$A$1:$R$511,13)</f>
        <v>0</v>
      </c>
      <c r="M173" s="10">
        <f>VLOOKUP(A173,'[1]taxonomy'!$A$1:$R$511,14)</f>
        <v>0</v>
      </c>
      <c r="N173" s="10">
        <f>VLOOKUP(A173,'[1]taxonomy'!$A$1:$R$511,15)</f>
        <v>0</v>
      </c>
      <c r="O173" s="13"/>
      <c r="Q173">
        <f t="shared" si="8"/>
      </c>
      <c r="R173">
        <f t="shared" si="9"/>
      </c>
      <c r="S173">
        <f t="shared" si="10"/>
      </c>
      <c r="T173">
        <f t="shared" si="11"/>
      </c>
    </row>
    <row r="174" spans="1:20" ht="12.75">
      <c r="A174" s="5" t="s">
        <v>424</v>
      </c>
      <c r="B174" s="13"/>
      <c r="C174" s="13">
        <v>1</v>
      </c>
      <c r="D174">
        <f>VLOOKUP(A174,4!A202:G735,7)</f>
        <v>332</v>
      </c>
      <c r="F174" s="9" t="str">
        <f>VLOOKUP(A174,'[1]taxonomy'!$A$1:$R$511,7)</f>
        <v>Bacteria</v>
      </c>
      <c r="G174" s="10" t="str">
        <f>VLOOKUP(A174,'[1]taxonomy'!$A$1:$R$511,8)</f>
        <v> Firmicutes</v>
      </c>
      <c r="H174" s="10" t="str">
        <f>VLOOKUP(A174,'[1]taxonomy'!$A$1:$R$511,9)</f>
        <v> Bacillales</v>
      </c>
      <c r="I174" s="10" t="str">
        <f>VLOOKUP(A174,'[1]taxonomy'!$A$1:$R$511,10)</f>
        <v> Bacillaceae</v>
      </c>
      <c r="J174" s="10" t="str">
        <f>VLOOKUP(A174,'[1]taxonomy'!$A$1:$R$511,11)</f>
        <v> Bacillus</v>
      </c>
      <c r="K174" s="10" t="str">
        <f>VLOOKUP(A174,'[1]taxonomy'!$A$1:$R$511,12)</f>
        <v>Bacillus cereus group.</v>
      </c>
      <c r="L174" s="10">
        <f>VLOOKUP(A174,'[1]taxonomy'!$A$1:$R$511,13)</f>
        <v>0</v>
      </c>
      <c r="M174" s="10">
        <f>VLOOKUP(A174,'[1]taxonomy'!$A$1:$R$511,14)</f>
        <v>0</v>
      </c>
      <c r="N174" s="10">
        <f>VLOOKUP(A174,'[1]taxonomy'!$A$1:$R$511,15)</f>
        <v>0</v>
      </c>
      <c r="O174" s="13"/>
      <c r="Q174">
        <f t="shared" si="8"/>
      </c>
      <c r="R174">
        <f t="shared" si="9"/>
      </c>
      <c r="S174">
        <f t="shared" si="10"/>
      </c>
      <c r="T174">
        <f t="shared" si="11"/>
      </c>
    </row>
    <row r="175" spans="1:20" ht="12.75">
      <c r="A175" s="5" t="s">
        <v>426</v>
      </c>
      <c r="B175" s="13"/>
      <c r="C175" s="13">
        <v>1</v>
      </c>
      <c r="D175">
        <f>VLOOKUP(A175,4!A203:G736,7)</f>
        <v>328</v>
      </c>
      <c r="F175" s="9" t="str">
        <f>VLOOKUP(A175,'[1]taxonomy'!$A$1:$R$511,7)</f>
        <v>Bacteria</v>
      </c>
      <c r="G175" s="10" t="str">
        <f>VLOOKUP(A175,'[1]taxonomy'!$A$1:$R$511,8)</f>
        <v> Firmicutes</v>
      </c>
      <c r="H175" s="10" t="str">
        <f>VLOOKUP(A175,'[1]taxonomy'!$A$1:$R$511,9)</f>
        <v> Bacillales</v>
      </c>
      <c r="I175" s="10" t="str">
        <f>VLOOKUP(A175,'[1]taxonomy'!$A$1:$R$511,10)</f>
        <v> Bacillaceae</v>
      </c>
      <c r="J175" s="10" t="str">
        <f>VLOOKUP(A175,'[1]taxonomy'!$A$1:$R$511,11)</f>
        <v> Bacillus</v>
      </c>
      <c r="K175" s="10" t="str">
        <f>VLOOKUP(A175,'[1]taxonomy'!$A$1:$R$511,12)</f>
        <v>Bacillus cereus group.</v>
      </c>
      <c r="L175" s="10">
        <f>VLOOKUP(A175,'[1]taxonomy'!$A$1:$R$511,13)</f>
        <v>0</v>
      </c>
      <c r="M175" s="10">
        <f>VLOOKUP(A175,'[1]taxonomy'!$A$1:$R$511,14)</f>
        <v>0</v>
      </c>
      <c r="N175" s="10">
        <f>VLOOKUP(A175,'[1]taxonomy'!$A$1:$R$511,15)</f>
        <v>0</v>
      </c>
      <c r="O175" s="13"/>
      <c r="Q175">
        <f t="shared" si="8"/>
      </c>
      <c r="R175">
        <f t="shared" si="9"/>
      </c>
      <c r="S175">
        <f t="shared" si="10"/>
      </c>
      <c r="T175">
        <f t="shared" si="11"/>
      </c>
    </row>
    <row r="176" spans="1:20" ht="12.75">
      <c r="A176" s="5" t="s">
        <v>428</v>
      </c>
      <c r="B176" s="13"/>
      <c r="C176" s="13">
        <v>1</v>
      </c>
      <c r="D176">
        <f>VLOOKUP(A176,4!A204:G737,7)</f>
        <v>327</v>
      </c>
      <c r="F176" s="9" t="str">
        <f>VLOOKUP(A176,'[1]taxonomy'!$A$1:$R$511,7)</f>
        <v>Bacteria</v>
      </c>
      <c r="G176" s="10" t="str">
        <f>VLOOKUP(A176,'[1]taxonomy'!$A$1:$R$511,8)</f>
        <v> Firmicutes</v>
      </c>
      <c r="H176" s="10" t="str">
        <f>VLOOKUP(A176,'[1]taxonomy'!$A$1:$R$511,9)</f>
        <v> Bacillales</v>
      </c>
      <c r="I176" s="10" t="str">
        <f>VLOOKUP(A176,'[1]taxonomy'!$A$1:$R$511,10)</f>
        <v> Bacillaceae</v>
      </c>
      <c r="J176" s="10" t="str">
        <f>VLOOKUP(A176,'[1]taxonomy'!$A$1:$R$511,11)</f>
        <v> Bacillus</v>
      </c>
      <c r="K176" s="10" t="str">
        <f>VLOOKUP(A176,'[1]taxonomy'!$A$1:$R$511,12)</f>
        <v>Bacillus cereus group.</v>
      </c>
      <c r="L176" s="10">
        <f>VLOOKUP(A176,'[1]taxonomy'!$A$1:$R$511,13)</f>
        <v>0</v>
      </c>
      <c r="M176" s="10">
        <f>VLOOKUP(A176,'[1]taxonomy'!$A$1:$R$511,14)</f>
        <v>0</v>
      </c>
      <c r="N176" s="10">
        <f>VLOOKUP(A176,'[1]taxonomy'!$A$1:$R$511,15)</f>
        <v>0</v>
      </c>
      <c r="O176" s="13"/>
      <c r="Q176">
        <f t="shared" si="8"/>
      </c>
      <c r="R176">
        <f t="shared" si="9"/>
      </c>
      <c r="S176">
        <f t="shared" si="10"/>
      </c>
      <c r="T176">
        <f t="shared" si="11"/>
      </c>
    </row>
    <row r="177" spans="1:20" ht="12.75">
      <c r="A177" s="5" t="s">
        <v>430</v>
      </c>
      <c r="B177" s="13"/>
      <c r="C177" s="13">
        <v>1</v>
      </c>
      <c r="D177">
        <f>VLOOKUP(A177,4!A205:G738,7)</f>
        <v>72</v>
      </c>
      <c r="F177" s="9" t="str">
        <f>VLOOKUP(A177,'[1]taxonomy'!$A$1:$R$511,7)</f>
        <v>Bacteria</v>
      </c>
      <c r="G177" s="10" t="str">
        <f>VLOOKUP(A177,'[1]taxonomy'!$A$1:$R$511,8)</f>
        <v> Firmicutes</v>
      </c>
      <c r="H177" s="10" t="str">
        <f>VLOOKUP(A177,'[1]taxonomy'!$A$1:$R$511,9)</f>
        <v> Bacillales</v>
      </c>
      <c r="I177" s="10" t="str">
        <f>VLOOKUP(A177,'[1]taxonomy'!$A$1:$R$511,10)</f>
        <v> Bacillaceae</v>
      </c>
      <c r="J177" s="10" t="str">
        <f>VLOOKUP(A177,'[1]taxonomy'!$A$1:$R$511,11)</f>
        <v> Bacillus</v>
      </c>
      <c r="K177" s="10" t="str">
        <f>VLOOKUP(A177,'[1]taxonomy'!$A$1:$R$511,12)</f>
        <v>Bacillus cereus group.</v>
      </c>
      <c r="L177" s="10">
        <f>VLOOKUP(A177,'[1]taxonomy'!$A$1:$R$511,13)</f>
        <v>0</v>
      </c>
      <c r="M177" s="10">
        <f>VLOOKUP(A177,'[1]taxonomy'!$A$1:$R$511,14)</f>
        <v>0</v>
      </c>
      <c r="N177" s="10">
        <f>VLOOKUP(A177,'[1]taxonomy'!$A$1:$R$511,15)</f>
        <v>0</v>
      </c>
      <c r="O177" s="13"/>
      <c r="Q177">
        <f t="shared" si="8"/>
      </c>
      <c r="R177">
        <f t="shared" si="9"/>
      </c>
      <c r="S177">
        <f t="shared" si="10"/>
      </c>
      <c r="T177">
        <f t="shared" si="11"/>
      </c>
    </row>
    <row r="178" spans="1:20" ht="12.75">
      <c r="A178" s="5" t="s">
        <v>432</v>
      </c>
      <c r="B178" s="13"/>
      <c r="C178" s="13">
        <v>1</v>
      </c>
      <c r="D178">
        <f>VLOOKUP(A178,4!A206:G739,7)</f>
        <v>332</v>
      </c>
      <c r="F178" s="9" t="str">
        <f>VLOOKUP(A178,'[1]taxonomy'!$A$1:$R$511,7)</f>
        <v>Bacteria</v>
      </c>
      <c r="G178" s="10" t="str">
        <f>VLOOKUP(A178,'[1]taxonomy'!$A$1:$R$511,8)</f>
        <v> Firmicutes</v>
      </c>
      <c r="H178" s="10" t="str">
        <f>VLOOKUP(A178,'[1]taxonomy'!$A$1:$R$511,9)</f>
        <v> Bacillales</v>
      </c>
      <c r="I178" s="10" t="str">
        <f>VLOOKUP(A178,'[1]taxonomy'!$A$1:$R$511,10)</f>
        <v> Bacillaceae</v>
      </c>
      <c r="J178" s="10" t="str">
        <f>VLOOKUP(A178,'[1]taxonomy'!$A$1:$R$511,11)</f>
        <v> Bacillus</v>
      </c>
      <c r="K178" s="10" t="str">
        <f>VLOOKUP(A178,'[1]taxonomy'!$A$1:$R$511,12)</f>
        <v>Bacillus cereus group.</v>
      </c>
      <c r="L178" s="10">
        <f>VLOOKUP(A178,'[1]taxonomy'!$A$1:$R$511,13)</f>
        <v>0</v>
      </c>
      <c r="M178" s="10">
        <f>VLOOKUP(A178,'[1]taxonomy'!$A$1:$R$511,14)</f>
        <v>0</v>
      </c>
      <c r="N178" s="10">
        <f>VLOOKUP(A178,'[1]taxonomy'!$A$1:$R$511,15)</f>
        <v>0</v>
      </c>
      <c r="O178" s="13"/>
      <c r="Q178">
        <f t="shared" si="8"/>
      </c>
      <c r="R178">
        <f t="shared" si="9"/>
      </c>
      <c r="S178">
        <f t="shared" si="10"/>
      </c>
      <c r="T178">
        <f t="shared" si="11"/>
      </c>
    </row>
    <row r="179" spans="1:20" ht="12.75">
      <c r="A179" s="5" t="s">
        <v>434</v>
      </c>
      <c r="B179" s="13"/>
      <c r="C179" s="13">
        <v>1</v>
      </c>
      <c r="D179">
        <f>VLOOKUP(A179,4!A207:G740,7)</f>
        <v>330</v>
      </c>
      <c r="F179" s="9" t="str">
        <f>VLOOKUP(A179,'[1]taxonomy'!$A$1:$R$511,7)</f>
        <v>Bacteria</v>
      </c>
      <c r="G179" s="10" t="str">
        <f>VLOOKUP(A179,'[1]taxonomy'!$A$1:$R$511,8)</f>
        <v> Actinobacteria</v>
      </c>
      <c r="H179" s="10" t="str">
        <f>VLOOKUP(A179,'[1]taxonomy'!$A$1:$R$511,9)</f>
        <v> Actinobacteridae</v>
      </c>
      <c r="I179" s="10" t="str">
        <f>VLOOKUP(A179,'[1]taxonomy'!$A$1:$R$511,10)</f>
        <v> Actinomycetales</v>
      </c>
      <c r="J179" s="10" t="str">
        <f>VLOOKUP(A179,'[1]taxonomy'!$A$1:$R$511,11)</f>
        <v>Corynebacterineae</v>
      </c>
      <c r="K179" s="10" t="str">
        <f>VLOOKUP(A179,'[1]taxonomy'!$A$1:$R$511,12)</f>
        <v> Nocardiaceae</v>
      </c>
      <c r="L179" s="10" t="str">
        <f>VLOOKUP(A179,'[1]taxonomy'!$A$1:$R$511,13)</f>
        <v> Rhodococcus.</v>
      </c>
      <c r="M179" s="10">
        <f>VLOOKUP(A179,'[1]taxonomy'!$A$1:$R$511,14)</f>
        <v>0</v>
      </c>
      <c r="N179" s="10">
        <f>VLOOKUP(A179,'[1]taxonomy'!$A$1:$R$511,15)</f>
        <v>0</v>
      </c>
      <c r="O179" s="13"/>
      <c r="Q179">
        <f t="shared" si="8"/>
      </c>
      <c r="R179">
        <f t="shared" si="9"/>
      </c>
      <c r="S179">
        <f t="shared" si="10"/>
      </c>
      <c r="T179">
        <f t="shared" si="11"/>
      </c>
    </row>
    <row r="180" spans="1:20" ht="12.75">
      <c r="A180" s="5" t="s">
        <v>436</v>
      </c>
      <c r="B180" s="13"/>
      <c r="C180" s="13">
        <v>1</v>
      </c>
      <c r="D180">
        <f>VLOOKUP(A180,4!A208:G741,7)</f>
        <v>237</v>
      </c>
      <c r="F180" s="9" t="str">
        <f>VLOOKUP(A180,'[1]taxonomy'!$A$1:$R$511,7)</f>
        <v>Bacteria</v>
      </c>
      <c r="G180" s="10" t="str">
        <f>VLOOKUP(A180,'[1]taxonomy'!$A$1:$R$511,8)</f>
        <v> Firmicutes</v>
      </c>
      <c r="H180" s="10" t="str">
        <f>VLOOKUP(A180,'[1]taxonomy'!$A$1:$R$511,9)</f>
        <v> Bacillales</v>
      </c>
      <c r="I180" s="10" t="str">
        <f>VLOOKUP(A180,'[1]taxonomy'!$A$1:$R$511,10)</f>
        <v> Bacillaceae</v>
      </c>
      <c r="J180" s="10" t="str">
        <f>VLOOKUP(A180,'[1]taxonomy'!$A$1:$R$511,11)</f>
        <v> Bacillus</v>
      </c>
      <c r="K180" s="10" t="str">
        <f>VLOOKUP(A180,'[1]taxonomy'!$A$1:$R$511,12)</f>
        <v>Bacillus cereus group.</v>
      </c>
      <c r="L180" s="10">
        <f>VLOOKUP(A180,'[1]taxonomy'!$A$1:$R$511,13)</f>
        <v>0</v>
      </c>
      <c r="M180" s="10">
        <f>VLOOKUP(A180,'[1]taxonomy'!$A$1:$R$511,14)</f>
        <v>0</v>
      </c>
      <c r="N180" s="10">
        <f>VLOOKUP(A180,'[1]taxonomy'!$A$1:$R$511,15)</f>
        <v>0</v>
      </c>
      <c r="O180" s="13"/>
      <c r="Q180">
        <f t="shared" si="8"/>
      </c>
      <c r="R180">
        <f t="shared" si="9"/>
      </c>
      <c r="S180">
        <f t="shared" si="10"/>
      </c>
      <c r="T180">
        <f t="shared" si="11"/>
      </c>
    </row>
    <row r="181" spans="1:20" ht="12.75">
      <c r="A181" s="5" t="s">
        <v>438</v>
      </c>
      <c r="B181" s="13"/>
      <c r="C181" s="13">
        <v>1</v>
      </c>
      <c r="D181">
        <f>VLOOKUP(A181,4!A209:G742,7)</f>
        <v>324</v>
      </c>
      <c r="F181" s="9" t="str">
        <f>VLOOKUP(A181,'[1]taxonomy'!$A$1:$R$511,7)</f>
        <v>Bacteria</v>
      </c>
      <c r="G181" s="10" t="str">
        <f>VLOOKUP(A181,'[1]taxonomy'!$A$1:$R$511,8)</f>
        <v> Firmicutes</v>
      </c>
      <c r="H181" s="10" t="str">
        <f>VLOOKUP(A181,'[1]taxonomy'!$A$1:$R$511,9)</f>
        <v> Lactobacillales</v>
      </c>
      <c r="I181" s="10" t="str">
        <f>VLOOKUP(A181,'[1]taxonomy'!$A$1:$R$511,10)</f>
        <v> Aerococcaceae</v>
      </c>
      <c r="J181" s="10" t="str">
        <f>VLOOKUP(A181,'[1]taxonomy'!$A$1:$R$511,11)</f>
        <v> Abiotrophia.</v>
      </c>
      <c r="K181" s="10">
        <f>VLOOKUP(A181,'[1]taxonomy'!$A$1:$R$511,12)</f>
        <v>0</v>
      </c>
      <c r="L181" s="10">
        <f>VLOOKUP(A181,'[1]taxonomy'!$A$1:$R$511,13)</f>
        <v>0</v>
      </c>
      <c r="M181" s="10">
        <f>VLOOKUP(A181,'[1]taxonomy'!$A$1:$R$511,14)</f>
        <v>0</v>
      </c>
      <c r="N181" s="10">
        <f>VLOOKUP(A181,'[1]taxonomy'!$A$1:$R$511,15)</f>
        <v>0</v>
      </c>
      <c r="O181" s="13"/>
      <c r="Q181">
        <f t="shared" si="8"/>
      </c>
      <c r="R181">
        <f t="shared" si="9"/>
      </c>
      <c r="S181">
        <f t="shared" si="10"/>
      </c>
      <c r="T181">
        <f t="shared" si="11"/>
      </c>
    </row>
    <row r="182" spans="1:20" ht="12.75">
      <c r="A182" s="5" t="s">
        <v>444</v>
      </c>
      <c r="B182" s="13"/>
      <c r="C182" s="13">
        <v>1</v>
      </c>
      <c r="D182">
        <f>VLOOKUP(A182,4!A212:G745,7)</f>
        <v>338</v>
      </c>
      <c r="F182" s="9" t="str">
        <f>VLOOKUP(A182,'[1]taxonomy'!$A$1:$R$511,7)</f>
        <v>Bacteria</v>
      </c>
      <c r="G182" s="10" t="str">
        <f>VLOOKUP(A182,'[1]taxonomy'!$A$1:$R$511,8)</f>
        <v> Actinobacteria</v>
      </c>
      <c r="H182" s="10" t="str">
        <f>VLOOKUP(A182,'[1]taxonomy'!$A$1:$R$511,9)</f>
        <v> Actinobacteridae</v>
      </c>
      <c r="I182" s="10" t="str">
        <f>VLOOKUP(A182,'[1]taxonomy'!$A$1:$R$511,10)</f>
        <v> Actinomycetales</v>
      </c>
      <c r="J182" s="10" t="str">
        <f>VLOOKUP(A182,'[1]taxonomy'!$A$1:$R$511,11)</f>
        <v>Micromonosporineae</v>
      </c>
      <c r="K182" s="10" t="str">
        <f>VLOOKUP(A182,'[1]taxonomy'!$A$1:$R$511,12)</f>
        <v> Micromonosporaceae</v>
      </c>
      <c r="L182" s="10" t="str">
        <f>VLOOKUP(A182,'[1]taxonomy'!$A$1:$R$511,13)</f>
        <v> Micromonospora.</v>
      </c>
      <c r="M182" s="10">
        <f>VLOOKUP(A182,'[1]taxonomy'!$A$1:$R$511,14)</f>
        <v>0</v>
      </c>
      <c r="N182" s="10">
        <f>VLOOKUP(A182,'[1]taxonomy'!$A$1:$R$511,15)</f>
        <v>0</v>
      </c>
      <c r="O182" s="13"/>
      <c r="Q182">
        <f t="shared" si="8"/>
      </c>
      <c r="R182">
        <f t="shared" si="9"/>
      </c>
      <c r="S182">
        <f t="shared" si="10"/>
      </c>
      <c r="T182">
        <f t="shared" si="11"/>
      </c>
    </row>
    <row r="183" spans="1:20" ht="12.75">
      <c r="A183" s="5" t="s">
        <v>446</v>
      </c>
      <c r="B183" s="13"/>
      <c r="C183" s="13">
        <v>1</v>
      </c>
      <c r="D183">
        <f>VLOOKUP(A183,4!A213:G746,7)</f>
        <v>341</v>
      </c>
      <c r="F183" s="9" t="str">
        <f>VLOOKUP(A183,'[1]taxonomy'!$A$1:$R$511,7)</f>
        <v>Bacteria</v>
      </c>
      <c r="G183" s="10" t="str">
        <f>VLOOKUP(A183,'[1]taxonomy'!$A$1:$R$511,8)</f>
        <v> Actinobacteria</v>
      </c>
      <c r="H183" s="10" t="str">
        <f>VLOOKUP(A183,'[1]taxonomy'!$A$1:$R$511,9)</f>
        <v> Actinobacteridae</v>
      </c>
      <c r="I183" s="10" t="str">
        <f>VLOOKUP(A183,'[1]taxonomy'!$A$1:$R$511,10)</f>
        <v> Actinomycetales</v>
      </c>
      <c r="J183" s="10" t="str">
        <f>VLOOKUP(A183,'[1]taxonomy'!$A$1:$R$511,11)</f>
        <v>Micromonosporineae</v>
      </c>
      <c r="K183" s="10" t="str">
        <f>VLOOKUP(A183,'[1]taxonomy'!$A$1:$R$511,12)</f>
        <v> Micromonosporaceae</v>
      </c>
      <c r="L183" s="10" t="str">
        <f>VLOOKUP(A183,'[1]taxonomy'!$A$1:$R$511,13)</f>
        <v> Micromonospora.</v>
      </c>
      <c r="M183" s="10">
        <f>VLOOKUP(A183,'[1]taxonomy'!$A$1:$R$511,14)</f>
        <v>0</v>
      </c>
      <c r="N183" s="10">
        <f>VLOOKUP(A183,'[1]taxonomy'!$A$1:$R$511,15)</f>
        <v>0</v>
      </c>
      <c r="O183" s="13"/>
      <c r="Q183">
        <f t="shared" si="8"/>
      </c>
      <c r="R183">
        <f t="shared" si="9"/>
      </c>
      <c r="S183">
        <f t="shared" si="10"/>
      </c>
      <c r="T183">
        <f t="shared" si="11"/>
      </c>
    </row>
    <row r="184" spans="1:20" ht="12.75">
      <c r="A184" s="5" t="s">
        <v>448</v>
      </c>
      <c r="B184" s="13"/>
      <c r="C184" s="13">
        <v>1</v>
      </c>
      <c r="D184">
        <f>VLOOKUP(A184,4!A214:G747,7)</f>
        <v>353</v>
      </c>
      <c r="F184" s="9" t="str">
        <f>VLOOKUP(A184,'[1]taxonomy'!$A$1:$R$511,7)</f>
        <v>Bacteria</v>
      </c>
      <c r="G184" s="10" t="str">
        <f>VLOOKUP(A184,'[1]taxonomy'!$A$1:$R$511,8)</f>
        <v> Proteobacteria</v>
      </c>
      <c r="H184" s="10" t="str">
        <f>VLOOKUP(A184,'[1]taxonomy'!$A$1:$R$511,9)</f>
        <v> Betaproteobacteria</v>
      </c>
      <c r="I184" s="10" t="str">
        <f>VLOOKUP(A184,'[1]taxonomy'!$A$1:$R$511,10)</f>
        <v> Burkholderiales</v>
      </c>
      <c r="J184" s="10" t="str">
        <f>VLOOKUP(A184,'[1]taxonomy'!$A$1:$R$511,11)</f>
        <v>Comamonadaceae</v>
      </c>
      <c r="K184" s="10" t="str">
        <f>VLOOKUP(A184,'[1]taxonomy'!$A$1:$R$511,12)</f>
        <v> Variovorax.</v>
      </c>
      <c r="L184" s="10">
        <f>VLOOKUP(A184,'[1]taxonomy'!$A$1:$R$511,13)</f>
        <v>0</v>
      </c>
      <c r="M184" s="10">
        <f>VLOOKUP(A184,'[1]taxonomy'!$A$1:$R$511,14)</f>
        <v>0</v>
      </c>
      <c r="N184" s="10">
        <f>VLOOKUP(A184,'[1]taxonomy'!$A$1:$R$511,15)</f>
        <v>0</v>
      </c>
      <c r="O184" s="13"/>
      <c r="Q184">
        <f t="shared" si="8"/>
      </c>
      <c r="R184">
        <f t="shared" si="9"/>
      </c>
      <c r="S184">
        <f t="shared" si="10"/>
      </c>
      <c r="T184">
        <f t="shared" si="11"/>
      </c>
    </row>
    <row r="185" spans="1:20" ht="12.75">
      <c r="A185" s="5" t="s">
        <v>450</v>
      </c>
      <c r="B185" s="13"/>
      <c r="C185" s="13">
        <v>1</v>
      </c>
      <c r="D185">
        <f>VLOOKUP(A185,4!A215:G748,7)</f>
        <v>322</v>
      </c>
      <c r="F185" s="9" t="str">
        <f>VLOOKUP(A185,'[1]taxonomy'!$A$1:$R$511,7)</f>
        <v>Bacteria</v>
      </c>
      <c r="G185" s="10" t="str">
        <f>VLOOKUP(A185,'[1]taxonomy'!$A$1:$R$511,8)</f>
        <v> Firmicutes</v>
      </c>
      <c r="H185" s="10" t="str">
        <f>VLOOKUP(A185,'[1]taxonomy'!$A$1:$R$511,9)</f>
        <v> Bacillales</v>
      </c>
      <c r="I185" s="10" t="str">
        <f>VLOOKUP(A185,'[1]taxonomy'!$A$1:$R$511,10)</f>
        <v> Bacillaceae</v>
      </c>
      <c r="J185" s="10" t="str">
        <f>VLOOKUP(A185,'[1]taxonomy'!$A$1:$R$511,11)</f>
        <v> Geobacillus.</v>
      </c>
      <c r="K185" s="10">
        <f>VLOOKUP(A185,'[1]taxonomy'!$A$1:$R$511,12)</f>
        <v>0</v>
      </c>
      <c r="L185" s="10">
        <f>VLOOKUP(A185,'[1]taxonomy'!$A$1:$R$511,13)</f>
        <v>0</v>
      </c>
      <c r="M185" s="10">
        <f>VLOOKUP(A185,'[1]taxonomy'!$A$1:$R$511,14)</f>
        <v>0</v>
      </c>
      <c r="N185" s="10">
        <f>VLOOKUP(A185,'[1]taxonomy'!$A$1:$R$511,15)</f>
        <v>0</v>
      </c>
      <c r="O185" s="13"/>
      <c r="Q185">
        <f t="shared" si="8"/>
      </c>
      <c r="R185">
        <f t="shared" si="9"/>
      </c>
      <c r="S185">
        <f t="shared" si="10"/>
      </c>
      <c r="T185">
        <f t="shared" si="11"/>
      </c>
    </row>
    <row r="186" spans="1:20" ht="12.75">
      <c r="A186" s="5" t="s">
        <v>452</v>
      </c>
      <c r="B186" s="13"/>
      <c r="C186" s="13">
        <v>1</v>
      </c>
      <c r="D186">
        <f>VLOOKUP(A186,4!A216:G749,7)</f>
        <v>357</v>
      </c>
      <c r="F186" s="9" t="str">
        <f>VLOOKUP(A186,'[1]taxonomy'!$A$1:$R$511,7)</f>
        <v>Eukaryota</v>
      </c>
      <c r="G186" s="10" t="str">
        <f>VLOOKUP(A186,'[1]taxonomy'!$A$1:$R$511,8)</f>
        <v> Fungi</v>
      </c>
      <c r="H186" s="10" t="str">
        <f>VLOOKUP(A186,'[1]taxonomy'!$A$1:$R$511,9)</f>
        <v> Dikarya</v>
      </c>
      <c r="I186" s="10" t="str">
        <f>VLOOKUP(A186,'[1]taxonomy'!$A$1:$R$511,10)</f>
        <v> Ascomycota</v>
      </c>
      <c r="J186" s="10" t="str">
        <f>VLOOKUP(A186,'[1]taxonomy'!$A$1:$R$511,11)</f>
        <v> Pezizomycotina</v>
      </c>
      <c r="K186" s="10" t="str">
        <f>VLOOKUP(A186,'[1]taxonomy'!$A$1:$R$511,12)</f>
        <v> Eurotiomycetes</v>
      </c>
      <c r="L186" s="10" t="str">
        <f>VLOOKUP(A186,'[1]taxonomy'!$A$1:$R$511,13)</f>
        <v>Eurotiomycetidae</v>
      </c>
      <c r="M186" s="10" t="str">
        <f>VLOOKUP(A186,'[1]taxonomy'!$A$1:$R$511,14)</f>
        <v> Onygenales</v>
      </c>
      <c r="N186" s="10" t="str">
        <f>VLOOKUP(A186,'[1]taxonomy'!$A$1:$R$511,15)</f>
        <v> Arthrodermataceae</v>
      </c>
      <c r="O186" s="13"/>
      <c r="Q186">
        <f t="shared" si="8"/>
      </c>
      <c r="R186">
        <f t="shared" si="9"/>
      </c>
      <c r="S186">
        <f t="shared" si="10"/>
      </c>
      <c r="T186">
        <f t="shared" si="11"/>
      </c>
    </row>
    <row r="187" spans="1:20" ht="12.75">
      <c r="A187" s="5" t="s">
        <v>454</v>
      </c>
      <c r="B187" s="13"/>
      <c r="C187" s="13">
        <v>1</v>
      </c>
      <c r="D187">
        <f>VLOOKUP(A187,4!A217:G750,7)</f>
        <v>355</v>
      </c>
      <c r="F187" s="9" t="str">
        <f>VLOOKUP(A187,'[1]taxonomy'!$A$1:$R$511,7)</f>
        <v>Eukaryota</v>
      </c>
      <c r="G187" s="10" t="str">
        <f>VLOOKUP(A187,'[1]taxonomy'!$A$1:$R$511,8)</f>
        <v> Fungi</v>
      </c>
      <c r="H187" s="10" t="str">
        <f>VLOOKUP(A187,'[1]taxonomy'!$A$1:$R$511,9)</f>
        <v> Dikarya</v>
      </c>
      <c r="I187" s="10" t="str">
        <f>VLOOKUP(A187,'[1]taxonomy'!$A$1:$R$511,10)</f>
        <v> Ascomycota</v>
      </c>
      <c r="J187" s="10" t="str">
        <f>VLOOKUP(A187,'[1]taxonomy'!$A$1:$R$511,11)</f>
        <v> Pezizomycotina</v>
      </c>
      <c r="K187" s="10" t="str">
        <f>VLOOKUP(A187,'[1]taxonomy'!$A$1:$R$511,12)</f>
        <v> Eurotiomycetes</v>
      </c>
      <c r="L187" s="10" t="str">
        <f>VLOOKUP(A187,'[1]taxonomy'!$A$1:$R$511,13)</f>
        <v>Eurotiomycetidae</v>
      </c>
      <c r="M187" s="10" t="str">
        <f>VLOOKUP(A187,'[1]taxonomy'!$A$1:$R$511,14)</f>
        <v> Onygenales</v>
      </c>
      <c r="N187" s="10" t="str">
        <f>VLOOKUP(A187,'[1]taxonomy'!$A$1:$R$511,15)</f>
        <v> Ajellomycetaceae</v>
      </c>
      <c r="O187" s="13"/>
      <c r="Q187">
        <f t="shared" si="8"/>
      </c>
      <c r="R187">
        <f t="shared" si="9"/>
      </c>
      <c r="S187">
        <f t="shared" si="10"/>
      </c>
      <c r="T187">
        <f t="shared" si="11"/>
      </c>
    </row>
    <row r="188" spans="1:20" ht="12.75">
      <c r="A188" s="5" t="s">
        <v>456</v>
      </c>
      <c r="B188" s="13"/>
      <c r="C188" s="13">
        <v>1</v>
      </c>
      <c r="D188">
        <f>VLOOKUP(A188,4!A218:G751,7)</f>
        <v>355</v>
      </c>
      <c r="F188" s="9" t="str">
        <f>VLOOKUP(A188,'[1]taxonomy'!$A$1:$R$511,7)</f>
        <v>Eukaryota</v>
      </c>
      <c r="G188" s="10" t="str">
        <f>VLOOKUP(A188,'[1]taxonomy'!$A$1:$R$511,8)</f>
        <v> Fungi</v>
      </c>
      <c r="H188" s="10" t="str">
        <f>VLOOKUP(A188,'[1]taxonomy'!$A$1:$R$511,9)</f>
        <v> Dikarya</v>
      </c>
      <c r="I188" s="10" t="str">
        <f>VLOOKUP(A188,'[1]taxonomy'!$A$1:$R$511,10)</f>
        <v> Ascomycota</v>
      </c>
      <c r="J188" s="10" t="str">
        <f>VLOOKUP(A188,'[1]taxonomy'!$A$1:$R$511,11)</f>
        <v> Pezizomycotina</v>
      </c>
      <c r="K188" s="10" t="str">
        <f>VLOOKUP(A188,'[1]taxonomy'!$A$1:$R$511,12)</f>
        <v> Eurotiomycetes</v>
      </c>
      <c r="L188" s="10" t="str">
        <f>VLOOKUP(A188,'[1]taxonomy'!$A$1:$R$511,13)</f>
        <v>Eurotiomycetidae</v>
      </c>
      <c r="M188" s="10" t="str">
        <f>VLOOKUP(A188,'[1]taxonomy'!$A$1:$R$511,14)</f>
        <v> Onygenales</v>
      </c>
      <c r="N188" s="10" t="str">
        <f>VLOOKUP(A188,'[1]taxonomy'!$A$1:$R$511,15)</f>
        <v> Ajellomycetaceae</v>
      </c>
      <c r="O188" s="13"/>
      <c r="Q188">
        <f t="shared" si="8"/>
      </c>
      <c r="R188">
        <f t="shared" si="9"/>
      </c>
      <c r="S188">
        <f t="shared" si="10"/>
      </c>
      <c r="T188">
        <f t="shared" si="11"/>
      </c>
    </row>
    <row r="189" spans="1:20" ht="12.75">
      <c r="A189" s="5" t="s">
        <v>458</v>
      </c>
      <c r="B189" s="13"/>
      <c r="C189" s="13">
        <v>1</v>
      </c>
      <c r="D189">
        <f>VLOOKUP(A189,4!A219:G752,7)</f>
        <v>357</v>
      </c>
      <c r="F189" s="9" t="str">
        <f>VLOOKUP(A189,'[1]taxonomy'!$A$1:$R$511,7)</f>
        <v>Eukaryota</v>
      </c>
      <c r="G189" s="10" t="str">
        <f>VLOOKUP(A189,'[1]taxonomy'!$A$1:$R$511,8)</f>
        <v> Fungi</v>
      </c>
      <c r="H189" s="10" t="str">
        <f>VLOOKUP(A189,'[1]taxonomy'!$A$1:$R$511,9)</f>
        <v> Dikarya</v>
      </c>
      <c r="I189" s="10" t="str">
        <f>VLOOKUP(A189,'[1]taxonomy'!$A$1:$R$511,10)</f>
        <v> Ascomycota</v>
      </c>
      <c r="J189" s="10" t="str">
        <f>VLOOKUP(A189,'[1]taxonomy'!$A$1:$R$511,11)</f>
        <v> Pezizomycotina</v>
      </c>
      <c r="K189" s="10" t="str">
        <f>VLOOKUP(A189,'[1]taxonomy'!$A$1:$R$511,12)</f>
        <v> Eurotiomycetes</v>
      </c>
      <c r="L189" s="10" t="str">
        <f>VLOOKUP(A189,'[1]taxonomy'!$A$1:$R$511,13)</f>
        <v>Eurotiomycetidae</v>
      </c>
      <c r="M189" s="10" t="str">
        <f>VLOOKUP(A189,'[1]taxonomy'!$A$1:$R$511,14)</f>
        <v> Onygenales</v>
      </c>
      <c r="N189" s="10" t="str">
        <f>VLOOKUP(A189,'[1]taxonomy'!$A$1:$R$511,15)</f>
        <v> mitosporic Onygenales</v>
      </c>
      <c r="O189" s="13"/>
      <c r="Q189">
        <f t="shared" si="8"/>
      </c>
      <c r="R189">
        <f t="shared" si="9"/>
      </c>
      <c r="S189">
        <f t="shared" si="10"/>
      </c>
      <c r="T189">
        <f t="shared" si="11"/>
      </c>
    </row>
    <row r="190" spans="1:20" ht="12.75">
      <c r="A190" s="5" t="s">
        <v>464</v>
      </c>
      <c r="B190" s="13"/>
      <c r="C190" s="13">
        <v>1</v>
      </c>
      <c r="D190">
        <f>VLOOKUP(A190,4!A222:G755,7)</f>
        <v>348</v>
      </c>
      <c r="F190" s="9" t="str">
        <f>VLOOKUP(A190,'[1]taxonomy'!$A$1:$R$511,7)</f>
        <v>Bacteria</v>
      </c>
      <c r="G190" s="10" t="str">
        <f>VLOOKUP(A190,'[1]taxonomy'!$A$1:$R$511,8)</f>
        <v> Proteobacteria</v>
      </c>
      <c r="H190" s="10" t="str">
        <f>VLOOKUP(A190,'[1]taxonomy'!$A$1:$R$511,9)</f>
        <v> Betaproteobacteria</v>
      </c>
      <c r="I190" s="10" t="str">
        <f>VLOOKUP(A190,'[1]taxonomy'!$A$1:$R$511,10)</f>
        <v> Burkholderiales</v>
      </c>
      <c r="J190" s="10" t="str">
        <f>VLOOKUP(A190,'[1]taxonomy'!$A$1:$R$511,11)</f>
        <v>Burkholderiaceae</v>
      </c>
      <c r="K190" s="10" t="str">
        <f>VLOOKUP(A190,'[1]taxonomy'!$A$1:$R$511,12)</f>
        <v> Ralstonia.</v>
      </c>
      <c r="L190" s="10">
        <f>VLOOKUP(A190,'[1]taxonomy'!$A$1:$R$511,13)</f>
        <v>0</v>
      </c>
      <c r="M190" s="10">
        <f>VLOOKUP(A190,'[1]taxonomy'!$A$1:$R$511,14)</f>
        <v>0</v>
      </c>
      <c r="N190" s="10">
        <f>VLOOKUP(A190,'[1]taxonomy'!$A$1:$R$511,15)</f>
        <v>0</v>
      </c>
      <c r="O190" s="13"/>
      <c r="Q190">
        <f t="shared" si="8"/>
      </c>
      <c r="R190">
        <f t="shared" si="9"/>
      </c>
      <c r="S190">
        <f t="shared" si="10"/>
      </c>
      <c r="T190">
        <f t="shared" si="11"/>
      </c>
    </row>
    <row r="191" spans="1:20" ht="12.75">
      <c r="A191" s="5" t="s">
        <v>466</v>
      </c>
      <c r="B191" s="13"/>
      <c r="C191" s="13">
        <v>1</v>
      </c>
      <c r="D191">
        <f>VLOOKUP(A191,4!A223:G756,7)</f>
        <v>180</v>
      </c>
      <c r="F191" s="9" t="str">
        <f>VLOOKUP(A191,'[1]taxonomy'!$A$1:$R$511,7)</f>
        <v>Bacteria</v>
      </c>
      <c r="G191" s="10" t="str">
        <f>VLOOKUP(A191,'[1]taxonomy'!$A$1:$R$511,8)</f>
        <v> Firmicutes</v>
      </c>
      <c r="H191" s="10" t="str">
        <f>VLOOKUP(A191,'[1]taxonomy'!$A$1:$R$511,9)</f>
        <v> Bacillales</v>
      </c>
      <c r="I191" s="10" t="str">
        <f>VLOOKUP(A191,'[1]taxonomy'!$A$1:$R$511,10)</f>
        <v> Paenibacillaceae</v>
      </c>
      <c r="J191" s="10" t="str">
        <f>VLOOKUP(A191,'[1]taxonomy'!$A$1:$R$511,11)</f>
        <v> Paenibacillus.</v>
      </c>
      <c r="K191" s="10">
        <f>VLOOKUP(A191,'[1]taxonomy'!$A$1:$R$511,12)</f>
        <v>0</v>
      </c>
      <c r="L191" s="10">
        <f>VLOOKUP(A191,'[1]taxonomy'!$A$1:$R$511,13)</f>
        <v>0</v>
      </c>
      <c r="M191" s="10">
        <f>VLOOKUP(A191,'[1]taxonomy'!$A$1:$R$511,14)</f>
        <v>0</v>
      </c>
      <c r="N191" s="10">
        <f>VLOOKUP(A191,'[1]taxonomy'!$A$1:$R$511,15)</f>
        <v>0</v>
      </c>
      <c r="O191" s="13"/>
      <c r="Q191">
        <f t="shared" si="8"/>
      </c>
      <c r="R191">
        <f t="shared" si="9"/>
      </c>
      <c r="S191">
        <f t="shared" si="10"/>
      </c>
      <c r="T191">
        <f t="shared" si="11"/>
      </c>
    </row>
    <row r="192" spans="1:20" ht="12.75">
      <c r="A192" s="5" t="s">
        <v>468</v>
      </c>
      <c r="B192" s="13">
        <v>1</v>
      </c>
      <c r="C192" s="13">
        <v>1</v>
      </c>
      <c r="D192">
        <f>VLOOKUP(A192,4!A224:G757,7)</f>
        <v>356</v>
      </c>
      <c r="E192">
        <v>2</v>
      </c>
      <c r="F192" s="9" t="str">
        <f>VLOOKUP(A192,'[1]taxonomy'!$A$1:$R$511,7)</f>
        <v>Bacteria</v>
      </c>
      <c r="G192" s="10" t="str">
        <f>VLOOKUP(A192,'[1]taxonomy'!$A$1:$R$511,8)</f>
        <v> Actinobacteria</v>
      </c>
      <c r="H192" s="10" t="str">
        <f>VLOOKUP(A192,'[1]taxonomy'!$A$1:$R$511,9)</f>
        <v> Actinobacteridae</v>
      </c>
      <c r="I192" s="10" t="str">
        <f>VLOOKUP(A192,'[1]taxonomy'!$A$1:$R$511,10)</f>
        <v> Actinomycetales</v>
      </c>
      <c r="J192" s="10" t="str">
        <f>VLOOKUP(A192,'[1]taxonomy'!$A$1:$R$511,11)</f>
        <v>Corynebacterineae</v>
      </c>
      <c r="K192" s="10" t="str">
        <f>VLOOKUP(A192,'[1]taxonomy'!$A$1:$R$511,12)</f>
        <v> Mycobacteriaceae</v>
      </c>
      <c r="L192" s="10" t="str">
        <f>VLOOKUP(A192,'[1]taxonomy'!$A$1:$R$511,13)</f>
        <v> Mycobacterium</v>
      </c>
      <c r="M192" s="10" t="str">
        <f>VLOOKUP(A192,'[1]taxonomy'!$A$1:$R$511,14)</f>
        <v>Mycobacterium tuberculosis complex.</v>
      </c>
      <c r="N192" s="10">
        <f>VLOOKUP(A192,'[1]taxonomy'!$A$1:$R$511,15)</f>
        <v>0</v>
      </c>
      <c r="O192" s="13"/>
      <c r="Q192">
        <f t="shared" si="8"/>
      </c>
      <c r="R192">
        <f t="shared" si="9"/>
      </c>
      <c r="S192" t="str">
        <f t="shared" si="10"/>
        <v>C6DQ36_MYCTK</v>
      </c>
      <c r="T192">
        <f t="shared" si="11"/>
        <v>356</v>
      </c>
    </row>
    <row r="193" spans="1:20" ht="12.75">
      <c r="A193" s="5" t="s">
        <v>470</v>
      </c>
      <c r="B193" s="13"/>
      <c r="C193" s="13">
        <v>1</v>
      </c>
      <c r="D193">
        <f>VLOOKUP(A193,4!A225:G758,7)</f>
        <v>315</v>
      </c>
      <c r="F193" s="9" t="str">
        <f>VLOOKUP(A193,'[1]taxonomy'!$A$1:$R$511,7)</f>
        <v>Eukaryota</v>
      </c>
      <c r="G193" s="10" t="str">
        <f>VLOOKUP(A193,'[1]taxonomy'!$A$1:$R$511,8)</f>
        <v> Fungi</v>
      </c>
      <c r="H193" s="10" t="str">
        <f>VLOOKUP(A193,'[1]taxonomy'!$A$1:$R$511,9)</f>
        <v> Dikarya</v>
      </c>
      <c r="I193" s="10" t="str">
        <f>VLOOKUP(A193,'[1]taxonomy'!$A$1:$R$511,10)</f>
        <v> Ascomycota</v>
      </c>
      <c r="J193" s="10" t="str">
        <f>VLOOKUP(A193,'[1]taxonomy'!$A$1:$R$511,11)</f>
        <v> Pezizomycotina</v>
      </c>
      <c r="K193" s="10" t="str">
        <f>VLOOKUP(A193,'[1]taxonomy'!$A$1:$R$511,12)</f>
        <v> Eurotiomycetes</v>
      </c>
      <c r="L193" s="10" t="str">
        <f>VLOOKUP(A193,'[1]taxonomy'!$A$1:$R$511,13)</f>
        <v>Eurotiomycetidae</v>
      </c>
      <c r="M193" s="10" t="str">
        <f>VLOOKUP(A193,'[1]taxonomy'!$A$1:$R$511,14)</f>
        <v> Onygenales</v>
      </c>
      <c r="N193" s="10" t="str">
        <f>VLOOKUP(A193,'[1]taxonomy'!$A$1:$R$511,15)</f>
        <v> Ajellomycetaceae</v>
      </c>
      <c r="O193" s="13"/>
      <c r="Q193">
        <f t="shared" si="8"/>
      </c>
      <c r="R193">
        <f t="shared" si="9"/>
      </c>
      <c r="S193">
        <f t="shared" si="10"/>
      </c>
      <c r="T193">
        <f t="shared" si="11"/>
      </c>
    </row>
    <row r="194" spans="1:20" ht="12.75">
      <c r="A194" s="5" t="s">
        <v>472</v>
      </c>
      <c r="B194" s="13"/>
      <c r="C194" s="13">
        <v>1</v>
      </c>
      <c r="D194">
        <f>VLOOKUP(A194,4!A226:G759,7)</f>
        <v>216</v>
      </c>
      <c r="F194" s="9" t="str">
        <f>VLOOKUP(A194,'[1]taxonomy'!$A$1:$R$511,7)</f>
        <v>Bacteria</v>
      </c>
      <c r="G194" s="10" t="str">
        <f>VLOOKUP(A194,'[1]taxonomy'!$A$1:$R$511,8)</f>
        <v> Bacteroidetes</v>
      </c>
      <c r="H194" s="10" t="str">
        <f>VLOOKUP(A194,'[1]taxonomy'!$A$1:$R$511,9)</f>
        <v> Bacteroidia</v>
      </c>
      <c r="I194" s="10" t="str">
        <f>VLOOKUP(A194,'[1]taxonomy'!$A$1:$R$511,10)</f>
        <v> Bacteroidales</v>
      </c>
      <c r="J194" s="10" t="str">
        <f>VLOOKUP(A194,'[1]taxonomy'!$A$1:$R$511,11)</f>
        <v> Bacteroidaceae</v>
      </c>
      <c r="K194" s="10" t="str">
        <f>VLOOKUP(A194,'[1]taxonomy'!$A$1:$R$511,12)</f>
        <v>Bacteroides.</v>
      </c>
      <c r="L194" s="10">
        <f>VLOOKUP(A194,'[1]taxonomy'!$A$1:$R$511,13)</f>
        <v>0</v>
      </c>
      <c r="M194" s="10">
        <f>VLOOKUP(A194,'[1]taxonomy'!$A$1:$R$511,14)</f>
        <v>0</v>
      </c>
      <c r="N194" s="10">
        <f>VLOOKUP(A194,'[1]taxonomy'!$A$1:$R$511,15)</f>
        <v>0</v>
      </c>
      <c r="O194" s="13"/>
      <c r="Q194">
        <f t="shared" si="8"/>
      </c>
      <c r="R194">
        <f t="shared" si="9"/>
      </c>
      <c r="S194">
        <f t="shared" si="10"/>
      </c>
      <c r="T194">
        <f t="shared" si="11"/>
      </c>
    </row>
    <row r="195" spans="1:20" ht="12.75">
      <c r="A195" s="5" t="s">
        <v>474</v>
      </c>
      <c r="B195" s="13"/>
      <c r="C195" s="13">
        <v>1</v>
      </c>
      <c r="D195">
        <f>VLOOKUP(A195,4!A227:G760,7)</f>
        <v>164</v>
      </c>
      <c r="F195" s="9" t="str">
        <f>VLOOKUP(A195,'[1]taxonomy'!$A$1:$R$511,7)</f>
        <v>Bacteria</v>
      </c>
      <c r="G195" s="10" t="str">
        <f>VLOOKUP(A195,'[1]taxonomy'!$A$1:$R$511,8)</f>
        <v> Bacteroidetes</v>
      </c>
      <c r="H195" s="10" t="str">
        <f>VLOOKUP(A195,'[1]taxonomy'!$A$1:$R$511,9)</f>
        <v> Bacteroidia</v>
      </c>
      <c r="I195" s="10" t="str">
        <f>VLOOKUP(A195,'[1]taxonomy'!$A$1:$R$511,10)</f>
        <v> Bacteroidales</v>
      </c>
      <c r="J195" s="10" t="str">
        <f>VLOOKUP(A195,'[1]taxonomy'!$A$1:$R$511,11)</f>
        <v> Bacteroidaceae</v>
      </c>
      <c r="K195" s="10" t="str">
        <f>VLOOKUP(A195,'[1]taxonomy'!$A$1:$R$511,12)</f>
        <v>Bacteroides.</v>
      </c>
      <c r="L195" s="10">
        <f>VLOOKUP(A195,'[1]taxonomy'!$A$1:$R$511,13)</f>
        <v>0</v>
      </c>
      <c r="M195" s="10">
        <f>VLOOKUP(A195,'[1]taxonomy'!$A$1:$R$511,14)</f>
        <v>0</v>
      </c>
      <c r="N195" s="10">
        <f>VLOOKUP(A195,'[1]taxonomy'!$A$1:$R$511,15)</f>
        <v>0</v>
      </c>
      <c r="O195" s="13"/>
      <c r="Q195">
        <f aca="true" t="shared" si="12" ref="Q195:Q258">IF(E195=1,A195,"")</f>
      </c>
      <c r="R195">
        <f aca="true" t="shared" si="13" ref="R195:R258">IF(E195=1,D195,"")</f>
      </c>
      <c r="S195">
        <f aca="true" t="shared" si="14" ref="S195:S258">IF(E195=2,A195,"")</f>
      </c>
      <c r="T195">
        <f aca="true" t="shared" si="15" ref="T195:T258">IF(E195=2,D195,"")</f>
      </c>
    </row>
    <row r="196" spans="1:20" ht="12.75">
      <c r="A196" s="5" t="s">
        <v>481</v>
      </c>
      <c r="B196" s="13"/>
      <c r="C196" s="13">
        <v>1</v>
      </c>
      <c r="D196">
        <f>VLOOKUP(A196,4!A230:G763,7)</f>
        <v>352</v>
      </c>
      <c r="F196" s="9" t="str">
        <f>VLOOKUP(A196,'[1]taxonomy'!$A$1:$R$511,7)</f>
        <v>Bacteria</v>
      </c>
      <c r="G196" s="10" t="str">
        <f>VLOOKUP(A196,'[1]taxonomy'!$A$1:$R$511,8)</f>
        <v> Bacteroidetes</v>
      </c>
      <c r="H196" s="10" t="str">
        <f>VLOOKUP(A196,'[1]taxonomy'!$A$1:$R$511,9)</f>
        <v> Bacteroidia</v>
      </c>
      <c r="I196" s="10" t="str">
        <f>VLOOKUP(A196,'[1]taxonomy'!$A$1:$R$511,10)</f>
        <v> Bacteroidales</v>
      </c>
      <c r="J196" s="10" t="str">
        <f>VLOOKUP(A196,'[1]taxonomy'!$A$1:$R$511,11)</f>
        <v> Bacteroidaceae</v>
      </c>
      <c r="K196" s="10" t="str">
        <f>VLOOKUP(A196,'[1]taxonomy'!$A$1:$R$511,12)</f>
        <v>Bacteroides.</v>
      </c>
      <c r="L196" s="10">
        <f>VLOOKUP(A196,'[1]taxonomy'!$A$1:$R$511,13)</f>
        <v>0</v>
      </c>
      <c r="M196" s="10">
        <f>VLOOKUP(A196,'[1]taxonomy'!$A$1:$R$511,14)</f>
        <v>0</v>
      </c>
      <c r="N196" s="10">
        <f>VLOOKUP(A196,'[1]taxonomy'!$A$1:$R$511,15)</f>
        <v>0</v>
      </c>
      <c r="O196" s="13"/>
      <c r="Q196">
        <f t="shared" si="12"/>
      </c>
      <c r="R196">
        <f t="shared" si="13"/>
      </c>
      <c r="S196">
        <f t="shared" si="14"/>
      </c>
      <c r="T196">
        <f t="shared" si="15"/>
      </c>
    </row>
    <row r="197" spans="1:20" ht="12.75">
      <c r="A197" s="5" t="s">
        <v>483</v>
      </c>
      <c r="B197" s="13"/>
      <c r="C197" s="13">
        <v>1</v>
      </c>
      <c r="D197">
        <f>VLOOKUP(A197,4!A231:G764,7)</f>
        <v>333</v>
      </c>
      <c r="F197" s="9" t="str">
        <f>VLOOKUP(A197,'[1]taxonomy'!$A$1:$R$511,7)</f>
        <v>Bacteria</v>
      </c>
      <c r="G197" s="10" t="str">
        <f>VLOOKUP(A197,'[1]taxonomy'!$A$1:$R$511,8)</f>
        <v> Firmicutes</v>
      </c>
      <c r="H197" s="10" t="str">
        <f>VLOOKUP(A197,'[1]taxonomy'!$A$1:$R$511,9)</f>
        <v> Clostridia</v>
      </c>
      <c r="I197" s="10" t="str">
        <f>VLOOKUP(A197,'[1]taxonomy'!$A$1:$R$511,10)</f>
        <v> Clostridiales</v>
      </c>
      <c r="J197" s="10" t="str">
        <f>VLOOKUP(A197,'[1]taxonomy'!$A$1:$R$511,11)</f>
        <v> Clostridiaceae</v>
      </c>
      <c r="K197" s="10" t="str">
        <f>VLOOKUP(A197,'[1]taxonomy'!$A$1:$R$511,12)</f>
        <v>Clostridium.</v>
      </c>
      <c r="L197" s="10">
        <f>VLOOKUP(A197,'[1]taxonomy'!$A$1:$R$511,13)</f>
        <v>0</v>
      </c>
      <c r="M197" s="10">
        <f>VLOOKUP(A197,'[1]taxonomy'!$A$1:$R$511,14)</f>
        <v>0</v>
      </c>
      <c r="N197" s="10">
        <f>VLOOKUP(A197,'[1]taxonomy'!$A$1:$R$511,15)</f>
        <v>0</v>
      </c>
      <c r="O197" s="13"/>
      <c r="Q197">
        <f t="shared" si="12"/>
      </c>
      <c r="R197">
        <f t="shared" si="13"/>
      </c>
      <c r="S197">
        <f t="shared" si="14"/>
      </c>
      <c r="T197">
        <f t="shared" si="15"/>
      </c>
    </row>
    <row r="198" spans="1:20" ht="12.75">
      <c r="A198" s="5" t="s">
        <v>485</v>
      </c>
      <c r="B198" s="13"/>
      <c r="C198" s="13">
        <v>1</v>
      </c>
      <c r="D198">
        <f>VLOOKUP(A198,4!A232:G765,7)</f>
        <v>332</v>
      </c>
      <c r="F198" s="9" t="str">
        <f>VLOOKUP(A198,'[1]taxonomy'!$A$1:$R$511,7)</f>
        <v>Bacteria</v>
      </c>
      <c r="G198" s="10" t="str">
        <f>VLOOKUP(A198,'[1]taxonomy'!$A$1:$R$511,8)</f>
        <v> Firmicutes</v>
      </c>
      <c r="H198" s="10" t="str">
        <f>VLOOKUP(A198,'[1]taxonomy'!$A$1:$R$511,9)</f>
        <v> Clostridia</v>
      </c>
      <c r="I198" s="10" t="str">
        <f>VLOOKUP(A198,'[1]taxonomy'!$A$1:$R$511,10)</f>
        <v> Clostridiales</v>
      </c>
      <c r="J198" s="10" t="str">
        <f>VLOOKUP(A198,'[1]taxonomy'!$A$1:$R$511,11)</f>
        <v> Clostridiaceae</v>
      </c>
      <c r="K198" s="10" t="str">
        <f>VLOOKUP(A198,'[1]taxonomy'!$A$1:$R$511,12)</f>
        <v>Clostridium.</v>
      </c>
      <c r="L198" s="10">
        <f>VLOOKUP(A198,'[1]taxonomy'!$A$1:$R$511,13)</f>
        <v>0</v>
      </c>
      <c r="M198" s="10">
        <f>VLOOKUP(A198,'[1]taxonomy'!$A$1:$R$511,14)</f>
        <v>0</v>
      </c>
      <c r="N198" s="10">
        <f>VLOOKUP(A198,'[1]taxonomy'!$A$1:$R$511,15)</f>
        <v>0</v>
      </c>
      <c r="O198" s="13"/>
      <c r="Q198">
        <f t="shared" si="12"/>
      </c>
      <c r="R198">
        <f t="shared" si="13"/>
      </c>
      <c r="S198">
        <f t="shared" si="14"/>
      </c>
      <c r="T198">
        <f t="shared" si="15"/>
      </c>
    </row>
    <row r="199" spans="1:20" ht="12.75">
      <c r="A199" s="5" t="s">
        <v>487</v>
      </c>
      <c r="B199" s="13"/>
      <c r="C199" s="13">
        <v>1</v>
      </c>
      <c r="D199">
        <f>VLOOKUP(A199,4!A233:G766,7)</f>
        <v>338</v>
      </c>
      <c r="F199" s="9" t="str">
        <f>VLOOKUP(A199,'[1]taxonomy'!$A$1:$R$511,7)</f>
        <v>Bacteria</v>
      </c>
      <c r="G199" s="10" t="str">
        <f>VLOOKUP(A199,'[1]taxonomy'!$A$1:$R$511,8)</f>
        <v> Firmicutes</v>
      </c>
      <c r="H199" s="10" t="str">
        <f>VLOOKUP(A199,'[1]taxonomy'!$A$1:$R$511,9)</f>
        <v> Clostridia</v>
      </c>
      <c r="I199" s="10" t="str">
        <f>VLOOKUP(A199,'[1]taxonomy'!$A$1:$R$511,10)</f>
        <v> Clostridiales</v>
      </c>
      <c r="J199" s="10" t="str">
        <f>VLOOKUP(A199,'[1]taxonomy'!$A$1:$R$511,11)</f>
        <v> Clostridiaceae</v>
      </c>
      <c r="K199" s="10" t="str">
        <f>VLOOKUP(A199,'[1]taxonomy'!$A$1:$R$511,12)</f>
        <v>Clostridium.</v>
      </c>
      <c r="L199" s="10">
        <f>VLOOKUP(A199,'[1]taxonomy'!$A$1:$R$511,13)</f>
        <v>0</v>
      </c>
      <c r="M199" s="10">
        <f>VLOOKUP(A199,'[1]taxonomy'!$A$1:$R$511,14)</f>
        <v>0</v>
      </c>
      <c r="N199" s="10">
        <f>VLOOKUP(A199,'[1]taxonomy'!$A$1:$R$511,15)</f>
        <v>0</v>
      </c>
      <c r="O199" s="13"/>
      <c r="Q199">
        <f t="shared" si="12"/>
      </c>
      <c r="R199">
        <f t="shared" si="13"/>
      </c>
      <c r="S199">
        <f t="shared" si="14"/>
      </c>
      <c r="T199">
        <f t="shared" si="15"/>
      </c>
    </row>
    <row r="200" spans="1:20" ht="12.75">
      <c r="A200" s="5" t="s">
        <v>491</v>
      </c>
      <c r="B200" s="13"/>
      <c r="C200" s="13">
        <v>1</v>
      </c>
      <c r="D200">
        <f>VLOOKUP(A200,4!A235:G768,7)</f>
        <v>315</v>
      </c>
      <c r="F200" s="9" t="str">
        <f>VLOOKUP(A200,'[1]taxonomy'!$A$1:$R$511,7)</f>
        <v>Bacteria</v>
      </c>
      <c r="G200" s="10" t="str">
        <f>VLOOKUP(A200,'[1]taxonomy'!$A$1:$R$511,8)</f>
        <v> Bacteroidetes</v>
      </c>
      <c r="H200" s="10" t="str">
        <f>VLOOKUP(A200,'[1]taxonomy'!$A$1:$R$511,9)</f>
        <v> Cytophagia</v>
      </c>
      <c r="I200" s="10" t="str">
        <f>VLOOKUP(A200,'[1]taxonomy'!$A$1:$R$511,10)</f>
        <v> Cytophagales</v>
      </c>
      <c r="J200" s="10" t="str">
        <f>VLOOKUP(A200,'[1]taxonomy'!$A$1:$R$511,11)</f>
        <v> Cytophagaceae</v>
      </c>
      <c r="K200" s="10" t="str">
        <f>VLOOKUP(A200,'[1]taxonomy'!$A$1:$R$511,12)</f>
        <v>Dyadobacter.</v>
      </c>
      <c r="L200" s="10">
        <f>VLOOKUP(A200,'[1]taxonomy'!$A$1:$R$511,13)</f>
        <v>0</v>
      </c>
      <c r="M200" s="10">
        <f>VLOOKUP(A200,'[1]taxonomy'!$A$1:$R$511,14)</f>
        <v>0</v>
      </c>
      <c r="N200" s="10">
        <f>VLOOKUP(A200,'[1]taxonomy'!$A$1:$R$511,15)</f>
        <v>0</v>
      </c>
      <c r="O200" s="13"/>
      <c r="Q200">
        <f t="shared" si="12"/>
      </c>
      <c r="R200">
        <f t="shared" si="13"/>
      </c>
      <c r="S200">
        <f t="shared" si="14"/>
      </c>
      <c r="T200">
        <f t="shared" si="15"/>
      </c>
    </row>
    <row r="201" spans="1:20" ht="12.75">
      <c r="A201" s="5" t="s">
        <v>493</v>
      </c>
      <c r="B201" s="13"/>
      <c r="C201" s="13">
        <v>1</v>
      </c>
      <c r="D201">
        <f>VLOOKUP(A201,4!A236:G769,7)</f>
        <v>323</v>
      </c>
      <c r="F201" s="9" t="str">
        <f>VLOOKUP(A201,'[1]taxonomy'!$A$1:$R$511,7)</f>
        <v>Bacteria</v>
      </c>
      <c r="G201" s="10" t="str">
        <f>VLOOKUP(A201,'[1]taxonomy'!$A$1:$R$511,8)</f>
        <v> Actinobacteria</v>
      </c>
      <c r="H201" s="10" t="str">
        <f>VLOOKUP(A201,'[1]taxonomy'!$A$1:$R$511,9)</f>
        <v> Actinobacteridae</v>
      </c>
      <c r="I201" s="10" t="str">
        <f>VLOOKUP(A201,'[1]taxonomy'!$A$1:$R$511,10)</f>
        <v> Actinomycetales</v>
      </c>
      <c r="J201" s="10" t="str">
        <f>VLOOKUP(A201,'[1]taxonomy'!$A$1:$R$511,11)</f>
        <v>Pseudonocardineae</v>
      </c>
      <c r="K201" s="10" t="str">
        <f>VLOOKUP(A201,'[1]taxonomy'!$A$1:$R$511,12)</f>
        <v> Pseudonocardiaceae</v>
      </c>
      <c r="L201" s="10" t="str">
        <f>VLOOKUP(A201,'[1]taxonomy'!$A$1:$R$511,13)</f>
        <v> Actinosynnema.</v>
      </c>
      <c r="M201" s="10">
        <f>VLOOKUP(A201,'[1]taxonomy'!$A$1:$R$511,14)</f>
        <v>0</v>
      </c>
      <c r="N201" s="10">
        <f>VLOOKUP(A201,'[1]taxonomy'!$A$1:$R$511,15)</f>
        <v>0</v>
      </c>
      <c r="O201" s="13"/>
      <c r="Q201">
        <f t="shared" si="12"/>
      </c>
      <c r="R201">
        <f t="shared" si="13"/>
      </c>
      <c r="S201">
        <f t="shared" si="14"/>
      </c>
      <c r="T201">
        <f t="shared" si="15"/>
      </c>
    </row>
    <row r="202" spans="1:20" ht="12.75">
      <c r="A202" s="5" t="s">
        <v>495</v>
      </c>
      <c r="B202" s="13"/>
      <c r="C202" s="13">
        <v>1</v>
      </c>
      <c r="D202">
        <f>VLOOKUP(A202,4!A237:G770,7)</f>
        <v>337</v>
      </c>
      <c r="F202" s="9" t="str">
        <f>VLOOKUP(A202,'[1]taxonomy'!$A$1:$R$511,7)</f>
        <v>Bacteria</v>
      </c>
      <c r="G202" s="10" t="str">
        <f>VLOOKUP(A202,'[1]taxonomy'!$A$1:$R$511,8)</f>
        <v> Proteobacteria</v>
      </c>
      <c r="H202" s="10" t="str">
        <f>VLOOKUP(A202,'[1]taxonomy'!$A$1:$R$511,9)</f>
        <v> Gammaproteobacteria</v>
      </c>
      <c r="I202" s="10" t="str">
        <f>VLOOKUP(A202,'[1]taxonomy'!$A$1:$R$511,10)</f>
        <v> Enterobacteriales</v>
      </c>
      <c r="J202" s="10" t="str">
        <f>VLOOKUP(A202,'[1]taxonomy'!$A$1:$R$511,11)</f>
        <v>Enterobacteriaceae</v>
      </c>
      <c r="K202" s="10" t="str">
        <f>VLOOKUP(A202,'[1]taxonomy'!$A$1:$R$511,12)</f>
        <v> Klebsiella.</v>
      </c>
      <c r="L202" s="10">
        <f>VLOOKUP(A202,'[1]taxonomy'!$A$1:$R$511,13)</f>
        <v>0</v>
      </c>
      <c r="M202" s="10">
        <f>VLOOKUP(A202,'[1]taxonomy'!$A$1:$R$511,14)</f>
        <v>0</v>
      </c>
      <c r="N202" s="10">
        <f>VLOOKUP(A202,'[1]taxonomy'!$A$1:$R$511,15)</f>
        <v>0</v>
      </c>
      <c r="O202" s="13"/>
      <c r="Q202">
        <f t="shared" si="12"/>
      </c>
      <c r="R202">
        <f t="shared" si="13"/>
      </c>
      <c r="S202">
        <f t="shared" si="14"/>
      </c>
      <c r="T202">
        <f t="shared" si="15"/>
      </c>
    </row>
    <row r="203" spans="1:20" ht="12.75">
      <c r="A203" s="5" t="s">
        <v>497</v>
      </c>
      <c r="B203" s="13"/>
      <c r="C203" s="13">
        <v>1</v>
      </c>
      <c r="D203">
        <f>VLOOKUP(A203,4!A238:G771,7)</f>
        <v>322</v>
      </c>
      <c r="F203" s="9" t="str">
        <f>VLOOKUP(A203,'[1]taxonomy'!$A$1:$R$511,7)</f>
        <v>Bacteria</v>
      </c>
      <c r="G203" s="10" t="str">
        <f>VLOOKUP(A203,'[1]taxonomy'!$A$1:$R$511,8)</f>
        <v> Firmicutes</v>
      </c>
      <c r="H203" s="10" t="str">
        <f>VLOOKUP(A203,'[1]taxonomy'!$A$1:$R$511,9)</f>
        <v> Clostridia</v>
      </c>
      <c r="I203" s="10" t="str">
        <f>VLOOKUP(A203,'[1]taxonomy'!$A$1:$R$511,10)</f>
        <v> Clostridiales</v>
      </c>
      <c r="J203" s="10" t="str">
        <f>VLOOKUP(A203,'[1]taxonomy'!$A$1:$R$511,11)</f>
        <v> Lachnospiraceae</v>
      </c>
      <c r="K203" s="10" t="str">
        <f>VLOOKUP(A203,'[1]taxonomy'!$A$1:$R$511,12)</f>
        <v>Roseburia.</v>
      </c>
      <c r="L203" s="10">
        <f>VLOOKUP(A203,'[1]taxonomy'!$A$1:$R$511,13)</f>
        <v>0</v>
      </c>
      <c r="M203" s="10">
        <f>VLOOKUP(A203,'[1]taxonomy'!$A$1:$R$511,14)</f>
        <v>0</v>
      </c>
      <c r="N203" s="10">
        <f>VLOOKUP(A203,'[1]taxonomy'!$A$1:$R$511,15)</f>
        <v>0</v>
      </c>
      <c r="O203" s="13"/>
      <c r="Q203">
        <f t="shared" si="12"/>
      </c>
      <c r="R203">
        <f t="shared" si="13"/>
      </c>
      <c r="S203">
        <f t="shared" si="14"/>
      </c>
      <c r="T203">
        <f t="shared" si="15"/>
      </c>
    </row>
    <row r="204" spans="1:20" ht="12.75">
      <c r="A204" s="5" t="s">
        <v>499</v>
      </c>
      <c r="B204" s="13"/>
      <c r="C204" s="13">
        <v>1</v>
      </c>
      <c r="D204">
        <f>VLOOKUP(A204,4!A239:G772,7)</f>
        <v>308</v>
      </c>
      <c r="F204" s="9" t="str">
        <f>VLOOKUP(A204,'[1]taxonomy'!$A$1:$R$511,7)</f>
        <v>Bacteria</v>
      </c>
      <c r="G204" s="10" t="str">
        <f>VLOOKUP(A204,'[1]taxonomy'!$A$1:$R$511,8)</f>
        <v> Firmicutes</v>
      </c>
      <c r="H204" s="10" t="str">
        <f>VLOOKUP(A204,'[1]taxonomy'!$A$1:$R$511,9)</f>
        <v> Clostridia</v>
      </c>
      <c r="I204" s="10" t="str">
        <f>VLOOKUP(A204,'[1]taxonomy'!$A$1:$R$511,10)</f>
        <v> Clostridiales</v>
      </c>
      <c r="J204" s="10" t="str">
        <f>VLOOKUP(A204,'[1]taxonomy'!$A$1:$R$511,11)</f>
        <v>Clostridiales Family XI. Incertae Sedis</v>
      </c>
      <c r="K204" s="10" t="str">
        <f>VLOOKUP(A204,'[1]taxonomy'!$A$1:$R$511,12)</f>
        <v> Anaerococcus.</v>
      </c>
      <c r="L204" s="10">
        <f>VLOOKUP(A204,'[1]taxonomy'!$A$1:$R$511,13)</f>
        <v>0</v>
      </c>
      <c r="M204" s="10">
        <f>VLOOKUP(A204,'[1]taxonomy'!$A$1:$R$511,14)</f>
        <v>0</v>
      </c>
      <c r="N204" s="10">
        <f>VLOOKUP(A204,'[1]taxonomy'!$A$1:$R$511,15)</f>
        <v>0</v>
      </c>
      <c r="O204" s="13"/>
      <c r="Q204">
        <f t="shared" si="12"/>
      </c>
      <c r="R204">
        <f t="shared" si="13"/>
      </c>
      <c r="S204">
        <f t="shared" si="14"/>
      </c>
      <c r="T204">
        <f t="shared" si="15"/>
      </c>
    </row>
    <row r="205" spans="1:20" ht="12.75">
      <c r="A205" s="5" t="s">
        <v>501</v>
      </c>
      <c r="B205" s="13"/>
      <c r="C205" s="13">
        <v>1</v>
      </c>
      <c r="D205">
        <f>VLOOKUP(A205,4!A240:G773,7)</f>
        <v>117</v>
      </c>
      <c r="F205" s="9" t="str">
        <f>VLOOKUP(A205,'[1]taxonomy'!$A$1:$R$511,7)</f>
        <v>Bacteria</v>
      </c>
      <c r="G205" s="10" t="str">
        <f>VLOOKUP(A205,'[1]taxonomy'!$A$1:$R$511,8)</f>
        <v> Actinobacteria</v>
      </c>
      <c r="H205" s="10" t="str">
        <f>VLOOKUP(A205,'[1]taxonomy'!$A$1:$R$511,9)</f>
        <v> Actinobacteridae</v>
      </c>
      <c r="I205" s="10" t="str">
        <f>VLOOKUP(A205,'[1]taxonomy'!$A$1:$R$511,10)</f>
        <v> Actinomycetales</v>
      </c>
      <c r="J205" s="10" t="str">
        <f>VLOOKUP(A205,'[1]taxonomy'!$A$1:$R$511,11)</f>
        <v>Catenulisporineae</v>
      </c>
      <c r="K205" s="10" t="str">
        <f>VLOOKUP(A205,'[1]taxonomy'!$A$1:$R$511,12)</f>
        <v> Catenulisporaceae</v>
      </c>
      <c r="L205" s="10" t="str">
        <f>VLOOKUP(A205,'[1]taxonomy'!$A$1:$R$511,13)</f>
        <v> Catenulispora.</v>
      </c>
      <c r="M205" s="10">
        <f>VLOOKUP(A205,'[1]taxonomy'!$A$1:$R$511,14)</f>
        <v>0</v>
      </c>
      <c r="N205" s="10">
        <f>VLOOKUP(A205,'[1]taxonomy'!$A$1:$R$511,15)</f>
        <v>0</v>
      </c>
      <c r="O205" s="13"/>
      <c r="Q205">
        <f t="shared" si="12"/>
      </c>
      <c r="R205">
        <f t="shared" si="13"/>
      </c>
      <c r="S205">
        <f t="shared" si="14"/>
      </c>
      <c r="T205">
        <f t="shared" si="15"/>
      </c>
    </row>
    <row r="206" spans="1:20" ht="12.75">
      <c r="A206" s="5" t="s">
        <v>505</v>
      </c>
      <c r="B206" s="13"/>
      <c r="C206" s="13">
        <v>1</v>
      </c>
      <c r="D206">
        <f>VLOOKUP(A206,4!A242:G775,7)</f>
        <v>361</v>
      </c>
      <c r="F206" s="9" t="str">
        <f>VLOOKUP(A206,'[1]taxonomy'!$A$1:$R$511,7)</f>
        <v>Eukaryota</v>
      </c>
      <c r="G206" s="10" t="str">
        <f>VLOOKUP(A206,'[1]taxonomy'!$A$1:$R$511,8)</f>
        <v> Fungi</v>
      </c>
      <c r="H206" s="10" t="str">
        <f>VLOOKUP(A206,'[1]taxonomy'!$A$1:$R$511,9)</f>
        <v> Dikarya</v>
      </c>
      <c r="I206" s="10" t="str">
        <f>VLOOKUP(A206,'[1]taxonomy'!$A$1:$R$511,10)</f>
        <v> Ascomycota</v>
      </c>
      <c r="J206" s="10" t="str">
        <f>VLOOKUP(A206,'[1]taxonomy'!$A$1:$R$511,11)</f>
        <v> Pezizomycotina</v>
      </c>
      <c r="K206" s="10" t="str">
        <f>VLOOKUP(A206,'[1]taxonomy'!$A$1:$R$511,12)</f>
        <v>Sordariomycetes</v>
      </c>
      <c r="L206" s="10" t="str">
        <f>VLOOKUP(A206,'[1]taxonomy'!$A$1:$R$511,13)</f>
        <v> Hypocreomycetidae</v>
      </c>
      <c r="M206" s="10" t="str">
        <f>VLOOKUP(A206,'[1]taxonomy'!$A$1:$R$511,14)</f>
        <v> Hypocreales</v>
      </c>
      <c r="N206" s="10" t="str">
        <f>VLOOKUP(A206,'[1]taxonomy'!$A$1:$R$511,15)</f>
        <v> Nectriaceae</v>
      </c>
      <c r="O206" s="13"/>
      <c r="Q206">
        <f t="shared" si="12"/>
      </c>
      <c r="R206">
        <f t="shared" si="13"/>
      </c>
      <c r="S206">
        <f t="shared" si="14"/>
      </c>
      <c r="T206">
        <f t="shared" si="15"/>
      </c>
    </row>
    <row r="207" spans="1:20" ht="12.75">
      <c r="A207" s="5" t="s">
        <v>509</v>
      </c>
      <c r="B207" s="13"/>
      <c r="C207" s="13">
        <v>1</v>
      </c>
      <c r="D207">
        <f>VLOOKUP(A207,4!A244:G777,7)</f>
        <v>362</v>
      </c>
      <c r="F207" s="9" t="str">
        <f>VLOOKUP(A207,'[1]taxonomy'!$A$1:$R$511,7)</f>
        <v>Eukaryota</v>
      </c>
      <c r="G207" s="10" t="str">
        <f>VLOOKUP(A207,'[1]taxonomy'!$A$1:$R$511,8)</f>
        <v> Fungi</v>
      </c>
      <c r="H207" s="10" t="str">
        <f>VLOOKUP(A207,'[1]taxonomy'!$A$1:$R$511,9)</f>
        <v> Dikarya</v>
      </c>
      <c r="I207" s="10" t="str">
        <f>VLOOKUP(A207,'[1]taxonomy'!$A$1:$R$511,10)</f>
        <v> Ascomycota</v>
      </c>
      <c r="J207" s="10" t="str">
        <f>VLOOKUP(A207,'[1]taxonomy'!$A$1:$R$511,11)</f>
        <v> Pezizomycotina</v>
      </c>
      <c r="K207" s="10" t="str">
        <f>VLOOKUP(A207,'[1]taxonomy'!$A$1:$R$511,12)</f>
        <v>Sordariomycetes</v>
      </c>
      <c r="L207" s="10" t="str">
        <f>VLOOKUP(A207,'[1]taxonomy'!$A$1:$R$511,13)</f>
        <v> Hypocreomycetidae</v>
      </c>
      <c r="M207" s="10" t="str">
        <f>VLOOKUP(A207,'[1]taxonomy'!$A$1:$R$511,14)</f>
        <v> Hypocreales</v>
      </c>
      <c r="N207" s="10" t="str">
        <f>VLOOKUP(A207,'[1]taxonomy'!$A$1:$R$511,15)</f>
        <v> Nectriaceae</v>
      </c>
      <c r="O207" s="13"/>
      <c r="Q207">
        <f t="shared" si="12"/>
      </c>
      <c r="R207">
        <f t="shared" si="13"/>
      </c>
      <c r="S207">
        <f t="shared" si="14"/>
      </c>
      <c r="T207">
        <f t="shared" si="15"/>
      </c>
    </row>
    <row r="208" spans="1:20" ht="12.75">
      <c r="A208" s="5" t="s">
        <v>513</v>
      </c>
      <c r="B208" s="13"/>
      <c r="C208" s="13">
        <v>1</v>
      </c>
      <c r="D208">
        <f>VLOOKUP(A208,4!A246:G779,7)</f>
        <v>332</v>
      </c>
      <c r="F208" s="9" t="str">
        <f>VLOOKUP(A208,'[1]taxonomy'!$A$1:$R$511,7)</f>
        <v>Bacteria</v>
      </c>
      <c r="G208" s="10" t="str">
        <f>VLOOKUP(A208,'[1]taxonomy'!$A$1:$R$511,8)</f>
        <v> Proteobacteria</v>
      </c>
      <c r="H208" s="10" t="str">
        <f>VLOOKUP(A208,'[1]taxonomy'!$A$1:$R$511,9)</f>
        <v> Gammaproteobacteria</v>
      </c>
      <c r="I208" s="10" t="str">
        <f>VLOOKUP(A208,'[1]taxonomy'!$A$1:$R$511,10)</f>
        <v> Vibrionales</v>
      </c>
      <c r="J208" s="10" t="str">
        <f>VLOOKUP(A208,'[1]taxonomy'!$A$1:$R$511,11)</f>
        <v>Vibrionaceae</v>
      </c>
      <c r="K208" s="10" t="str">
        <f>VLOOKUP(A208,'[1]taxonomy'!$A$1:$R$511,12)</f>
        <v> Vibrio.</v>
      </c>
      <c r="L208" s="10">
        <f>VLOOKUP(A208,'[1]taxonomy'!$A$1:$R$511,13)</f>
        <v>0</v>
      </c>
      <c r="M208" s="10">
        <f>VLOOKUP(A208,'[1]taxonomy'!$A$1:$R$511,14)</f>
        <v>0</v>
      </c>
      <c r="N208" s="10">
        <f>VLOOKUP(A208,'[1]taxonomy'!$A$1:$R$511,15)</f>
        <v>0</v>
      </c>
      <c r="O208" s="13"/>
      <c r="Q208">
        <f t="shared" si="12"/>
      </c>
      <c r="R208">
        <f t="shared" si="13"/>
      </c>
      <c r="S208">
        <f t="shared" si="14"/>
      </c>
      <c r="T208">
        <f t="shared" si="15"/>
      </c>
    </row>
    <row r="209" spans="1:20" ht="12.75">
      <c r="A209" s="5" t="s">
        <v>515</v>
      </c>
      <c r="B209" s="13"/>
      <c r="C209" s="13">
        <v>1</v>
      </c>
      <c r="D209">
        <f>VLOOKUP(A209,4!A247:G780,7)</f>
        <v>332</v>
      </c>
      <c r="F209" s="9" t="str">
        <f>VLOOKUP(A209,'[1]taxonomy'!$A$1:$R$511,7)</f>
        <v>Bacteria</v>
      </c>
      <c r="G209" s="10" t="str">
        <f>VLOOKUP(A209,'[1]taxonomy'!$A$1:$R$511,8)</f>
        <v> Proteobacteria</v>
      </c>
      <c r="H209" s="10" t="str">
        <f>VLOOKUP(A209,'[1]taxonomy'!$A$1:$R$511,9)</f>
        <v> Gammaproteobacteria</v>
      </c>
      <c r="I209" s="10" t="str">
        <f>VLOOKUP(A209,'[1]taxonomy'!$A$1:$R$511,10)</f>
        <v> Vibrionales</v>
      </c>
      <c r="J209" s="10" t="str">
        <f>VLOOKUP(A209,'[1]taxonomy'!$A$1:$R$511,11)</f>
        <v>Vibrionaceae</v>
      </c>
      <c r="K209" s="10" t="str">
        <f>VLOOKUP(A209,'[1]taxonomy'!$A$1:$R$511,12)</f>
        <v> Vibrio.</v>
      </c>
      <c r="L209" s="10">
        <f>VLOOKUP(A209,'[1]taxonomy'!$A$1:$R$511,13)</f>
        <v>0</v>
      </c>
      <c r="M209" s="10">
        <f>VLOOKUP(A209,'[1]taxonomy'!$A$1:$R$511,14)</f>
        <v>0</v>
      </c>
      <c r="N209" s="10">
        <f>VLOOKUP(A209,'[1]taxonomy'!$A$1:$R$511,15)</f>
        <v>0</v>
      </c>
      <c r="O209" s="13"/>
      <c r="Q209">
        <f t="shared" si="12"/>
      </c>
      <c r="R209">
        <f t="shared" si="13"/>
      </c>
      <c r="S209">
        <f t="shared" si="14"/>
      </c>
      <c r="T209">
        <f t="shared" si="15"/>
      </c>
    </row>
    <row r="210" spans="1:20" ht="12.75">
      <c r="A210" s="5" t="s">
        <v>517</v>
      </c>
      <c r="B210" s="13"/>
      <c r="C210" s="13">
        <v>1</v>
      </c>
      <c r="D210">
        <f>VLOOKUP(A210,4!A248:G781,7)</f>
        <v>332</v>
      </c>
      <c r="F210" s="9" t="str">
        <f>VLOOKUP(A210,'[1]taxonomy'!$A$1:$R$511,7)</f>
        <v>Bacteria</v>
      </c>
      <c r="G210" s="10" t="str">
        <f>VLOOKUP(A210,'[1]taxonomy'!$A$1:$R$511,8)</f>
        <v> Proteobacteria</v>
      </c>
      <c r="H210" s="10" t="str">
        <f>VLOOKUP(A210,'[1]taxonomy'!$A$1:$R$511,9)</f>
        <v> Gammaproteobacteria</v>
      </c>
      <c r="I210" s="10" t="str">
        <f>VLOOKUP(A210,'[1]taxonomy'!$A$1:$R$511,10)</f>
        <v> Vibrionales</v>
      </c>
      <c r="J210" s="10" t="str">
        <f>VLOOKUP(A210,'[1]taxonomy'!$A$1:$R$511,11)</f>
        <v>Vibrionaceae</v>
      </c>
      <c r="K210" s="10" t="str">
        <f>VLOOKUP(A210,'[1]taxonomy'!$A$1:$R$511,12)</f>
        <v> Vibrio.</v>
      </c>
      <c r="L210" s="10">
        <f>VLOOKUP(A210,'[1]taxonomy'!$A$1:$R$511,13)</f>
        <v>0</v>
      </c>
      <c r="M210" s="10">
        <f>VLOOKUP(A210,'[1]taxonomy'!$A$1:$R$511,14)</f>
        <v>0</v>
      </c>
      <c r="N210" s="10">
        <f>VLOOKUP(A210,'[1]taxonomy'!$A$1:$R$511,15)</f>
        <v>0</v>
      </c>
      <c r="O210" s="13"/>
      <c r="Q210">
        <f t="shared" si="12"/>
      </c>
      <c r="R210">
        <f t="shared" si="13"/>
      </c>
      <c r="S210">
        <f t="shared" si="14"/>
      </c>
      <c r="T210">
        <f t="shared" si="15"/>
      </c>
    </row>
    <row r="211" spans="1:20" ht="12.75">
      <c r="A211" s="5" t="s">
        <v>519</v>
      </c>
      <c r="B211" s="13"/>
      <c r="C211" s="13">
        <v>1</v>
      </c>
      <c r="D211">
        <f>VLOOKUP(A211,4!A249:G782,7)</f>
        <v>270</v>
      </c>
      <c r="F211" s="9" t="str">
        <f>VLOOKUP(A211,'[1]taxonomy'!$A$1:$R$511,7)</f>
        <v>Bacteria</v>
      </c>
      <c r="G211" s="10" t="str">
        <f>VLOOKUP(A211,'[1]taxonomy'!$A$1:$R$511,8)</f>
        <v> Proteobacteria</v>
      </c>
      <c r="H211" s="10" t="str">
        <f>VLOOKUP(A211,'[1]taxonomy'!$A$1:$R$511,9)</f>
        <v> Deltaproteobacteria</v>
      </c>
      <c r="I211" s="10" t="str">
        <f>VLOOKUP(A211,'[1]taxonomy'!$A$1:$R$511,10)</f>
        <v> Myxococcales</v>
      </c>
      <c r="J211" s="10" t="str">
        <f>VLOOKUP(A211,'[1]taxonomy'!$A$1:$R$511,11)</f>
        <v>Nannocystineae</v>
      </c>
      <c r="K211" s="10" t="str">
        <f>VLOOKUP(A211,'[1]taxonomy'!$A$1:$R$511,12)</f>
        <v> Kofleriaceae</v>
      </c>
      <c r="L211" s="10" t="str">
        <f>VLOOKUP(A211,'[1]taxonomy'!$A$1:$R$511,13)</f>
        <v> Haliangium.</v>
      </c>
      <c r="M211" s="10">
        <f>VLOOKUP(A211,'[1]taxonomy'!$A$1:$R$511,14)</f>
        <v>0</v>
      </c>
      <c r="N211" s="10">
        <f>VLOOKUP(A211,'[1]taxonomy'!$A$1:$R$511,15)</f>
        <v>0</v>
      </c>
      <c r="O211" s="13"/>
      <c r="Q211">
        <f t="shared" si="12"/>
      </c>
      <c r="R211">
        <f t="shared" si="13"/>
      </c>
      <c r="S211">
        <f t="shared" si="14"/>
      </c>
      <c r="T211">
        <f t="shared" si="15"/>
      </c>
    </row>
    <row r="212" spans="1:20" ht="12.75">
      <c r="A212" s="5" t="s">
        <v>521</v>
      </c>
      <c r="B212" s="13"/>
      <c r="C212" s="13">
        <v>1</v>
      </c>
      <c r="D212">
        <f>VLOOKUP(A212,4!A250:G783,7)</f>
        <v>329</v>
      </c>
      <c r="F212" s="9" t="str">
        <f>VLOOKUP(A212,'[1]taxonomy'!$A$1:$R$511,7)</f>
        <v>Bacteria</v>
      </c>
      <c r="G212" s="10" t="str">
        <f>VLOOKUP(A212,'[1]taxonomy'!$A$1:$R$511,8)</f>
        <v> Proteobacteria</v>
      </c>
      <c r="H212" s="10" t="str">
        <f>VLOOKUP(A212,'[1]taxonomy'!$A$1:$R$511,9)</f>
        <v> Gammaproteobacteria</v>
      </c>
      <c r="I212" s="10" t="str">
        <f>VLOOKUP(A212,'[1]taxonomy'!$A$1:$R$511,10)</f>
        <v> Vibrionales</v>
      </c>
      <c r="J212" s="10" t="str">
        <f>VLOOKUP(A212,'[1]taxonomy'!$A$1:$R$511,11)</f>
        <v>Vibrionaceae</v>
      </c>
      <c r="K212" s="10" t="str">
        <f>VLOOKUP(A212,'[1]taxonomy'!$A$1:$R$511,12)</f>
        <v> Vibrio.</v>
      </c>
      <c r="L212" s="10">
        <f>VLOOKUP(A212,'[1]taxonomy'!$A$1:$R$511,13)</f>
        <v>0</v>
      </c>
      <c r="M212" s="10">
        <f>VLOOKUP(A212,'[1]taxonomy'!$A$1:$R$511,14)</f>
        <v>0</v>
      </c>
      <c r="N212" s="10">
        <f>VLOOKUP(A212,'[1]taxonomy'!$A$1:$R$511,15)</f>
        <v>0</v>
      </c>
      <c r="O212" s="13"/>
      <c r="Q212">
        <f t="shared" si="12"/>
      </c>
      <c r="R212">
        <f t="shared" si="13"/>
      </c>
      <c r="S212">
        <f t="shared" si="14"/>
      </c>
      <c r="T212">
        <f t="shared" si="15"/>
      </c>
    </row>
    <row r="213" spans="1:20" ht="12.75">
      <c r="A213" s="5" t="s">
        <v>523</v>
      </c>
      <c r="B213" s="13"/>
      <c r="C213" s="13">
        <v>1</v>
      </c>
      <c r="D213">
        <f>VLOOKUP(A213,4!A251:G784,7)</f>
        <v>344</v>
      </c>
      <c r="F213" s="9" t="str">
        <f>VLOOKUP(A213,'[1]taxonomy'!$A$1:$R$511,7)</f>
        <v>Bacteria</v>
      </c>
      <c r="G213" s="10" t="str">
        <f>VLOOKUP(A213,'[1]taxonomy'!$A$1:$R$511,8)</f>
        <v> Actinobacteria</v>
      </c>
      <c r="H213" s="10" t="str">
        <f>VLOOKUP(A213,'[1]taxonomy'!$A$1:$R$511,9)</f>
        <v> Actinobacteridae</v>
      </c>
      <c r="I213" s="10" t="str">
        <f>VLOOKUP(A213,'[1]taxonomy'!$A$1:$R$511,10)</f>
        <v> Actinomycetales</v>
      </c>
      <c r="J213" s="10" t="str">
        <f>VLOOKUP(A213,'[1]taxonomy'!$A$1:$R$511,11)</f>
        <v>Streptosporangineae</v>
      </c>
      <c r="K213" s="10" t="str">
        <f>VLOOKUP(A213,'[1]taxonomy'!$A$1:$R$511,12)</f>
        <v> Thermomonosporaceae</v>
      </c>
      <c r="L213" s="10" t="str">
        <f>VLOOKUP(A213,'[1]taxonomy'!$A$1:$R$511,13)</f>
        <v> Thermomonospora.</v>
      </c>
      <c r="M213" s="10">
        <f>VLOOKUP(A213,'[1]taxonomy'!$A$1:$R$511,14)</f>
        <v>0</v>
      </c>
      <c r="N213" s="10">
        <f>VLOOKUP(A213,'[1]taxonomy'!$A$1:$R$511,15)</f>
        <v>0</v>
      </c>
      <c r="O213" s="13"/>
      <c r="Q213">
        <f t="shared" si="12"/>
      </c>
      <c r="R213">
        <f t="shared" si="13"/>
      </c>
      <c r="S213">
        <f t="shared" si="14"/>
      </c>
      <c r="T213">
        <f t="shared" si="15"/>
      </c>
    </row>
    <row r="214" spans="1:20" ht="12.75">
      <c r="A214" s="5" t="s">
        <v>525</v>
      </c>
      <c r="B214" s="13"/>
      <c r="C214" s="13">
        <v>1</v>
      </c>
      <c r="D214">
        <f>VLOOKUP(A214,4!A252:G785,7)</f>
        <v>288</v>
      </c>
      <c r="F214" s="9" t="str">
        <f>VLOOKUP(A214,'[1]taxonomy'!$A$1:$R$511,7)</f>
        <v>Bacteria</v>
      </c>
      <c r="G214" s="10" t="str">
        <f>VLOOKUP(A214,'[1]taxonomy'!$A$1:$R$511,8)</f>
        <v> Bacteroidetes</v>
      </c>
      <c r="H214" s="10" t="str">
        <f>VLOOKUP(A214,'[1]taxonomy'!$A$1:$R$511,9)</f>
        <v> Bacteroidia</v>
      </c>
      <c r="I214" s="10" t="str">
        <f>VLOOKUP(A214,'[1]taxonomy'!$A$1:$R$511,10)</f>
        <v> Bacteroidales</v>
      </c>
      <c r="J214" s="10" t="str">
        <f>VLOOKUP(A214,'[1]taxonomy'!$A$1:$R$511,11)</f>
        <v> Bacteroidaceae</v>
      </c>
      <c r="K214" s="10" t="str">
        <f>VLOOKUP(A214,'[1]taxonomy'!$A$1:$R$511,12)</f>
        <v>Bacteroides.</v>
      </c>
      <c r="L214" s="10">
        <f>VLOOKUP(A214,'[1]taxonomy'!$A$1:$R$511,13)</f>
        <v>0</v>
      </c>
      <c r="M214" s="10">
        <f>VLOOKUP(A214,'[1]taxonomy'!$A$1:$R$511,14)</f>
        <v>0</v>
      </c>
      <c r="N214" s="10">
        <f>VLOOKUP(A214,'[1]taxonomy'!$A$1:$R$511,15)</f>
        <v>0</v>
      </c>
      <c r="O214" s="13"/>
      <c r="Q214">
        <f t="shared" si="12"/>
      </c>
      <c r="R214">
        <f t="shared" si="13"/>
      </c>
      <c r="S214">
        <f t="shared" si="14"/>
      </c>
      <c r="T214">
        <f t="shared" si="15"/>
      </c>
    </row>
    <row r="215" spans="1:20" ht="12.75">
      <c r="A215" s="5" t="s">
        <v>527</v>
      </c>
      <c r="B215" s="13"/>
      <c r="C215" s="13">
        <v>1</v>
      </c>
      <c r="D215">
        <f>VLOOKUP(A215,4!A253:G786,7)</f>
        <v>165</v>
      </c>
      <c r="F215" s="9" t="str">
        <f>VLOOKUP(A215,'[1]taxonomy'!$A$1:$R$511,7)</f>
        <v>Bacteria</v>
      </c>
      <c r="G215" s="10" t="str">
        <f>VLOOKUP(A215,'[1]taxonomy'!$A$1:$R$511,8)</f>
        <v> Bacteroidetes</v>
      </c>
      <c r="H215" s="10" t="str">
        <f>VLOOKUP(A215,'[1]taxonomy'!$A$1:$R$511,9)</f>
        <v> Bacteroidia</v>
      </c>
      <c r="I215" s="10" t="str">
        <f>VLOOKUP(A215,'[1]taxonomy'!$A$1:$R$511,10)</f>
        <v> Bacteroidales</v>
      </c>
      <c r="J215" s="10" t="str">
        <f>VLOOKUP(A215,'[1]taxonomy'!$A$1:$R$511,11)</f>
        <v> Bacteroidaceae</v>
      </c>
      <c r="K215" s="10" t="str">
        <f>VLOOKUP(A215,'[1]taxonomy'!$A$1:$R$511,12)</f>
        <v>Bacteroides.</v>
      </c>
      <c r="L215" s="10">
        <f>VLOOKUP(A215,'[1]taxonomy'!$A$1:$R$511,13)</f>
        <v>0</v>
      </c>
      <c r="M215" s="10">
        <f>VLOOKUP(A215,'[1]taxonomy'!$A$1:$R$511,14)</f>
        <v>0</v>
      </c>
      <c r="N215" s="10">
        <f>VLOOKUP(A215,'[1]taxonomy'!$A$1:$R$511,15)</f>
        <v>0</v>
      </c>
      <c r="O215" s="13"/>
      <c r="Q215">
        <f t="shared" si="12"/>
      </c>
      <c r="R215">
        <f t="shared" si="13"/>
      </c>
      <c r="S215">
        <f t="shared" si="14"/>
      </c>
      <c r="T215">
        <f t="shared" si="15"/>
      </c>
    </row>
    <row r="216" spans="1:20" ht="12.75">
      <c r="A216" s="5" t="s">
        <v>529</v>
      </c>
      <c r="B216" s="13"/>
      <c r="C216" s="13">
        <v>1</v>
      </c>
      <c r="D216">
        <f>VLOOKUP(A216,4!A254:G787,7)</f>
        <v>175</v>
      </c>
      <c r="F216" s="9" t="str">
        <f>VLOOKUP(A216,'[1]taxonomy'!$A$1:$R$511,7)</f>
        <v>Bacteria</v>
      </c>
      <c r="G216" s="10" t="str">
        <f>VLOOKUP(A216,'[1]taxonomy'!$A$1:$R$511,8)</f>
        <v> Bacteroidetes</v>
      </c>
      <c r="H216" s="10" t="str">
        <f>VLOOKUP(A216,'[1]taxonomy'!$A$1:$R$511,9)</f>
        <v> Bacteroidia</v>
      </c>
      <c r="I216" s="10" t="str">
        <f>VLOOKUP(A216,'[1]taxonomy'!$A$1:$R$511,10)</f>
        <v> Bacteroidales</v>
      </c>
      <c r="J216" s="10" t="str">
        <f>VLOOKUP(A216,'[1]taxonomy'!$A$1:$R$511,11)</f>
        <v> Bacteroidaceae</v>
      </c>
      <c r="K216" s="10" t="str">
        <f>VLOOKUP(A216,'[1]taxonomy'!$A$1:$R$511,12)</f>
        <v>Bacteroides.</v>
      </c>
      <c r="L216" s="10">
        <f>VLOOKUP(A216,'[1]taxonomy'!$A$1:$R$511,13)</f>
        <v>0</v>
      </c>
      <c r="M216" s="10">
        <f>VLOOKUP(A216,'[1]taxonomy'!$A$1:$R$511,14)</f>
        <v>0</v>
      </c>
      <c r="N216" s="10">
        <f>VLOOKUP(A216,'[1]taxonomy'!$A$1:$R$511,15)</f>
        <v>0</v>
      </c>
      <c r="O216" s="13"/>
      <c r="Q216">
        <f t="shared" si="12"/>
      </c>
      <c r="R216">
        <f t="shared" si="13"/>
      </c>
      <c r="S216">
        <f t="shared" si="14"/>
      </c>
      <c r="T216">
        <f t="shared" si="15"/>
      </c>
    </row>
    <row r="217" spans="1:20" ht="12.75">
      <c r="A217" s="5" t="s">
        <v>533</v>
      </c>
      <c r="B217" s="13"/>
      <c r="C217" s="13">
        <v>1</v>
      </c>
      <c r="D217">
        <f>VLOOKUP(A217,4!A256:G789,7)</f>
        <v>335</v>
      </c>
      <c r="F217" s="9" t="str">
        <f>VLOOKUP(A217,'[1]taxonomy'!$A$1:$R$511,7)</f>
        <v>Bacteria</v>
      </c>
      <c r="G217" s="10" t="str">
        <f>VLOOKUP(A217,'[1]taxonomy'!$A$1:$R$511,8)</f>
        <v> Proteobacteria</v>
      </c>
      <c r="H217" s="10" t="str">
        <f>VLOOKUP(A217,'[1]taxonomy'!$A$1:$R$511,9)</f>
        <v> Gammaproteobacteria</v>
      </c>
      <c r="I217" s="10" t="str">
        <f>VLOOKUP(A217,'[1]taxonomy'!$A$1:$R$511,10)</f>
        <v> Enterobacteriales</v>
      </c>
      <c r="J217" s="10" t="str">
        <f>VLOOKUP(A217,'[1]taxonomy'!$A$1:$R$511,11)</f>
        <v>Enterobacteriaceae</v>
      </c>
      <c r="K217" s="10" t="str">
        <f>VLOOKUP(A217,'[1]taxonomy'!$A$1:$R$511,12)</f>
        <v> Salmonella.</v>
      </c>
      <c r="L217" s="10">
        <f>VLOOKUP(A217,'[1]taxonomy'!$A$1:$R$511,13)</f>
        <v>0</v>
      </c>
      <c r="M217" s="10">
        <f>VLOOKUP(A217,'[1]taxonomy'!$A$1:$R$511,14)</f>
        <v>0</v>
      </c>
      <c r="N217" s="10">
        <f>VLOOKUP(A217,'[1]taxonomy'!$A$1:$R$511,15)</f>
        <v>0</v>
      </c>
      <c r="O217" s="13"/>
      <c r="Q217">
        <f t="shared" si="12"/>
      </c>
      <c r="R217">
        <f t="shared" si="13"/>
      </c>
      <c r="S217">
        <f t="shared" si="14"/>
      </c>
      <c r="T217">
        <f t="shared" si="15"/>
      </c>
    </row>
    <row r="218" spans="1:20" ht="12.75">
      <c r="A218" s="5" t="s">
        <v>535</v>
      </c>
      <c r="B218" s="13"/>
      <c r="C218" s="13">
        <v>1</v>
      </c>
      <c r="D218">
        <f>VLOOKUP(A218,4!A257:G790,7)</f>
        <v>353</v>
      </c>
      <c r="F218" s="9" t="str">
        <f>VLOOKUP(A218,'[1]taxonomy'!$A$1:$R$511,7)</f>
        <v>Bacteria</v>
      </c>
      <c r="G218" s="10" t="str">
        <f>VLOOKUP(A218,'[1]taxonomy'!$A$1:$R$511,8)</f>
        <v> Proteobacteria</v>
      </c>
      <c r="H218" s="10" t="str">
        <f>VLOOKUP(A218,'[1]taxonomy'!$A$1:$R$511,9)</f>
        <v> Gammaproteobacteria</v>
      </c>
      <c r="I218" s="10" t="str">
        <f>VLOOKUP(A218,'[1]taxonomy'!$A$1:$R$511,10)</f>
        <v> Legionellales</v>
      </c>
      <c r="J218" s="10" t="str">
        <f>VLOOKUP(A218,'[1]taxonomy'!$A$1:$R$511,11)</f>
        <v>Legionellaceae</v>
      </c>
      <c r="K218" s="10" t="str">
        <f>VLOOKUP(A218,'[1]taxonomy'!$A$1:$R$511,12)</f>
        <v> Legionella.</v>
      </c>
      <c r="L218" s="10">
        <f>VLOOKUP(A218,'[1]taxonomy'!$A$1:$R$511,13)</f>
        <v>0</v>
      </c>
      <c r="M218" s="10">
        <f>VLOOKUP(A218,'[1]taxonomy'!$A$1:$R$511,14)</f>
        <v>0</v>
      </c>
      <c r="N218" s="10">
        <f>VLOOKUP(A218,'[1]taxonomy'!$A$1:$R$511,15)</f>
        <v>0</v>
      </c>
      <c r="O218" s="13"/>
      <c r="Q218">
        <f t="shared" si="12"/>
      </c>
      <c r="R218">
        <f t="shared" si="13"/>
      </c>
      <c r="S218">
        <f t="shared" si="14"/>
      </c>
      <c r="T218">
        <f t="shared" si="15"/>
      </c>
    </row>
    <row r="219" spans="1:20" ht="12.75">
      <c r="A219" s="5" t="s">
        <v>537</v>
      </c>
      <c r="B219" s="13"/>
      <c r="C219" s="13">
        <v>1</v>
      </c>
      <c r="D219">
        <f>VLOOKUP(A219,4!A258:G791,7)</f>
        <v>319</v>
      </c>
      <c r="F219" s="9" t="str">
        <f>VLOOKUP(A219,'[1]taxonomy'!$A$1:$R$511,7)</f>
        <v>Bacteria</v>
      </c>
      <c r="G219" s="10" t="str">
        <f>VLOOKUP(A219,'[1]taxonomy'!$A$1:$R$511,8)</f>
        <v> Proteobacteria</v>
      </c>
      <c r="H219" s="10" t="str">
        <f>VLOOKUP(A219,'[1]taxonomy'!$A$1:$R$511,9)</f>
        <v> Gammaproteobacteria</v>
      </c>
      <c r="I219" s="10" t="str">
        <f>VLOOKUP(A219,'[1]taxonomy'!$A$1:$R$511,10)</f>
        <v> Legionellales</v>
      </c>
      <c r="J219" s="10" t="str">
        <f>VLOOKUP(A219,'[1]taxonomy'!$A$1:$R$511,11)</f>
        <v>Legionellaceae</v>
      </c>
      <c r="K219" s="10" t="str">
        <f>VLOOKUP(A219,'[1]taxonomy'!$A$1:$R$511,12)</f>
        <v> Legionella.</v>
      </c>
      <c r="L219" s="10">
        <f>VLOOKUP(A219,'[1]taxonomy'!$A$1:$R$511,13)</f>
        <v>0</v>
      </c>
      <c r="M219" s="10">
        <f>VLOOKUP(A219,'[1]taxonomy'!$A$1:$R$511,14)</f>
        <v>0</v>
      </c>
      <c r="N219" s="10">
        <f>VLOOKUP(A219,'[1]taxonomy'!$A$1:$R$511,15)</f>
        <v>0</v>
      </c>
      <c r="O219" s="13"/>
      <c r="Q219">
        <f t="shared" si="12"/>
      </c>
      <c r="R219">
        <f t="shared" si="13"/>
      </c>
      <c r="S219">
        <f t="shared" si="14"/>
      </c>
      <c r="T219">
        <f t="shared" si="15"/>
      </c>
    </row>
    <row r="220" spans="1:20" ht="12.75">
      <c r="A220" s="5" t="s">
        <v>539</v>
      </c>
      <c r="B220" s="13"/>
      <c r="C220" s="13">
        <v>1</v>
      </c>
      <c r="D220">
        <f>VLOOKUP(A220,4!A259:G792,7)</f>
        <v>339</v>
      </c>
      <c r="F220" s="9" t="str">
        <f>VLOOKUP(A220,'[1]taxonomy'!$A$1:$R$511,7)</f>
        <v>Bacteria</v>
      </c>
      <c r="G220" s="10" t="str">
        <f>VLOOKUP(A220,'[1]taxonomy'!$A$1:$R$511,8)</f>
        <v> Proteobacteria</v>
      </c>
      <c r="H220" s="10" t="str">
        <f>VLOOKUP(A220,'[1]taxonomy'!$A$1:$R$511,9)</f>
        <v> Gammaproteobacteria</v>
      </c>
      <c r="I220" s="10" t="str">
        <f>VLOOKUP(A220,'[1]taxonomy'!$A$1:$R$511,10)</f>
        <v> Legionellales</v>
      </c>
      <c r="J220" s="10" t="str">
        <f>VLOOKUP(A220,'[1]taxonomy'!$A$1:$R$511,11)</f>
        <v>Legionellaceae</v>
      </c>
      <c r="K220" s="10" t="str">
        <f>VLOOKUP(A220,'[1]taxonomy'!$A$1:$R$511,12)</f>
        <v> Legionella.</v>
      </c>
      <c r="L220" s="10">
        <f>VLOOKUP(A220,'[1]taxonomy'!$A$1:$R$511,13)</f>
        <v>0</v>
      </c>
      <c r="M220" s="10">
        <f>VLOOKUP(A220,'[1]taxonomy'!$A$1:$R$511,14)</f>
        <v>0</v>
      </c>
      <c r="N220" s="10">
        <f>VLOOKUP(A220,'[1]taxonomy'!$A$1:$R$511,15)</f>
        <v>0</v>
      </c>
      <c r="O220" s="13"/>
      <c r="Q220">
        <f t="shared" si="12"/>
      </c>
      <c r="R220">
        <f t="shared" si="13"/>
      </c>
      <c r="S220">
        <f t="shared" si="14"/>
      </c>
      <c r="T220">
        <f t="shared" si="15"/>
      </c>
    </row>
    <row r="221" spans="1:20" ht="12.75">
      <c r="A221" s="5" t="s">
        <v>541</v>
      </c>
      <c r="B221" s="13"/>
      <c r="C221" s="13">
        <v>1</v>
      </c>
      <c r="D221">
        <f>VLOOKUP(A221,4!A260:G793,7)</f>
        <v>366</v>
      </c>
      <c r="F221" s="9" t="str">
        <f>VLOOKUP(A221,'[1]taxonomy'!$A$1:$R$511,7)</f>
        <v>Bacteria</v>
      </c>
      <c r="G221" s="10" t="str">
        <f>VLOOKUP(A221,'[1]taxonomy'!$A$1:$R$511,8)</f>
        <v> Proteobacteria</v>
      </c>
      <c r="H221" s="10" t="str">
        <f>VLOOKUP(A221,'[1]taxonomy'!$A$1:$R$511,9)</f>
        <v> Gammaproteobacteria</v>
      </c>
      <c r="I221" s="10" t="str">
        <f>VLOOKUP(A221,'[1]taxonomy'!$A$1:$R$511,10)</f>
        <v> Legionellales</v>
      </c>
      <c r="J221" s="10" t="str">
        <f>VLOOKUP(A221,'[1]taxonomy'!$A$1:$R$511,11)</f>
        <v>Legionellaceae</v>
      </c>
      <c r="K221" s="10" t="str">
        <f>VLOOKUP(A221,'[1]taxonomy'!$A$1:$R$511,12)</f>
        <v> Legionella.</v>
      </c>
      <c r="L221" s="10">
        <f>VLOOKUP(A221,'[1]taxonomy'!$A$1:$R$511,13)</f>
        <v>0</v>
      </c>
      <c r="M221" s="10">
        <f>VLOOKUP(A221,'[1]taxonomy'!$A$1:$R$511,14)</f>
        <v>0</v>
      </c>
      <c r="N221" s="10">
        <f>VLOOKUP(A221,'[1]taxonomy'!$A$1:$R$511,15)</f>
        <v>0</v>
      </c>
      <c r="O221" s="13"/>
      <c r="Q221">
        <f t="shared" si="12"/>
      </c>
      <c r="R221">
        <f t="shared" si="13"/>
      </c>
      <c r="S221">
        <f t="shared" si="14"/>
      </c>
      <c r="T221">
        <f t="shared" si="15"/>
      </c>
    </row>
    <row r="222" spans="1:20" ht="12.75">
      <c r="A222" s="5" t="s">
        <v>543</v>
      </c>
      <c r="B222" s="13"/>
      <c r="C222" s="13">
        <v>1</v>
      </c>
      <c r="D222">
        <f>VLOOKUP(A222,4!A261:G794,7)</f>
        <v>322</v>
      </c>
      <c r="F222" s="9" t="str">
        <f>VLOOKUP(A222,'[1]taxonomy'!$A$1:$R$511,7)</f>
        <v>Bacteria</v>
      </c>
      <c r="G222" s="10" t="str">
        <f>VLOOKUP(A222,'[1]taxonomy'!$A$1:$R$511,8)</f>
        <v> Actinobacteria</v>
      </c>
      <c r="H222" s="10" t="str">
        <f>VLOOKUP(A222,'[1]taxonomy'!$A$1:$R$511,9)</f>
        <v> Actinobacteridae</v>
      </c>
      <c r="I222" s="10" t="str">
        <f>VLOOKUP(A222,'[1]taxonomy'!$A$1:$R$511,10)</f>
        <v> Actinomycetales</v>
      </c>
      <c r="J222" s="10" t="str">
        <f>VLOOKUP(A222,'[1]taxonomy'!$A$1:$R$511,11)</f>
        <v>Streptosporangineae</v>
      </c>
      <c r="K222" s="10" t="str">
        <f>VLOOKUP(A222,'[1]taxonomy'!$A$1:$R$511,12)</f>
        <v> Streptosporangiaceae</v>
      </c>
      <c r="L222" s="10" t="str">
        <f>VLOOKUP(A222,'[1]taxonomy'!$A$1:$R$511,13)</f>
        <v> Streptosporangium.</v>
      </c>
      <c r="M222" s="10">
        <f>VLOOKUP(A222,'[1]taxonomy'!$A$1:$R$511,14)</f>
        <v>0</v>
      </c>
      <c r="N222" s="10">
        <f>VLOOKUP(A222,'[1]taxonomy'!$A$1:$R$511,15)</f>
        <v>0</v>
      </c>
      <c r="O222" s="13"/>
      <c r="Q222">
        <f t="shared" si="12"/>
      </c>
      <c r="R222">
        <f t="shared" si="13"/>
      </c>
      <c r="S222">
        <f t="shared" si="14"/>
      </c>
      <c r="T222">
        <f t="shared" si="15"/>
      </c>
    </row>
    <row r="223" spans="1:20" ht="12.75">
      <c r="A223" s="5" t="s">
        <v>545</v>
      </c>
      <c r="B223" s="13"/>
      <c r="C223" s="13">
        <v>1</v>
      </c>
      <c r="D223">
        <f>VLOOKUP(A223,4!A262:G795,7)</f>
        <v>331</v>
      </c>
      <c r="F223" s="9" t="str">
        <f>VLOOKUP(A223,'[1]taxonomy'!$A$1:$R$511,7)</f>
        <v>Bacteria</v>
      </c>
      <c r="G223" s="10" t="str">
        <f>VLOOKUP(A223,'[1]taxonomy'!$A$1:$R$511,8)</f>
        <v> Actinobacteria</v>
      </c>
      <c r="H223" s="10" t="str">
        <f>VLOOKUP(A223,'[1]taxonomy'!$A$1:$R$511,9)</f>
        <v> Actinobacteridae</v>
      </c>
      <c r="I223" s="10" t="str">
        <f>VLOOKUP(A223,'[1]taxonomy'!$A$1:$R$511,10)</f>
        <v> Actinomycetales</v>
      </c>
      <c r="J223" s="10" t="str">
        <f>VLOOKUP(A223,'[1]taxonomy'!$A$1:$R$511,11)</f>
        <v>Propionibacterineae</v>
      </c>
      <c r="K223" s="10" t="str">
        <f>VLOOKUP(A223,'[1]taxonomy'!$A$1:$R$511,12)</f>
        <v> Nocardioidaceae</v>
      </c>
      <c r="L223" s="10" t="str">
        <f>VLOOKUP(A223,'[1]taxonomy'!$A$1:$R$511,13)</f>
        <v> Kribbella.</v>
      </c>
      <c r="M223" s="10">
        <f>VLOOKUP(A223,'[1]taxonomy'!$A$1:$R$511,14)</f>
        <v>0</v>
      </c>
      <c r="N223" s="10">
        <f>VLOOKUP(A223,'[1]taxonomy'!$A$1:$R$511,15)</f>
        <v>0</v>
      </c>
      <c r="O223" s="13"/>
      <c r="Q223">
        <f t="shared" si="12"/>
      </c>
      <c r="R223">
        <f t="shared" si="13"/>
      </c>
      <c r="S223">
        <f t="shared" si="14"/>
      </c>
      <c r="T223">
        <f t="shared" si="15"/>
      </c>
    </row>
    <row r="224" spans="1:20" ht="12.75">
      <c r="A224" s="5" t="s">
        <v>547</v>
      </c>
      <c r="B224" s="13"/>
      <c r="C224" s="13">
        <v>1</v>
      </c>
      <c r="D224">
        <f>VLOOKUP(A224,4!A263:G796,7)</f>
        <v>335</v>
      </c>
      <c r="F224" s="9" t="str">
        <f>VLOOKUP(A224,'[1]taxonomy'!$A$1:$R$511,7)</f>
        <v>Bacteria</v>
      </c>
      <c r="G224" s="10" t="str">
        <f>VLOOKUP(A224,'[1]taxonomy'!$A$1:$R$511,8)</f>
        <v> Actinobacteria</v>
      </c>
      <c r="H224" s="10" t="str">
        <f>VLOOKUP(A224,'[1]taxonomy'!$A$1:$R$511,9)</f>
        <v> Actinobacteridae</v>
      </c>
      <c r="I224" s="10" t="str">
        <f>VLOOKUP(A224,'[1]taxonomy'!$A$1:$R$511,10)</f>
        <v> Actinomycetales</v>
      </c>
      <c r="J224" s="10" t="str">
        <f>VLOOKUP(A224,'[1]taxonomy'!$A$1:$R$511,11)</f>
        <v>Propionibacterineae</v>
      </c>
      <c r="K224" s="10" t="str">
        <f>VLOOKUP(A224,'[1]taxonomy'!$A$1:$R$511,12)</f>
        <v> Nocardioidaceae</v>
      </c>
      <c r="L224" s="10" t="str">
        <f>VLOOKUP(A224,'[1]taxonomy'!$A$1:$R$511,13)</f>
        <v> Kribbella.</v>
      </c>
      <c r="M224" s="10">
        <f>VLOOKUP(A224,'[1]taxonomy'!$A$1:$R$511,14)</f>
        <v>0</v>
      </c>
      <c r="N224" s="10">
        <f>VLOOKUP(A224,'[1]taxonomy'!$A$1:$R$511,15)</f>
        <v>0</v>
      </c>
      <c r="O224" s="13"/>
      <c r="Q224">
        <f t="shared" si="12"/>
      </c>
      <c r="R224">
        <f t="shared" si="13"/>
      </c>
      <c r="S224">
        <f t="shared" si="14"/>
      </c>
      <c r="T224">
        <f t="shared" si="15"/>
      </c>
    </row>
    <row r="225" spans="1:20" ht="12.75">
      <c r="A225" s="5" t="s">
        <v>549</v>
      </c>
      <c r="B225" s="13"/>
      <c r="C225" s="13">
        <v>1</v>
      </c>
      <c r="D225">
        <f>VLOOKUP(A225,4!A264:G797,7)</f>
        <v>334</v>
      </c>
      <c r="F225" s="9" t="str">
        <f>VLOOKUP(A225,'[1]taxonomy'!$A$1:$R$511,7)</f>
        <v>Bacteria</v>
      </c>
      <c r="G225" s="10" t="str">
        <f>VLOOKUP(A225,'[1]taxonomy'!$A$1:$R$511,8)</f>
        <v> Actinobacteria</v>
      </c>
      <c r="H225" s="10" t="str">
        <f>VLOOKUP(A225,'[1]taxonomy'!$A$1:$R$511,9)</f>
        <v> Actinobacteridae</v>
      </c>
      <c r="I225" s="10" t="str">
        <f>VLOOKUP(A225,'[1]taxonomy'!$A$1:$R$511,10)</f>
        <v> Actinomycetales</v>
      </c>
      <c r="J225" s="10" t="str">
        <f>VLOOKUP(A225,'[1]taxonomy'!$A$1:$R$511,11)</f>
        <v>Propionibacterineae</v>
      </c>
      <c r="K225" s="10" t="str">
        <f>VLOOKUP(A225,'[1]taxonomy'!$A$1:$R$511,12)</f>
        <v> Nocardioidaceae</v>
      </c>
      <c r="L225" s="10" t="str">
        <f>VLOOKUP(A225,'[1]taxonomy'!$A$1:$R$511,13)</f>
        <v> Kribbella.</v>
      </c>
      <c r="M225" s="10">
        <f>VLOOKUP(A225,'[1]taxonomy'!$A$1:$R$511,14)</f>
        <v>0</v>
      </c>
      <c r="N225" s="10">
        <f>VLOOKUP(A225,'[1]taxonomy'!$A$1:$R$511,15)</f>
        <v>0</v>
      </c>
      <c r="O225" s="13"/>
      <c r="Q225">
        <f t="shared" si="12"/>
      </c>
      <c r="R225">
        <f t="shared" si="13"/>
      </c>
      <c r="S225">
        <f t="shared" si="14"/>
      </c>
      <c r="T225">
        <f t="shared" si="15"/>
      </c>
    </row>
    <row r="226" spans="1:20" ht="12.75">
      <c r="A226" s="5" t="s">
        <v>551</v>
      </c>
      <c r="B226" s="13"/>
      <c r="C226" s="13">
        <v>1</v>
      </c>
      <c r="D226">
        <f>VLOOKUP(A226,4!A265:G798,7)</f>
        <v>345</v>
      </c>
      <c r="F226" s="9" t="str">
        <f>VLOOKUP(A226,'[1]taxonomy'!$A$1:$R$511,7)</f>
        <v>Bacteria</v>
      </c>
      <c r="G226" s="10" t="str">
        <f>VLOOKUP(A226,'[1]taxonomy'!$A$1:$R$511,8)</f>
        <v> Actinobacteria</v>
      </c>
      <c r="H226" s="10" t="str">
        <f>VLOOKUP(A226,'[1]taxonomy'!$A$1:$R$511,9)</f>
        <v> Actinobacteridae</v>
      </c>
      <c r="I226" s="10" t="str">
        <f>VLOOKUP(A226,'[1]taxonomy'!$A$1:$R$511,10)</f>
        <v> Actinomycetales</v>
      </c>
      <c r="J226" s="10" t="str">
        <f>VLOOKUP(A226,'[1]taxonomy'!$A$1:$R$511,11)</f>
        <v>Frankineae</v>
      </c>
      <c r="K226" s="10" t="str">
        <f>VLOOKUP(A226,'[1]taxonomy'!$A$1:$R$511,12)</f>
        <v> Geodermatophilaceae</v>
      </c>
      <c r="L226" s="10" t="str">
        <f>VLOOKUP(A226,'[1]taxonomy'!$A$1:$R$511,13)</f>
        <v> Geodermatophilus.</v>
      </c>
      <c r="M226" s="10">
        <f>VLOOKUP(A226,'[1]taxonomy'!$A$1:$R$511,14)</f>
        <v>0</v>
      </c>
      <c r="N226" s="10">
        <f>VLOOKUP(A226,'[1]taxonomy'!$A$1:$R$511,15)</f>
        <v>0</v>
      </c>
      <c r="O226" s="13"/>
      <c r="Q226">
        <f t="shared" si="12"/>
      </c>
      <c r="R226">
        <f t="shared" si="13"/>
      </c>
      <c r="S226">
        <f t="shared" si="14"/>
      </c>
      <c r="T226">
        <f t="shared" si="15"/>
      </c>
    </row>
    <row r="227" spans="1:20" ht="12.75">
      <c r="A227" s="5" t="s">
        <v>553</v>
      </c>
      <c r="B227" s="13"/>
      <c r="C227" s="13">
        <v>1</v>
      </c>
      <c r="D227">
        <f>VLOOKUP(A227,4!A266:G799,7)</f>
        <v>355</v>
      </c>
      <c r="F227" s="9" t="str">
        <f>VLOOKUP(A227,'[1]taxonomy'!$A$1:$R$511,7)</f>
        <v>Eukaryota</v>
      </c>
      <c r="G227" s="10" t="str">
        <f>VLOOKUP(A227,'[1]taxonomy'!$A$1:$R$511,8)</f>
        <v> Heterolobosea</v>
      </c>
      <c r="H227" s="10" t="str">
        <f>VLOOKUP(A227,'[1]taxonomy'!$A$1:$R$511,9)</f>
        <v> Schizopyrenida</v>
      </c>
      <c r="I227" s="10" t="str">
        <f>VLOOKUP(A227,'[1]taxonomy'!$A$1:$R$511,10)</f>
        <v> Vahlkampfiidae</v>
      </c>
      <c r="J227" s="10" t="str">
        <f>VLOOKUP(A227,'[1]taxonomy'!$A$1:$R$511,11)</f>
        <v> Naegleria.</v>
      </c>
      <c r="K227" s="10">
        <f>VLOOKUP(A227,'[1]taxonomy'!$A$1:$R$511,12)</f>
        <v>0</v>
      </c>
      <c r="L227" s="10">
        <f>VLOOKUP(A227,'[1]taxonomy'!$A$1:$R$511,13)</f>
        <v>0</v>
      </c>
      <c r="M227" s="10">
        <f>VLOOKUP(A227,'[1]taxonomy'!$A$1:$R$511,14)</f>
        <v>0</v>
      </c>
      <c r="N227" s="10">
        <f>VLOOKUP(A227,'[1]taxonomy'!$A$1:$R$511,15)</f>
        <v>0</v>
      </c>
      <c r="O227" s="13"/>
      <c r="Q227">
        <f t="shared" si="12"/>
      </c>
      <c r="R227">
        <f t="shared" si="13"/>
      </c>
      <c r="S227">
        <f t="shared" si="14"/>
      </c>
      <c r="T227">
        <f t="shared" si="15"/>
      </c>
    </row>
    <row r="228" spans="1:20" ht="12.75">
      <c r="A228" s="5" t="s">
        <v>555</v>
      </c>
      <c r="B228" s="13"/>
      <c r="C228" s="13">
        <v>1</v>
      </c>
      <c r="D228">
        <f>VLOOKUP(A228,4!A267:G800,7)</f>
        <v>332</v>
      </c>
      <c r="F228" s="9" t="str">
        <f>VLOOKUP(A228,'[1]taxonomy'!$A$1:$R$511,7)</f>
        <v>Bacteria</v>
      </c>
      <c r="G228" s="10" t="str">
        <f>VLOOKUP(A228,'[1]taxonomy'!$A$1:$R$511,8)</f>
        <v> Proteobacteria</v>
      </c>
      <c r="H228" s="10" t="str">
        <f>VLOOKUP(A228,'[1]taxonomy'!$A$1:$R$511,9)</f>
        <v> Gammaproteobacteria</v>
      </c>
      <c r="I228" s="10" t="str">
        <f>VLOOKUP(A228,'[1]taxonomy'!$A$1:$R$511,10)</f>
        <v> Vibrionales</v>
      </c>
      <c r="J228" s="10" t="str">
        <f>VLOOKUP(A228,'[1]taxonomy'!$A$1:$R$511,11)</f>
        <v>Vibrionaceae</v>
      </c>
      <c r="K228" s="10" t="str">
        <f>VLOOKUP(A228,'[1]taxonomy'!$A$1:$R$511,12)</f>
        <v> Vibrio.</v>
      </c>
      <c r="L228" s="10">
        <f>VLOOKUP(A228,'[1]taxonomy'!$A$1:$R$511,13)</f>
        <v>0</v>
      </c>
      <c r="M228" s="10">
        <f>VLOOKUP(A228,'[1]taxonomy'!$A$1:$R$511,14)</f>
        <v>0</v>
      </c>
      <c r="N228" s="10">
        <f>VLOOKUP(A228,'[1]taxonomy'!$A$1:$R$511,15)</f>
        <v>0</v>
      </c>
      <c r="O228" s="13"/>
      <c r="Q228">
        <f t="shared" si="12"/>
      </c>
      <c r="R228">
        <f t="shared" si="13"/>
      </c>
      <c r="S228">
        <f t="shared" si="14"/>
      </c>
      <c r="T228">
        <f t="shared" si="15"/>
      </c>
    </row>
    <row r="229" spans="1:20" ht="12.75">
      <c r="A229" s="5" t="s">
        <v>557</v>
      </c>
      <c r="B229" s="13"/>
      <c r="C229" s="13">
        <v>1</v>
      </c>
      <c r="D229">
        <f>VLOOKUP(A229,4!A268:G801,7)</f>
        <v>332</v>
      </c>
      <c r="F229" s="9" t="str">
        <f>VLOOKUP(A229,'[1]taxonomy'!$A$1:$R$511,7)</f>
        <v>Bacteria</v>
      </c>
      <c r="G229" s="10" t="str">
        <f>VLOOKUP(A229,'[1]taxonomy'!$A$1:$R$511,8)</f>
        <v> Proteobacteria</v>
      </c>
      <c r="H229" s="10" t="str">
        <f>VLOOKUP(A229,'[1]taxonomy'!$A$1:$R$511,9)</f>
        <v> Gammaproteobacteria</v>
      </c>
      <c r="I229" s="10" t="str">
        <f>VLOOKUP(A229,'[1]taxonomy'!$A$1:$R$511,10)</f>
        <v> Vibrionales</v>
      </c>
      <c r="J229" s="10" t="str">
        <f>VLOOKUP(A229,'[1]taxonomy'!$A$1:$R$511,11)</f>
        <v>Vibrionaceae</v>
      </c>
      <c r="K229" s="10" t="str">
        <f>VLOOKUP(A229,'[1]taxonomy'!$A$1:$R$511,12)</f>
        <v> Vibrio.</v>
      </c>
      <c r="L229" s="10">
        <f>VLOOKUP(A229,'[1]taxonomy'!$A$1:$R$511,13)</f>
        <v>0</v>
      </c>
      <c r="M229" s="10">
        <f>VLOOKUP(A229,'[1]taxonomy'!$A$1:$R$511,14)</f>
        <v>0</v>
      </c>
      <c r="N229" s="10">
        <f>VLOOKUP(A229,'[1]taxonomy'!$A$1:$R$511,15)</f>
        <v>0</v>
      </c>
      <c r="O229" s="13"/>
      <c r="Q229">
        <f t="shared" si="12"/>
      </c>
      <c r="R229">
        <f t="shared" si="13"/>
      </c>
      <c r="S229">
        <f t="shared" si="14"/>
      </c>
      <c r="T229">
        <f t="shared" si="15"/>
      </c>
    </row>
    <row r="230" spans="1:20" ht="12.75">
      <c r="A230" s="5" t="s">
        <v>559</v>
      </c>
      <c r="B230" s="13"/>
      <c r="C230" s="13">
        <v>1</v>
      </c>
      <c r="D230">
        <f>VLOOKUP(A230,4!A269:G802,7)</f>
        <v>199</v>
      </c>
      <c r="F230" s="9" t="str">
        <f>VLOOKUP(A230,'[1]taxonomy'!$A$1:$R$511,7)</f>
        <v>Bacteria</v>
      </c>
      <c r="G230" s="10" t="str">
        <f>VLOOKUP(A230,'[1]taxonomy'!$A$1:$R$511,8)</f>
        <v> Actinobacteria</v>
      </c>
      <c r="H230" s="10" t="str">
        <f>VLOOKUP(A230,'[1]taxonomy'!$A$1:$R$511,9)</f>
        <v> Actinobacteridae</v>
      </c>
      <c r="I230" s="10" t="str">
        <f>VLOOKUP(A230,'[1]taxonomy'!$A$1:$R$511,10)</f>
        <v> Actinomycetales</v>
      </c>
      <c r="J230" s="10" t="str">
        <f>VLOOKUP(A230,'[1]taxonomy'!$A$1:$R$511,11)</f>
        <v>Frankineae</v>
      </c>
      <c r="K230" s="10" t="str">
        <f>VLOOKUP(A230,'[1]taxonomy'!$A$1:$R$511,12)</f>
        <v> Frankiaceae</v>
      </c>
      <c r="L230" s="10" t="str">
        <f>VLOOKUP(A230,'[1]taxonomy'!$A$1:$R$511,13)</f>
        <v> Frankia.</v>
      </c>
      <c r="M230" s="10">
        <f>VLOOKUP(A230,'[1]taxonomy'!$A$1:$R$511,14)</f>
        <v>0</v>
      </c>
      <c r="N230" s="10">
        <f>VLOOKUP(A230,'[1]taxonomy'!$A$1:$R$511,15)</f>
        <v>0</v>
      </c>
      <c r="O230" s="13"/>
      <c r="Q230">
        <f t="shared" si="12"/>
      </c>
      <c r="R230">
        <f t="shared" si="13"/>
      </c>
      <c r="S230">
        <f t="shared" si="14"/>
      </c>
      <c r="T230">
        <f t="shared" si="15"/>
      </c>
    </row>
    <row r="231" spans="1:20" ht="12.75">
      <c r="A231" s="5" t="s">
        <v>561</v>
      </c>
      <c r="B231" s="13"/>
      <c r="C231" s="13">
        <v>1</v>
      </c>
      <c r="D231">
        <f>VLOOKUP(A231,4!A270:G803,7)</f>
        <v>95</v>
      </c>
      <c r="F231" s="9" t="str">
        <f>VLOOKUP(A231,'[1]taxonomy'!$A$1:$R$511,7)</f>
        <v>Bacteria</v>
      </c>
      <c r="G231" s="10" t="str">
        <f>VLOOKUP(A231,'[1]taxonomy'!$A$1:$R$511,8)</f>
        <v> Actinobacteria</v>
      </c>
      <c r="H231" s="10" t="str">
        <f>VLOOKUP(A231,'[1]taxonomy'!$A$1:$R$511,9)</f>
        <v> Actinobacteridae</v>
      </c>
      <c r="I231" s="10" t="str">
        <f>VLOOKUP(A231,'[1]taxonomy'!$A$1:$R$511,10)</f>
        <v> Actinomycetales</v>
      </c>
      <c r="J231" s="10" t="str">
        <f>VLOOKUP(A231,'[1]taxonomy'!$A$1:$R$511,11)</f>
        <v>Frankineae</v>
      </c>
      <c r="K231" s="10" t="str">
        <f>VLOOKUP(A231,'[1]taxonomy'!$A$1:$R$511,12)</f>
        <v> Frankiaceae</v>
      </c>
      <c r="L231" s="10" t="str">
        <f>VLOOKUP(A231,'[1]taxonomy'!$A$1:$R$511,13)</f>
        <v> Frankia.</v>
      </c>
      <c r="M231" s="10">
        <f>VLOOKUP(A231,'[1]taxonomy'!$A$1:$R$511,14)</f>
        <v>0</v>
      </c>
      <c r="N231" s="10">
        <f>VLOOKUP(A231,'[1]taxonomy'!$A$1:$R$511,15)</f>
        <v>0</v>
      </c>
      <c r="O231" s="13"/>
      <c r="Q231">
        <f t="shared" si="12"/>
      </c>
      <c r="R231">
        <f t="shared" si="13"/>
      </c>
      <c r="S231">
        <f t="shared" si="14"/>
      </c>
      <c r="T231">
        <f t="shared" si="15"/>
      </c>
    </row>
    <row r="232" spans="1:20" ht="12.75">
      <c r="A232" s="5" t="s">
        <v>563</v>
      </c>
      <c r="B232" s="13">
        <v>1</v>
      </c>
      <c r="C232" s="13">
        <v>1</v>
      </c>
      <c r="D232">
        <f>VLOOKUP(A232,4!A271:G804,7)</f>
        <v>357</v>
      </c>
      <c r="E232">
        <v>2</v>
      </c>
      <c r="F232" s="9" t="str">
        <f>VLOOKUP(A232,'[1]taxonomy'!$A$1:$R$511,7)</f>
        <v>Bacteria</v>
      </c>
      <c r="G232" s="10" t="str">
        <f>VLOOKUP(A232,'[1]taxonomy'!$A$1:$R$511,8)</f>
        <v> Actinobacteria</v>
      </c>
      <c r="H232" s="10" t="str">
        <f>VLOOKUP(A232,'[1]taxonomy'!$A$1:$R$511,9)</f>
        <v> Actinobacteridae</v>
      </c>
      <c r="I232" s="10" t="str">
        <f>VLOOKUP(A232,'[1]taxonomy'!$A$1:$R$511,10)</f>
        <v> Actinomycetales</v>
      </c>
      <c r="J232" s="10" t="str">
        <f>VLOOKUP(A232,'[1]taxonomy'!$A$1:$R$511,11)</f>
        <v>Frankineae</v>
      </c>
      <c r="K232" s="10" t="str">
        <f>VLOOKUP(A232,'[1]taxonomy'!$A$1:$R$511,12)</f>
        <v> Frankiaceae</v>
      </c>
      <c r="L232" s="10" t="str">
        <f>VLOOKUP(A232,'[1]taxonomy'!$A$1:$R$511,13)</f>
        <v> Frankia.</v>
      </c>
      <c r="M232" s="10">
        <f>VLOOKUP(A232,'[1]taxonomy'!$A$1:$R$511,14)</f>
        <v>0</v>
      </c>
      <c r="N232" s="10">
        <f>VLOOKUP(A232,'[1]taxonomy'!$A$1:$R$511,15)</f>
        <v>0</v>
      </c>
      <c r="O232" s="13"/>
      <c r="Q232">
        <f t="shared" si="12"/>
      </c>
      <c r="R232">
        <f t="shared" si="13"/>
      </c>
      <c r="S232" t="str">
        <f t="shared" si="14"/>
        <v>D3D9M8_9ACTO</v>
      </c>
      <c r="T232">
        <f t="shared" si="15"/>
        <v>357</v>
      </c>
    </row>
    <row r="233" spans="1:20" ht="12.75">
      <c r="A233" s="5" t="s">
        <v>565</v>
      </c>
      <c r="B233" s="13"/>
      <c r="C233" s="13">
        <v>1</v>
      </c>
      <c r="D233">
        <f>VLOOKUP(A233,4!A272:G805,7)</f>
        <v>328</v>
      </c>
      <c r="F233" s="9" t="str">
        <f>VLOOKUP(A233,'[1]taxonomy'!$A$1:$R$511,7)</f>
        <v>Bacteria</v>
      </c>
      <c r="G233" s="10" t="str">
        <f>VLOOKUP(A233,'[1]taxonomy'!$A$1:$R$511,8)</f>
        <v> Firmicutes</v>
      </c>
      <c r="H233" s="10" t="str">
        <f>VLOOKUP(A233,'[1]taxonomy'!$A$1:$R$511,9)</f>
        <v> Bacillales</v>
      </c>
      <c r="I233" s="10" t="str">
        <f>VLOOKUP(A233,'[1]taxonomy'!$A$1:$R$511,10)</f>
        <v> Paenibacillaceae</v>
      </c>
      <c r="J233" s="10" t="str">
        <f>VLOOKUP(A233,'[1]taxonomy'!$A$1:$R$511,11)</f>
        <v> Paenibacillus.</v>
      </c>
      <c r="K233" s="10">
        <f>VLOOKUP(A233,'[1]taxonomy'!$A$1:$R$511,12)</f>
        <v>0</v>
      </c>
      <c r="L233" s="10">
        <f>VLOOKUP(A233,'[1]taxonomy'!$A$1:$R$511,13)</f>
        <v>0</v>
      </c>
      <c r="M233" s="10">
        <f>VLOOKUP(A233,'[1]taxonomy'!$A$1:$R$511,14)</f>
        <v>0</v>
      </c>
      <c r="N233" s="10">
        <f>VLOOKUP(A233,'[1]taxonomy'!$A$1:$R$511,15)</f>
        <v>0</v>
      </c>
      <c r="O233" s="13"/>
      <c r="Q233">
        <f t="shared" si="12"/>
      </c>
      <c r="R233">
        <f t="shared" si="13"/>
      </c>
      <c r="S233">
        <f t="shared" si="14"/>
      </c>
      <c r="T233">
        <f t="shared" si="15"/>
      </c>
    </row>
    <row r="234" spans="1:20" ht="12.75">
      <c r="A234" s="5" t="s">
        <v>567</v>
      </c>
      <c r="B234" s="13"/>
      <c r="C234" s="13">
        <v>1</v>
      </c>
      <c r="D234">
        <f>VLOOKUP(A234,4!A273:G806,7)</f>
        <v>333</v>
      </c>
      <c r="F234" s="9" t="str">
        <f>VLOOKUP(A234,'[1]taxonomy'!$A$1:$R$511,7)</f>
        <v>Bacteria</v>
      </c>
      <c r="G234" s="10" t="str">
        <f>VLOOKUP(A234,'[1]taxonomy'!$A$1:$R$511,8)</f>
        <v> Firmicutes</v>
      </c>
      <c r="H234" s="10" t="str">
        <f>VLOOKUP(A234,'[1]taxonomy'!$A$1:$R$511,9)</f>
        <v> Bacillales</v>
      </c>
      <c r="I234" s="10" t="str">
        <f>VLOOKUP(A234,'[1]taxonomy'!$A$1:$R$511,10)</f>
        <v> Paenibacillaceae</v>
      </c>
      <c r="J234" s="10" t="str">
        <f>VLOOKUP(A234,'[1]taxonomy'!$A$1:$R$511,11)</f>
        <v> Paenibacillus.</v>
      </c>
      <c r="K234" s="10">
        <f>VLOOKUP(A234,'[1]taxonomy'!$A$1:$R$511,12)</f>
        <v>0</v>
      </c>
      <c r="L234" s="10">
        <f>VLOOKUP(A234,'[1]taxonomy'!$A$1:$R$511,13)</f>
        <v>0</v>
      </c>
      <c r="M234" s="10">
        <f>VLOOKUP(A234,'[1]taxonomy'!$A$1:$R$511,14)</f>
        <v>0</v>
      </c>
      <c r="N234" s="10">
        <f>VLOOKUP(A234,'[1]taxonomy'!$A$1:$R$511,15)</f>
        <v>0</v>
      </c>
      <c r="O234" s="13"/>
      <c r="Q234">
        <f t="shared" si="12"/>
      </c>
      <c r="R234">
        <f t="shared" si="13"/>
      </c>
      <c r="S234">
        <f t="shared" si="14"/>
      </c>
      <c r="T234">
        <f t="shared" si="15"/>
      </c>
    </row>
    <row r="235" spans="1:20" ht="12.75">
      <c r="A235" s="5" t="s">
        <v>569</v>
      </c>
      <c r="B235" s="13"/>
      <c r="C235" s="13">
        <v>1</v>
      </c>
      <c r="D235">
        <f>VLOOKUP(A235,4!A274:G807,7)</f>
        <v>318</v>
      </c>
      <c r="F235" s="9" t="str">
        <f>VLOOKUP(A235,'[1]taxonomy'!$A$1:$R$511,7)</f>
        <v>Bacteria</v>
      </c>
      <c r="G235" s="10" t="str">
        <f>VLOOKUP(A235,'[1]taxonomy'!$A$1:$R$511,8)</f>
        <v> Firmicutes</v>
      </c>
      <c r="H235" s="10" t="str">
        <f>VLOOKUP(A235,'[1]taxonomy'!$A$1:$R$511,9)</f>
        <v> Bacillales</v>
      </c>
      <c r="I235" s="10" t="str">
        <f>VLOOKUP(A235,'[1]taxonomy'!$A$1:$R$511,10)</f>
        <v> Bacillaceae</v>
      </c>
      <c r="J235" s="10" t="str">
        <f>VLOOKUP(A235,'[1]taxonomy'!$A$1:$R$511,11)</f>
        <v> Bacillus.</v>
      </c>
      <c r="K235" s="10">
        <f>VLOOKUP(A235,'[1]taxonomy'!$A$1:$R$511,12)</f>
        <v>0</v>
      </c>
      <c r="L235" s="10">
        <f>VLOOKUP(A235,'[1]taxonomy'!$A$1:$R$511,13)</f>
        <v>0</v>
      </c>
      <c r="M235" s="10">
        <f>VLOOKUP(A235,'[1]taxonomy'!$A$1:$R$511,14)</f>
        <v>0</v>
      </c>
      <c r="N235" s="10">
        <f>VLOOKUP(A235,'[1]taxonomy'!$A$1:$R$511,15)</f>
        <v>0</v>
      </c>
      <c r="O235" s="13"/>
      <c r="Q235">
        <f t="shared" si="12"/>
      </c>
      <c r="R235">
        <f t="shared" si="13"/>
      </c>
      <c r="S235">
        <f t="shared" si="14"/>
      </c>
      <c r="T235">
        <f t="shared" si="15"/>
      </c>
    </row>
    <row r="236" spans="1:20" ht="12.75">
      <c r="A236" s="5" t="s">
        <v>571</v>
      </c>
      <c r="B236" s="13"/>
      <c r="C236" s="13">
        <v>1</v>
      </c>
      <c r="D236">
        <f>VLOOKUP(A236,4!A275:G808,7)</f>
        <v>353</v>
      </c>
      <c r="F236" s="9" t="str">
        <f>VLOOKUP(A236,'[1]taxonomy'!$A$1:$R$511,7)</f>
        <v>Bacteria</v>
      </c>
      <c r="G236" s="10" t="str">
        <f>VLOOKUP(A236,'[1]taxonomy'!$A$1:$R$511,8)</f>
        <v> Proteobacteria</v>
      </c>
      <c r="H236" s="10" t="str">
        <f>VLOOKUP(A236,'[1]taxonomy'!$A$1:$R$511,9)</f>
        <v> Gammaproteobacteria</v>
      </c>
      <c r="I236" s="10" t="str">
        <f>VLOOKUP(A236,'[1]taxonomy'!$A$1:$R$511,10)</f>
        <v> Legionellales</v>
      </c>
      <c r="J236" s="10" t="str">
        <f>VLOOKUP(A236,'[1]taxonomy'!$A$1:$R$511,11)</f>
        <v>Legionellaceae</v>
      </c>
      <c r="K236" s="10" t="str">
        <f>VLOOKUP(A236,'[1]taxonomy'!$A$1:$R$511,12)</f>
        <v> Legionella.</v>
      </c>
      <c r="L236" s="10">
        <f>VLOOKUP(A236,'[1]taxonomy'!$A$1:$R$511,13)</f>
        <v>0</v>
      </c>
      <c r="M236" s="10">
        <f>VLOOKUP(A236,'[1]taxonomy'!$A$1:$R$511,14)</f>
        <v>0</v>
      </c>
      <c r="N236" s="10">
        <f>VLOOKUP(A236,'[1]taxonomy'!$A$1:$R$511,15)</f>
        <v>0</v>
      </c>
      <c r="O236" s="13"/>
      <c r="Q236">
        <f t="shared" si="12"/>
      </c>
      <c r="R236">
        <f t="shared" si="13"/>
      </c>
      <c r="S236">
        <f t="shared" si="14"/>
      </c>
      <c r="T236">
        <f t="shared" si="15"/>
      </c>
    </row>
    <row r="237" spans="1:20" ht="12.75">
      <c r="A237" s="5" t="s">
        <v>577</v>
      </c>
      <c r="B237" s="13"/>
      <c r="C237" s="13">
        <v>1</v>
      </c>
      <c r="D237">
        <f>VLOOKUP(A237,4!A278:G811,7)</f>
        <v>318</v>
      </c>
      <c r="F237" s="9" t="str">
        <f>VLOOKUP(A237,'[1]taxonomy'!$A$1:$R$511,7)</f>
        <v>Bacteria</v>
      </c>
      <c r="G237" s="10" t="str">
        <f>VLOOKUP(A237,'[1]taxonomy'!$A$1:$R$511,8)</f>
        <v> Actinobacteria</v>
      </c>
      <c r="H237" s="10" t="str">
        <f>VLOOKUP(A237,'[1]taxonomy'!$A$1:$R$511,9)</f>
        <v> Actinobacteridae</v>
      </c>
      <c r="I237" s="10" t="str">
        <f>VLOOKUP(A237,'[1]taxonomy'!$A$1:$R$511,10)</f>
        <v> Actinomycetales</v>
      </c>
      <c r="J237" s="10" t="str">
        <f>VLOOKUP(A237,'[1]taxonomy'!$A$1:$R$511,11)</f>
        <v>Glycomycineae</v>
      </c>
      <c r="K237" s="10" t="str">
        <f>VLOOKUP(A237,'[1]taxonomy'!$A$1:$R$511,12)</f>
        <v> Glycomycetaceae</v>
      </c>
      <c r="L237" s="10" t="str">
        <f>VLOOKUP(A237,'[1]taxonomy'!$A$1:$R$511,13)</f>
        <v> Stackebrandtia.</v>
      </c>
      <c r="M237" s="10">
        <f>VLOOKUP(A237,'[1]taxonomy'!$A$1:$R$511,14)</f>
        <v>0</v>
      </c>
      <c r="N237" s="10">
        <f>VLOOKUP(A237,'[1]taxonomy'!$A$1:$R$511,15)</f>
        <v>0</v>
      </c>
      <c r="O237" s="13"/>
      <c r="Q237">
        <f t="shared" si="12"/>
      </c>
      <c r="R237">
        <f t="shared" si="13"/>
      </c>
      <c r="S237">
        <f t="shared" si="14"/>
      </c>
      <c r="T237">
        <f t="shared" si="15"/>
      </c>
    </row>
    <row r="238" spans="1:20" ht="12.75">
      <c r="A238" s="5" t="s">
        <v>581</v>
      </c>
      <c r="B238" s="13"/>
      <c r="C238" s="13">
        <v>1</v>
      </c>
      <c r="D238">
        <f>VLOOKUP(A238,4!A280:G813,7)</f>
        <v>336</v>
      </c>
      <c r="F238" s="9" t="str">
        <f>VLOOKUP(A238,'[1]taxonomy'!$A$1:$R$511,7)</f>
        <v>Bacteria</v>
      </c>
      <c r="G238" s="10" t="str">
        <f>VLOOKUP(A238,'[1]taxonomy'!$A$1:$R$511,8)</f>
        <v> Actinobacteria</v>
      </c>
      <c r="H238" s="10" t="str">
        <f>VLOOKUP(A238,'[1]taxonomy'!$A$1:$R$511,9)</f>
        <v> Actinobacteridae</v>
      </c>
      <c r="I238" s="10" t="str">
        <f>VLOOKUP(A238,'[1]taxonomy'!$A$1:$R$511,10)</f>
        <v> Actinomycetales</v>
      </c>
      <c r="J238" s="10" t="str">
        <f>VLOOKUP(A238,'[1]taxonomy'!$A$1:$R$511,11)</f>
        <v>Glycomycineae</v>
      </c>
      <c r="K238" s="10" t="str">
        <f>VLOOKUP(A238,'[1]taxonomy'!$A$1:$R$511,12)</f>
        <v> Glycomycetaceae</v>
      </c>
      <c r="L238" s="10" t="str">
        <f>VLOOKUP(A238,'[1]taxonomy'!$A$1:$R$511,13)</f>
        <v> Stackebrandtia.</v>
      </c>
      <c r="M238" s="10">
        <f>VLOOKUP(A238,'[1]taxonomy'!$A$1:$R$511,14)</f>
        <v>0</v>
      </c>
      <c r="N238" s="10">
        <f>VLOOKUP(A238,'[1]taxonomy'!$A$1:$R$511,15)</f>
        <v>0</v>
      </c>
      <c r="O238" s="13"/>
      <c r="Q238">
        <f t="shared" si="12"/>
      </c>
      <c r="R238">
        <f t="shared" si="13"/>
      </c>
      <c r="S238">
        <f t="shared" si="14"/>
      </c>
      <c r="T238">
        <f t="shared" si="15"/>
      </c>
    </row>
    <row r="239" spans="1:20" ht="12.75">
      <c r="A239" s="5" t="s">
        <v>585</v>
      </c>
      <c r="B239" s="13"/>
      <c r="C239" s="13">
        <v>1</v>
      </c>
      <c r="D239">
        <f>VLOOKUP(A239,4!A282:G815,7)</f>
        <v>342</v>
      </c>
      <c r="F239" s="9" t="str">
        <f>VLOOKUP(A239,'[1]taxonomy'!$A$1:$R$511,7)</f>
        <v>Bacteria</v>
      </c>
      <c r="G239" s="10" t="str">
        <f>VLOOKUP(A239,'[1]taxonomy'!$A$1:$R$511,8)</f>
        <v> Actinobacteria</v>
      </c>
      <c r="H239" s="10" t="str">
        <f>VLOOKUP(A239,'[1]taxonomy'!$A$1:$R$511,9)</f>
        <v> Actinobacteridae</v>
      </c>
      <c r="I239" s="10" t="str">
        <f>VLOOKUP(A239,'[1]taxonomy'!$A$1:$R$511,10)</f>
        <v> Actinomycetales</v>
      </c>
      <c r="J239" s="10" t="str">
        <f>VLOOKUP(A239,'[1]taxonomy'!$A$1:$R$511,11)</f>
        <v>Glycomycineae</v>
      </c>
      <c r="K239" s="10" t="str">
        <f>VLOOKUP(A239,'[1]taxonomy'!$A$1:$R$511,12)</f>
        <v> Glycomycetaceae</v>
      </c>
      <c r="L239" s="10" t="str">
        <f>VLOOKUP(A239,'[1]taxonomy'!$A$1:$R$511,13)</f>
        <v> Stackebrandtia.</v>
      </c>
      <c r="M239" s="10">
        <f>VLOOKUP(A239,'[1]taxonomy'!$A$1:$R$511,14)</f>
        <v>0</v>
      </c>
      <c r="N239" s="10">
        <f>VLOOKUP(A239,'[1]taxonomy'!$A$1:$R$511,15)</f>
        <v>0</v>
      </c>
      <c r="O239" s="13"/>
      <c r="Q239">
        <f t="shared" si="12"/>
      </c>
      <c r="R239">
        <f t="shared" si="13"/>
      </c>
      <c r="S239">
        <f t="shared" si="14"/>
      </c>
      <c r="T239">
        <f t="shared" si="15"/>
      </c>
    </row>
    <row r="240" spans="1:20" ht="12.75">
      <c r="A240" s="5" t="s">
        <v>587</v>
      </c>
      <c r="B240" s="13"/>
      <c r="C240" s="13">
        <v>1</v>
      </c>
      <c r="D240">
        <f>VLOOKUP(A240,4!A283:G816,7)</f>
        <v>288</v>
      </c>
      <c r="F240" s="9" t="str">
        <f>VLOOKUP(A240,'[1]taxonomy'!$A$1:$R$511,7)</f>
        <v>Bacteria</v>
      </c>
      <c r="G240" s="10" t="str">
        <f>VLOOKUP(A240,'[1]taxonomy'!$A$1:$R$511,8)</f>
        <v> Actinobacteria</v>
      </c>
      <c r="H240" s="10" t="str">
        <f>VLOOKUP(A240,'[1]taxonomy'!$A$1:$R$511,9)</f>
        <v> Actinobacteridae</v>
      </c>
      <c r="I240" s="10" t="str">
        <f>VLOOKUP(A240,'[1]taxonomy'!$A$1:$R$511,10)</f>
        <v> Actinomycetales</v>
      </c>
      <c r="J240" s="10" t="str">
        <f>VLOOKUP(A240,'[1]taxonomy'!$A$1:$R$511,11)</f>
        <v>Glycomycineae</v>
      </c>
      <c r="K240" s="10" t="str">
        <f>VLOOKUP(A240,'[1]taxonomy'!$A$1:$R$511,12)</f>
        <v> Glycomycetaceae</v>
      </c>
      <c r="L240" s="10" t="str">
        <f>VLOOKUP(A240,'[1]taxonomy'!$A$1:$R$511,13)</f>
        <v> Stackebrandtia.</v>
      </c>
      <c r="M240" s="10">
        <f>VLOOKUP(A240,'[1]taxonomy'!$A$1:$R$511,14)</f>
        <v>0</v>
      </c>
      <c r="N240" s="10">
        <f>VLOOKUP(A240,'[1]taxonomy'!$A$1:$R$511,15)</f>
        <v>0</v>
      </c>
      <c r="O240" s="13"/>
      <c r="Q240">
        <f t="shared" si="12"/>
      </c>
      <c r="R240">
        <f t="shared" si="13"/>
      </c>
      <c r="S240">
        <f t="shared" si="14"/>
      </c>
      <c r="T240">
        <f t="shared" si="15"/>
      </c>
    </row>
    <row r="241" spans="1:20" ht="12.75">
      <c r="A241" s="5" t="s">
        <v>589</v>
      </c>
      <c r="B241" s="13"/>
      <c r="C241" s="13">
        <v>1</v>
      </c>
      <c r="D241">
        <f>VLOOKUP(A241,4!A284:G817,7)</f>
        <v>332</v>
      </c>
      <c r="F241" s="9" t="str">
        <f>VLOOKUP(A241,'[1]taxonomy'!$A$1:$R$511,7)</f>
        <v>Bacteria</v>
      </c>
      <c r="G241" s="10" t="str">
        <f>VLOOKUP(A241,'[1]taxonomy'!$A$1:$R$511,8)</f>
        <v> Actinobacteria</v>
      </c>
      <c r="H241" s="10" t="str">
        <f>VLOOKUP(A241,'[1]taxonomy'!$A$1:$R$511,9)</f>
        <v> Actinobacteridae</v>
      </c>
      <c r="I241" s="10" t="str">
        <f>VLOOKUP(A241,'[1]taxonomy'!$A$1:$R$511,10)</f>
        <v> Actinomycetales</v>
      </c>
      <c r="J241" s="10" t="str">
        <f>VLOOKUP(A241,'[1]taxonomy'!$A$1:$R$511,11)</f>
        <v>Glycomycineae</v>
      </c>
      <c r="K241" s="10" t="str">
        <f>VLOOKUP(A241,'[1]taxonomy'!$A$1:$R$511,12)</f>
        <v> Glycomycetaceae</v>
      </c>
      <c r="L241" s="10" t="str">
        <f>VLOOKUP(A241,'[1]taxonomy'!$A$1:$R$511,13)</f>
        <v> Stackebrandtia.</v>
      </c>
      <c r="M241" s="10">
        <f>VLOOKUP(A241,'[1]taxonomy'!$A$1:$R$511,14)</f>
        <v>0</v>
      </c>
      <c r="N241" s="10">
        <f>VLOOKUP(A241,'[1]taxonomy'!$A$1:$R$511,15)</f>
        <v>0</v>
      </c>
      <c r="O241" s="13"/>
      <c r="Q241">
        <f t="shared" si="12"/>
      </c>
      <c r="R241">
        <f t="shared" si="13"/>
      </c>
      <c r="S241">
        <f t="shared" si="14"/>
      </c>
      <c r="T241">
        <f t="shared" si="15"/>
      </c>
    </row>
    <row r="242" spans="1:20" ht="12.75">
      <c r="A242" s="5" t="s">
        <v>593</v>
      </c>
      <c r="B242" s="13"/>
      <c r="C242" s="13">
        <v>1</v>
      </c>
      <c r="D242">
        <f>VLOOKUP(A242,4!A286:G819,7)</f>
        <v>186</v>
      </c>
      <c r="F242" s="9" t="str">
        <f>VLOOKUP(A242,'[1]taxonomy'!$A$1:$R$511,7)</f>
        <v>Bacteria</v>
      </c>
      <c r="G242" s="10" t="str">
        <f>VLOOKUP(A242,'[1]taxonomy'!$A$1:$R$511,8)</f>
        <v> Firmicutes</v>
      </c>
      <c r="H242" s="10" t="str">
        <f>VLOOKUP(A242,'[1]taxonomy'!$A$1:$R$511,9)</f>
        <v> Bacillales</v>
      </c>
      <c r="I242" s="10" t="str">
        <f>VLOOKUP(A242,'[1]taxonomy'!$A$1:$R$511,10)</f>
        <v> Paenibacillaceae</v>
      </c>
      <c r="J242" s="10" t="str">
        <f>VLOOKUP(A242,'[1]taxonomy'!$A$1:$R$511,11)</f>
        <v> Paenibacillus.</v>
      </c>
      <c r="K242" s="10">
        <f>VLOOKUP(A242,'[1]taxonomy'!$A$1:$R$511,12)</f>
        <v>0</v>
      </c>
      <c r="L242" s="10">
        <f>VLOOKUP(A242,'[1]taxonomy'!$A$1:$R$511,13)</f>
        <v>0</v>
      </c>
      <c r="M242" s="10">
        <f>VLOOKUP(A242,'[1]taxonomy'!$A$1:$R$511,14)</f>
        <v>0</v>
      </c>
      <c r="N242" s="10">
        <f>VLOOKUP(A242,'[1]taxonomy'!$A$1:$R$511,15)</f>
        <v>0</v>
      </c>
      <c r="O242" s="13"/>
      <c r="Q242">
        <f t="shared" si="12"/>
      </c>
      <c r="R242">
        <f t="shared" si="13"/>
      </c>
      <c r="S242">
        <f t="shared" si="14"/>
      </c>
      <c r="T242">
        <f t="shared" si="15"/>
      </c>
    </row>
    <row r="243" spans="1:20" ht="12.75">
      <c r="A243" s="5" t="s">
        <v>595</v>
      </c>
      <c r="B243" s="13"/>
      <c r="C243" s="13">
        <v>1</v>
      </c>
      <c r="D243">
        <f>VLOOKUP(A243,4!A287:G820,7)</f>
        <v>357</v>
      </c>
      <c r="F243" s="9" t="str">
        <f>VLOOKUP(A243,'[1]taxonomy'!$A$1:$R$511,7)</f>
        <v>Eukaryota</v>
      </c>
      <c r="G243" s="10" t="str">
        <f>VLOOKUP(A243,'[1]taxonomy'!$A$1:$R$511,8)</f>
        <v> Fungi</v>
      </c>
      <c r="H243" s="10" t="str">
        <f>VLOOKUP(A243,'[1]taxonomy'!$A$1:$R$511,9)</f>
        <v> Dikarya</v>
      </c>
      <c r="I243" s="10" t="str">
        <f>VLOOKUP(A243,'[1]taxonomy'!$A$1:$R$511,10)</f>
        <v> Ascomycota</v>
      </c>
      <c r="J243" s="10" t="str">
        <f>VLOOKUP(A243,'[1]taxonomy'!$A$1:$R$511,11)</f>
        <v> Pezizomycotina</v>
      </c>
      <c r="K243" s="10" t="str">
        <f>VLOOKUP(A243,'[1]taxonomy'!$A$1:$R$511,12)</f>
        <v> Eurotiomycetes</v>
      </c>
      <c r="L243" s="10" t="str">
        <f>VLOOKUP(A243,'[1]taxonomy'!$A$1:$R$511,13)</f>
        <v>Eurotiomycetidae</v>
      </c>
      <c r="M243" s="10" t="str">
        <f>VLOOKUP(A243,'[1]taxonomy'!$A$1:$R$511,14)</f>
        <v> Onygenales</v>
      </c>
      <c r="N243" s="10" t="str">
        <f>VLOOKUP(A243,'[1]taxonomy'!$A$1:$R$511,15)</f>
        <v> Arthrodermataceae</v>
      </c>
      <c r="O243" s="13"/>
      <c r="Q243">
        <f t="shared" si="12"/>
      </c>
      <c r="R243">
        <f t="shared" si="13"/>
      </c>
      <c r="S243">
        <f t="shared" si="14"/>
      </c>
      <c r="T243">
        <f t="shared" si="15"/>
      </c>
    </row>
    <row r="244" spans="1:20" ht="12.75">
      <c r="A244" s="5" t="s">
        <v>599</v>
      </c>
      <c r="B244" s="13"/>
      <c r="C244" s="13">
        <v>1</v>
      </c>
      <c r="D244">
        <f>VLOOKUP(A244,4!A289:G822,7)</f>
        <v>340</v>
      </c>
      <c r="F244" s="9" t="str">
        <f>VLOOKUP(A244,'[1]taxonomy'!$A$1:$R$511,7)</f>
        <v>Bacteria</v>
      </c>
      <c r="G244" s="10" t="str">
        <f>VLOOKUP(A244,'[1]taxonomy'!$A$1:$R$511,8)</f>
        <v> Firmicutes</v>
      </c>
      <c r="H244" s="10" t="str">
        <f>VLOOKUP(A244,'[1]taxonomy'!$A$1:$R$511,9)</f>
        <v> Bacillales</v>
      </c>
      <c r="I244" s="10" t="str">
        <f>VLOOKUP(A244,'[1]taxonomy'!$A$1:$R$511,10)</f>
        <v> Bacillaceae</v>
      </c>
      <c r="J244" s="10" t="str">
        <f>VLOOKUP(A244,'[1]taxonomy'!$A$1:$R$511,11)</f>
        <v> Bacillus.</v>
      </c>
      <c r="K244" s="10">
        <f>VLOOKUP(A244,'[1]taxonomy'!$A$1:$R$511,12)</f>
        <v>0</v>
      </c>
      <c r="L244" s="10">
        <f>VLOOKUP(A244,'[1]taxonomy'!$A$1:$R$511,13)</f>
        <v>0</v>
      </c>
      <c r="M244" s="10">
        <f>VLOOKUP(A244,'[1]taxonomy'!$A$1:$R$511,14)</f>
        <v>0</v>
      </c>
      <c r="N244" s="10">
        <f>VLOOKUP(A244,'[1]taxonomy'!$A$1:$R$511,15)</f>
        <v>0</v>
      </c>
      <c r="O244" s="13"/>
      <c r="Q244">
        <f t="shared" si="12"/>
      </c>
      <c r="R244">
        <f t="shared" si="13"/>
      </c>
      <c r="S244">
        <f t="shared" si="14"/>
      </c>
      <c r="T244">
        <f t="shared" si="15"/>
      </c>
    </row>
    <row r="245" spans="1:20" ht="12.75">
      <c r="A245" s="5" t="s">
        <v>601</v>
      </c>
      <c r="B245" s="13"/>
      <c r="C245" s="13">
        <v>1</v>
      </c>
      <c r="D245">
        <f>VLOOKUP(A245,4!A290:G823,7)</f>
        <v>87</v>
      </c>
      <c r="F245" s="9" t="str">
        <f>VLOOKUP(A245,'[1]taxonomy'!$A$1:$R$511,7)</f>
        <v>Bacteria</v>
      </c>
      <c r="G245" s="10" t="str">
        <f>VLOOKUP(A245,'[1]taxonomy'!$A$1:$R$511,8)</f>
        <v> Firmicutes</v>
      </c>
      <c r="H245" s="10" t="str">
        <f>VLOOKUP(A245,'[1]taxonomy'!$A$1:$R$511,9)</f>
        <v> Clostridia</v>
      </c>
      <c r="I245" s="10" t="str">
        <f>VLOOKUP(A245,'[1]taxonomy'!$A$1:$R$511,10)</f>
        <v> Clostridiales</v>
      </c>
      <c r="J245" s="10" t="str">
        <f>VLOOKUP(A245,'[1]taxonomy'!$A$1:$R$511,11)</f>
        <v> Lachnospiraceae</v>
      </c>
      <c r="K245" s="10" t="str">
        <f>VLOOKUP(A245,'[1]taxonomy'!$A$1:$R$511,12)</f>
        <v>Butyrivibrio.</v>
      </c>
      <c r="L245" s="10">
        <f>VLOOKUP(A245,'[1]taxonomy'!$A$1:$R$511,13)</f>
        <v>0</v>
      </c>
      <c r="M245" s="10">
        <f>VLOOKUP(A245,'[1]taxonomy'!$A$1:$R$511,14)</f>
        <v>0</v>
      </c>
      <c r="N245" s="10">
        <f>VLOOKUP(A245,'[1]taxonomy'!$A$1:$R$511,15)</f>
        <v>0</v>
      </c>
      <c r="O245" s="13"/>
      <c r="Q245">
        <f t="shared" si="12"/>
      </c>
      <c r="R245">
        <f t="shared" si="13"/>
      </c>
      <c r="S245">
        <f t="shared" si="14"/>
      </c>
      <c r="T245">
        <f t="shared" si="15"/>
      </c>
    </row>
    <row r="246" spans="1:20" ht="12.75">
      <c r="A246" s="5" t="s">
        <v>603</v>
      </c>
      <c r="B246" s="13"/>
      <c r="C246" s="13">
        <v>1</v>
      </c>
      <c r="D246">
        <f>VLOOKUP(A246,4!A291:G824,7)</f>
        <v>322</v>
      </c>
      <c r="F246" s="9" t="str">
        <f>VLOOKUP(A246,'[1]taxonomy'!$A$1:$R$511,7)</f>
        <v>Bacteria</v>
      </c>
      <c r="G246" s="10" t="str">
        <f>VLOOKUP(A246,'[1]taxonomy'!$A$1:$R$511,8)</f>
        <v> Firmicutes</v>
      </c>
      <c r="H246" s="10" t="str">
        <f>VLOOKUP(A246,'[1]taxonomy'!$A$1:$R$511,9)</f>
        <v> Clostridia</v>
      </c>
      <c r="I246" s="10" t="str">
        <f>VLOOKUP(A246,'[1]taxonomy'!$A$1:$R$511,10)</f>
        <v> Clostridiales</v>
      </c>
      <c r="J246" s="10" t="str">
        <f>VLOOKUP(A246,'[1]taxonomy'!$A$1:$R$511,11)</f>
        <v> Lachnospiraceae</v>
      </c>
      <c r="K246" s="10" t="str">
        <f>VLOOKUP(A246,'[1]taxonomy'!$A$1:$R$511,12)</f>
        <v>Roseburia.</v>
      </c>
      <c r="L246" s="10">
        <f>VLOOKUP(A246,'[1]taxonomy'!$A$1:$R$511,13)</f>
        <v>0</v>
      </c>
      <c r="M246" s="10">
        <f>VLOOKUP(A246,'[1]taxonomy'!$A$1:$R$511,14)</f>
        <v>0</v>
      </c>
      <c r="N246" s="10">
        <f>VLOOKUP(A246,'[1]taxonomy'!$A$1:$R$511,15)</f>
        <v>0</v>
      </c>
      <c r="O246" s="13"/>
      <c r="Q246">
        <f t="shared" si="12"/>
      </c>
      <c r="R246">
        <f t="shared" si="13"/>
      </c>
      <c r="S246">
        <f t="shared" si="14"/>
      </c>
      <c r="T246">
        <f t="shared" si="15"/>
      </c>
    </row>
    <row r="247" spans="1:20" ht="12.75">
      <c r="A247" s="5" t="s">
        <v>605</v>
      </c>
      <c r="B247" s="13"/>
      <c r="C247" s="13">
        <v>1</v>
      </c>
      <c r="D247">
        <f>VLOOKUP(A247,4!A292:G825,7)</f>
        <v>322</v>
      </c>
      <c r="F247" s="9" t="str">
        <f>VLOOKUP(A247,'[1]taxonomy'!$A$1:$R$511,7)</f>
        <v>Bacteria</v>
      </c>
      <c r="G247" s="10" t="str">
        <f>VLOOKUP(A247,'[1]taxonomy'!$A$1:$R$511,8)</f>
        <v> Firmicutes</v>
      </c>
      <c r="H247" s="10" t="str">
        <f>VLOOKUP(A247,'[1]taxonomy'!$A$1:$R$511,9)</f>
        <v> Clostridia</v>
      </c>
      <c r="I247" s="10" t="str">
        <f>VLOOKUP(A247,'[1]taxonomy'!$A$1:$R$511,10)</f>
        <v> Clostridiales</v>
      </c>
      <c r="J247" s="10" t="str">
        <f>VLOOKUP(A247,'[1]taxonomy'!$A$1:$R$511,11)</f>
        <v> Lachnospiraceae</v>
      </c>
      <c r="K247" s="10" t="str">
        <f>VLOOKUP(A247,'[1]taxonomy'!$A$1:$R$511,12)</f>
        <v>Roseburia.</v>
      </c>
      <c r="L247" s="10">
        <f>VLOOKUP(A247,'[1]taxonomy'!$A$1:$R$511,13)</f>
        <v>0</v>
      </c>
      <c r="M247" s="10">
        <f>VLOOKUP(A247,'[1]taxonomy'!$A$1:$R$511,14)</f>
        <v>0</v>
      </c>
      <c r="N247" s="10">
        <f>VLOOKUP(A247,'[1]taxonomy'!$A$1:$R$511,15)</f>
        <v>0</v>
      </c>
      <c r="O247" s="13"/>
      <c r="Q247">
        <f t="shared" si="12"/>
      </c>
      <c r="R247">
        <f t="shared" si="13"/>
      </c>
      <c r="S247">
        <f t="shared" si="14"/>
      </c>
      <c r="T247">
        <f t="shared" si="15"/>
      </c>
    </row>
    <row r="248" spans="1:20" ht="12.75">
      <c r="A248" s="5" t="s">
        <v>607</v>
      </c>
      <c r="B248" s="13"/>
      <c r="C248" s="13">
        <v>1</v>
      </c>
      <c r="D248">
        <f>VLOOKUP(A248,4!A293:G826,7)</f>
        <v>309</v>
      </c>
      <c r="F248" s="9" t="str">
        <f>VLOOKUP(A248,'[1]taxonomy'!$A$1:$R$511,7)</f>
        <v>Bacteria</v>
      </c>
      <c r="G248" s="10" t="str">
        <f>VLOOKUP(A248,'[1]taxonomy'!$A$1:$R$511,8)</f>
        <v> Firmicutes</v>
      </c>
      <c r="H248" s="10" t="str">
        <f>VLOOKUP(A248,'[1]taxonomy'!$A$1:$R$511,9)</f>
        <v> Clostridia</v>
      </c>
      <c r="I248" s="10" t="str">
        <f>VLOOKUP(A248,'[1]taxonomy'!$A$1:$R$511,10)</f>
        <v> Clostridiales</v>
      </c>
      <c r="J248" s="10" t="str">
        <f>VLOOKUP(A248,'[1]taxonomy'!$A$1:$R$511,11)</f>
        <v> Lachnospiraceae</v>
      </c>
      <c r="K248" s="10" t="str">
        <f>VLOOKUP(A248,'[1]taxonomy'!$A$1:$R$511,12)</f>
        <v>Roseburia.</v>
      </c>
      <c r="L248" s="10">
        <f>VLOOKUP(A248,'[1]taxonomy'!$A$1:$R$511,13)</f>
        <v>0</v>
      </c>
      <c r="M248" s="10">
        <f>VLOOKUP(A248,'[1]taxonomy'!$A$1:$R$511,14)</f>
        <v>0</v>
      </c>
      <c r="N248" s="10">
        <f>VLOOKUP(A248,'[1]taxonomy'!$A$1:$R$511,15)</f>
        <v>0</v>
      </c>
      <c r="O248" s="13"/>
      <c r="Q248">
        <f t="shared" si="12"/>
      </c>
      <c r="R248">
        <f t="shared" si="13"/>
      </c>
      <c r="S248">
        <f t="shared" si="14"/>
      </c>
      <c r="T248">
        <f t="shared" si="15"/>
      </c>
    </row>
    <row r="249" spans="1:20" ht="12.75">
      <c r="A249" s="5" t="s">
        <v>609</v>
      </c>
      <c r="B249" s="13"/>
      <c r="C249" s="13">
        <v>1</v>
      </c>
      <c r="D249">
        <f>VLOOKUP(A249,4!A294:G827,7)</f>
        <v>309</v>
      </c>
      <c r="F249" s="9" t="str">
        <f>VLOOKUP(A249,'[1]taxonomy'!$A$1:$R$511,7)</f>
        <v>Bacteria</v>
      </c>
      <c r="G249" s="10" t="str">
        <f>VLOOKUP(A249,'[1]taxonomy'!$A$1:$R$511,8)</f>
        <v> Firmicutes</v>
      </c>
      <c r="H249" s="10" t="str">
        <f>VLOOKUP(A249,'[1]taxonomy'!$A$1:$R$511,9)</f>
        <v> Clostridia</v>
      </c>
      <c r="I249" s="10" t="str">
        <f>VLOOKUP(A249,'[1]taxonomy'!$A$1:$R$511,10)</f>
        <v> Clostridiales</v>
      </c>
      <c r="J249" s="10" t="str">
        <f>VLOOKUP(A249,'[1]taxonomy'!$A$1:$R$511,11)</f>
        <v> Lachnospiraceae</v>
      </c>
      <c r="K249" s="10" t="str">
        <f>VLOOKUP(A249,'[1]taxonomy'!$A$1:$R$511,12)</f>
        <v>Roseburia.</v>
      </c>
      <c r="L249" s="10">
        <f>VLOOKUP(A249,'[1]taxonomy'!$A$1:$R$511,13)</f>
        <v>0</v>
      </c>
      <c r="M249" s="10">
        <f>VLOOKUP(A249,'[1]taxonomy'!$A$1:$R$511,14)</f>
        <v>0</v>
      </c>
      <c r="N249" s="10">
        <f>VLOOKUP(A249,'[1]taxonomy'!$A$1:$R$511,15)</f>
        <v>0</v>
      </c>
      <c r="O249" s="13"/>
      <c r="Q249">
        <f t="shared" si="12"/>
      </c>
      <c r="R249">
        <f t="shared" si="13"/>
      </c>
      <c r="S249">
        <f t="shared" si="14"/>
      </c>
      <c r="T249">
        <f t="shared" si="15"/>
      </c>
    </row>
    <row r="250" spans="1:20" ht="12.75">
      <c r="A250" s="5" t="s">
        <v>611</v>
      </c>
      <c r="B250" s="13"/>
      <c r="C250" s="13">
        <v>1</v>
      </c>
      <c r="D250">
        <f>VLOOKUP(A250,4!A295:G828,7)</f>
        <v>322</v>
      </c>
      <c r="F250" s="9" t="str">
        <f>VLOOKUP(A250,'[1]taxonomy'!$A$1:$R$511,7)</f>
        <v>Bacteria</v>
      </c>
      <c r="G250" s="10" t="str">
        <f>VLOOKUP(A250,'[1]taxonomy'!$A$1:$R$511,8)</f>
        <v> Firmicutes</v>
      </c>
      <c r="H250" s="10" t="str">
        <f>VLOOKUP(A250,'[1]taxonomy'!$A$1:$R$511,9)</f>
        <v> Clostridia</v>
      </c>
      <c r="I250" s="10" t="str">
        <f>VLOOKUP(A250,'[1]taxonomy'!$A$1:$R$511,10)</f>
        <v> Clostridiales</v>
      </c>
      <c r="J250" s="10" t="str">
        <f>VLOOKUP(A250,'[1]taxonomy'!$A$1:$R$511,11)</f>
        <v> Lachnospiraceae</v>
      </c>
      <c r="K250" s="10" t="str">
        <f>VLOOKUP(A250,'[1]taxonomy'!$A$1:$R$511,12)</f>
        <v>Roseburia.</v>
      </c>
      <c r="L250" s="10">
        <f>VLOOKUP(A250,'[1]taxonomy'!$A$1:$R$511,13)</f>
        <v>0</v>
      </c>
      <c r="M250" s="10">
        <f>VLOOKUP(A250,'[1]taxonomy'!$A$1:$R$511,14)</f>
        <v>0</v>
      </c>
      <c r="N250" s="10">
        <f>VLOOKUP(A250,'[1]taxonomy'!$A$1:$R$511,15)</f>
        <v>0</v>
      </c>
      <c r="O250" s="13"/>
      <c r="Q250">
        <f t="shared" si="12"/>
      </c>
      <c r="R250">
        <f t="shared" si="13"/>
      </c>
      <c r="S250">
        <f t="shared" si="14"/>
      </c>
      <c r="T250">
        <f t="shared" si="15"/>
      </c>
    </row>
    <row r="251" spans="1:20" ht="12.75">
      <c r="A251" s="5" t="s">
        <v>613</v>
      </c>
      <c r="B251" s="13"/>
      <c r="C251" s="13">
        <v>1</v>
      </c>
      <c r="D251">
        <f>VLOOKUP(A251,4!A296:G829,7)</f>
        <v>344</v>
      </c>
      <c r="F251" s="9" t="str">
        <f>VLOOKUP(A251,'[1]taxonomy'!$A$1:$R$511,7)</f>
        <v>Bacteria</v>
      </c>
      <c r="G251" s="10" t="str">
        <f>VLOOKUP(A251,'[1]taxonomy'!$A$1:$R$511,8)</f>
        <v> Firmicutes</v>
      </c>
      <c r="H251" s="10" t="str">
        <f>VLOOKUP(A251,'[1]taxonomy'!$A$1:$R$511,9)</f>
        <v> Bacillales</v>
      </c>
      <c r="I251" s="10" t="str">
        <f>VLOOKUP(A251,'[1]taxonomy'!$A$1:$R$511,10)</f>
        <v> Bacillaceae</v>
      </c>
      <c r="J251" s="10" t="str">
        <f>VLOOKUP(A251,'[1]taxonomy'!$A$1:$R$511,11)</f>
        <v> Bacillus.</v>
      </c>
      <c r="K251" s="10">
        <f>VLOOKUP(A251,'[1]taxonomy'!$A$1:$R$511,12)</f>
        <v>0</v>
      </c>
      <c r="L251" s="10">
        <f>VLOOKUP(A251,'[1]taxonomy'!$A$1:$R$511,13)</f>
        <v>0</v>
      </c>
      <c r="M251" s="10">
        <f>VLOOKUP(A251,'[1]taxonomy'!$A$1:$R$511,14)</f>
        <v>0</v>
      </c>
      <c r="N251" s="10">
        <f>VLOOKUP(A251,'[1]taxonomy'!$A$1:$R$511,15)</f>
        <v>0</v>
      </c>
      <c r="O251" s="13"/>
      <c r="Q251">
        <f t="shared" si="12"/>
      </c>
      <c r="R251">
        <f t="shared" si="13"/>
      </c>
      <c r="S251">
        <f t="shared" si="14"/>
      </c>
      <c r="T251">
        <f t="shared" si="15"/>
      </c>
    </row>
    <row r="252" spans="1:20" ht="12.75">
      <c r="A252" s="5" t="s">
        <v>615</v>
      </c>
      <c r="B252" s="13"/>
      <c r="C252" s="13">
        <v>1</v>
      </c>
      <c r="D252">
        <f>VLOOKUP(A252,4!A297:G830,7)</f>
        <v>324</v>
      </c>
      <c r="F252" s="9" t="str">
        <f>VLOOKUP(A252,'[1]taxonomy'!$A$1:$R$511,7)</f>
        <v>Bacteria</v>
      </c>
      <c r="G252" s="10" t="str">
        <f>VLOOKUP(A252,'[1]taxonomy'!$A$1:$R$511,8)</f>
        <v> Firmicutes</v>
      </c>
      <c r="H252" s="10" t="str">
        <f>VLOOKUP(A252,'[1]taxonomy'!$A$1:$R$511,9)</f>
        <v> Bacillales</v>
      </c>
      <c r="I252" s="10" t="str">
        <f>VLOOKUP(A252,'[1]taxonomy'!$A$1:$R$511,10)</f>
        <v> Bacillaceae</v>
      </c>
      <c r="J252" s="10" t="str">
        <f>VLOOKUP(A252,'[1]taxonomy'!$A$1:$R$511,11)</f>
        <v> Bacillus.</v>
      </c>
      <c r="K252" s="10">
        <f>VLOOKUP(A252,'[1]taxonomy'!$A$1:$R$511,12)</f>
        <v>0</v>
      </c>
      <c r="L252" s="10">
        <f>VLOOKUP(A252,'[1]taxonomy'!$A$1:$R$511,13)</f>
        <v>0</v>
      </c>
      <c r="M252" s="10">
        <f>VLOOKUP(A252,'[1]taxonomy'!$A$1:$R$511,14)</f>
        <v>0</v>
      </c>
      <c r="N252" s="10">
        <f>VLOOKUP(A252,'[1]taxonomy'!$A$1:$R$511,15)</f>
        <v>0</v>
      </c>
      <c r="O252" s="13"/>
      <c r="Q252">
        <f t="shared" si="12"/>
      </c>
      <c r="R252">
        <f t="shared" si="13"/>
      </c>
      <c r="S252">
        <f t="shared" si="14"/>
      </c>
      <c r="T252">
        <f t="shared" si="15"/>
      </c>
    </row>
    <row r="253" spans="1:20" ht="12.75">
      <c r="A253" s="5" t="s">
        <v>617</v>
      </c>
      <c r="B253" s="13"/>
      <c r="C253" s="13">
        <v>1</v>
      </c>
      <c r="D253">
        <f>VLOOKUP(A253,4!A298:G831,7)</f>
        <v>344</v>
      </c>
      <c r="F253" s="9" t="str">
        <f>VLOOKUP(A253,'[1]taxonomy'!$A$1:$R$511,7)</f>
        <v>Bacteria</v>
      </c>
      <c r="G253" s="10" t="str">
        <f>VLOOKUP(A253,'[1]taxonomy'!$A$1:$R$511,8)</f>
        <v> Firmicutes</v>
      </c>
      <c r="H253" s="10" t="str">
        <f>VLOOKUP(A253,'[1]taxonomy'!$A$1:$R$511,9)</f>
        <v> Bacillales</v>
      </c>
      <c r="I253" s="10" t="str">
        <f>VLOOKUP(A253,'[1]taxonomy'!$A$1:$R$511,10)</f>
        <v> Bacillaceae</v>
      </c>
      <c r="J253" s="10" t="str">
        <f>VLOOKUP(A253,'[1]taxonomy'!$A$1:$R$511,11)</f>
        <v> Bacillus.</v>
      </c>
      <c r="K253" s="10">
        <f>VLOOKUP(A253,'[1]taxonomy'!$A$1:$R$511,12)</f>
        <v>0</v>
      </c>
      <c r="L253" s="10">
        <f>VLOOKUP(A253,'[1]taxonomy'!$A$1:$R$511,13)</f>
        <v>0</v>
      </c>
      <c r="M253" s="10">
        <f>VLOOKUP(A253,'[1]taxonomy'!$A$1:$R$511,14)</f>
        <v>0</v>
      </c>
      <c r="N253" s="10">
        <f>VLOOKUP(A253,'[1]taxonomy'!$A$1:$R$511,15)</f>
        <v>0</v>
      </c>
      <c r="O253" s="13"/>
      <c r="Q253">
        <f t="shared" si="12"/>
      </c>
      <c r="R253">
        <f t="shared" si="13"/>
      </c>
      <c r="S253">
        <f t="shared" si="14"/>
      </c>
      <c r="T253">
        <f t="shared" si="15"/>
      </c>
    </row>
    <row r="254" spans="1:20" ht="12.75">
      <c r="A254" s="5" t="s">
        <v>619</v>
      </c>
      <c r="B254" s="13"/>
      <c r="C254" s="13">
        <v>1</v>
      </c>
      <c r="D254">
        <f>VLOOKUP(A254,4!A299:G832,7)</f>
        <v>324</v>
      </c>
      <c r="F254" s="9" t="str">
        <f>VLOOKUP(A254,'[1]taxonomy'!$A$1:$R$511,7)</f>
        <v>Bacteria</v>
      </c>
      <c r="G254" s="10" t="str">
        <f>VLOOKUP(A254,'[1]taxonomy'!$A$1:$R$511,8)</f>
        <v> Firmicutes</v>
      </c>
      <c r="H254" s="10" t="str">
        <f>VLOOKUP(A254,'[1]taxonomy'!$A$1:$R$511,9)</f>
        <v> Bacillales</v>
      </c>
      <c r="I254" s="10" t="str">
        <f>VLOOKUP(A254,'[1]taxonomy'!$A$1:$R$511,10)</f>
        <v> Bacillaceae</v>
      </c>
      <c r="J254" s="10" t="str">
        <f>VLOOKUP(A254,'[1]taxonomy'!$A$1:$R$511,11)</f>
        <v> Bacillus.</v>
      </c>
      <c r="K254" s="10">
        <f>VLOOKUP(A254,'[1]taxonomy'!$A$1:$R$511,12)</f>
        <v>0</v>
      </c>
      <c r="L254" s="10">
        <f>VLOOKUP(A254,'[1]taxonomy'!$A$1:$R$511,13)</f>
        <v>0</v>
      </c>
      <c r="M254" s="10">
        <f>VLOOKUP(A254,'[1]taxonomy'!$A$1:$R$511,14)</f>
        <v>0</v>
      </c>
      <c r="N254" s="10">
        <f>VLOOKUP(A254,'[1]taxonomy'!$A$1:$R$511,15)</f>
        <v>0</v>
      </c>
      <c r="O254" s="13"/>
      <c r="Q254">
        <f t="shared" si="12"/>
      </c>
      <c r="R254">
        <f t="shared" si="13"/>
      </c>
      <c r="S254">
        <f t="shared" si="14"/>
      </c>
      <c r="T254">
        <f t="shared" si="15"/>
      </c>
    </row>
    <row r="255" spans="1:20" ht="12.75">
      <c r="A255" s="5" t="s">
        <v>621</v>
      </c>
      <c r="B255" s="13"/>
      <c r="C255" s="13">
        <v>1</v>
      </c>
      <c r="D255">
        <f>VLOOKUP(A255,4!A300:G833,7)</f>
        <v>340</v>
      </c>
      <c r="F255" s="9" t="str">
        <f>VLOOKUP(A255,'[1]taxonomy'!$A$1:$R$511,7)</f>
        <v>Bacteria</v>
      </c>
      <c r="G255" s="10" t="str">
        <f>VLOOKUP(A255,'[1]taxonomy'!$A$1:$R$511,8)</f>
        <v> Firmicutes</v>
      </c>
      <c r="H255" s="10" t="str">
        <f>VLOOKUP(A255,'[1]taxonomy'!$A$1:$R$511,9)</f>
        <v> Bacillales</v>
      </c>
      <c r="I255" s="10" t="str">
        <f>VLOOKUP(A255,'[1]taxonomy'!$A$1:$R$511,10)</f>
        <v> Bacillaceae</v>
      </c>
      <c r="J255" s="10" t="str">
        <f>VLOOKUP(A255,'[1]taxonomy'!$A$1:$R$511,11)</f>
        <v> Bacillus.</v>
      </c>
      <c r="K255" s="10">
        <f>VLOOKUP(A255,'[1]taxonomy'!$A$1:$R$511,12)</f>
        <v>0</v>
      </c>
      <c r="L255" s="10">
        <f>VLOOKUP(A255,'[1]taxonomy'!$A$1:$R$511,13)</f>
        <v>0</v>
      </c>
      <c r="M255" s="10">
        <f>VLOOKUP(A255,'[1]taxonomy'!$A$1:$R$511,14)</f>
        <v>0</v>
      </c>
      <c r="N255" s="10">
        <f>VLOOKUP(A255,'[1]taxonomy'!$A$1:$R$511,15)</f>
        <v>0</v>
      </c>
      <c r="O255" s="13"/>
      <c r="Q255">
        <f t="shared" si="12"/>
      </c>
      <c r="R255">
        <f t="shared" si="13"/>
      </c>
      <c r="S255">
        <f t="shared" si="14"/>
      </c>
      <c r="T255">
        <f t="shared" si="15"/>
      </c>
    </row>
    <row r="256" spans="1:20" ht="12.75">
      <c r="A256" s="5" t="s">
        <v>623</v>
      </c>
      <c r="B256" s="13">
        <v>1</v>
      </c>
      <c r="C256" s="13">
        <v>1</v>
      </c>
      <c r="D256">
        <f>VLOOKUP(A256,4!A301:G834,7)</f>
        <v>357</v>
      </c>
      <c r="E256">
        <v>2</v>
      </c>
      <c r="F256" s="9" t="str">
        <f>VLOOKUP(A256,'[1]taxonomy'!$A$1:$R$511,7)</f>
        <v>Bacteria</v>
      </c>
      <c r="G256" s="10" t="str">
        <f>VLOOKUP(A256,'[1]taxonomy'!$A$1:$R$511,8)</f>
        <v> Actinobacteria</v>
      </c>
      <c r="H256" s="10" t="str">
        <f>VLOOKUP(A256,'[1]taxonomy'!$A$1:$R$511,9)</f>
        <v> Actinobacteridae</v>
      </c>
      <c r="I256" s="10" t="str">
        <f>VLOOKUP(A256,'[1]taxonomy'!$A$1:$R$511,10)</f>
        <v> Actinomycetales</v>
      </c>
      <c r="J256" s="10" t="str">
        <f>VLOOKUP(A256,'[1]taxonomy'!$A$1:$R$511,11)</f>
        <v>Corynebacterineae</v>
      </c>
      <c r="K256" s="10" t="str">
        <f>VLOOKUP(A256,'[1]taxonomy'!$A$1:$R$511,12)</f>
        <v> Mycobacteriaceae</v>
      </c>
      <c r="L256" s="10" t="str">
        <f>VLOOKUP(A256,'[1]taxonomy'!$A$1:$R$511,13)</f>
        <v> Mycobacterium.</v>
      </c>
      <c r="M256" s="10">
        <f>VLOOKUP(A256,'[1]taxonomy'!$A$1:$R$511,14)</f>
        <v>0</v>
      </c>
      <c r="N256" s="10">
        <f>VLOOKUP(A256,'[1]taxonomy'!$A$1:$R$511,15)</f>
        <v>0</v>
      </c>
      <c r="O256" s="13"/>
      <c r="Q256">
        <f t="shared" si="12"/>
      </c>
      <c r="R256">
        <f t="shared" si="13"/>
      </c>
      <c r="S256" t="str">
        <f t="shared" si="14"/>
        <v>D5PDE6_9MYCO</v>
      </c>
      <c r="T256">
        <f t="shared" si="15"/>
        <v>357</v>
      </c>
    </row>
    <row r="257" spans="1:20" ht="12.75">
      <c r="A257" s="5" t="s">
        <v>625</v>
      </c>
      <c r="B257" s="13"/>
      <c r="C257" s="13">
        <v>1</v>
      </c>
      <c r="D257">
        <f>VLOOKUP(A257,4!A302:G835,7)</f>
        <v>364</v>
      </c>
      <c r="F257" s="9" t="str">
        <f>VLOOKUP(A257,'[1]taxonomy'!$A$1:$R$511,7)</f>
        <v>Bacteria</v>
      </c>
      <c r="G257" s="10" t="str">
        <f>VLOOKUP(A257,'[1]taxonomy'!$A$1:$R$511,8)</f>
        <v> Actinobacteria</v>
      </c>
      <c r="H257" s="10" t="str">
        <f>VLOOKUP(A257,'[1]taxonomy'!$A$1:$R$511,9)</f>
        <v> Actinobacteridae</v>
      </c>
      <c r="I257" s="10" t="str">
        <f>VLOOKUP(A257,'[1]taxonomy'!$A$1:$R$511,10)</f>
        <v> Actinomycetales</v>
      </c>
      <c r="J257" s="10" t="str">
        <f>VLOOKUP(A257,'[1]taxonomy'!$A$1:$R$511,11)</f>
        <v>Streptomycineae</v>
      </c>
      <c r="K257" s="10" t="str">
        <f>VLOOKUP(A257,'[1]taxonomy'!$A$1:$R$511,12)</f>
        <v> Streptomycetaceae</v>
      </c>
      <c r="L257" s="10" t="str">
        <f>VLOOKUP(A257,'[1]taxonomy'!$A$1:$R$511,13)</f>
        <v> Streptomyces.</v>
      </c>
      <c r="M257" s="10">
        <f>VLOOKUP(A257,'[1]taxonomy'!$A$1:$R$511,14)</f>
        <v>0</v>
      </c>
      <c r="N257" s="10">
        <f>VLOOKUP(A257,'[1]taxonomy'!$A$1:$R$511,15)</f>
        <v>0</v>
      </c>
      <c r="O257" s="13"/>
      <c r="Q257">
        <f t="shared" si="12"/>
      </c>
      <c r="R257">
        <f t="shared" si="13"/>
      </c>
      <c r="S257">
        <f t="shared" si="14"/>
      </c>
      <c r="T257">
        <f t="shared" si="15"/>
      </c>
    </row>
    <row r="258" spans="1:20" ht="12.75">
      <c r="A258" s="5" t="s">
        <v>627</v>
      </c>
      <c r="B258" s="13"/>
      <c r="C258" s="13">
        <v>1</v>
      </c>
      <c r="D258">
        <f>VLOOKUP(A258,4!A303:G836,7)</f>
        <v>167</v>
      </c>
      <c r="F258" s="9" t="str">
        <f>VLOOKUP(A258,'[1]taxonomy'!$A$1:$R$511,7)</f>
        <v>Bacteria</v>
      </c>
      <c r="G258" s="10" t="str">
        <f>VLOOKUP(A258,'[1]taxonomy'!$A$1:$R$511,8)</f>
        <v> Firmicutes</v>
      </c>
      <c r="H258" s="10" t="str">
        <f>VLOOKUP(A258,'[1]taxonomy'!$A$1:$R$511,9)</f>
        <v> Bacillales</v>
      </c>
      <c r="I258" s="10" t="str">
        <f>VLOOKUP(A258,'[1]taxonomy'!$A$1:$R$511,10)</f>
        <v> Bacillaceae</v>
      </c>
      <c r="J258" s="10" t="str">
        <f>VLOOKUP(A258,'[1]taxonomy'!$A$1:$R$511,11)</f>
        <v> Bacillus</v>
      </c>
      <c r="K258" s="10" t="str">
        <f>VLOOKUP(A258,'[1]taxonomy'!$A$1:$R$511,12)</f>
        <v>Bacillus cereus group.</v>
      </c>
      <c r="L258" s="10">
        <f>VLOOKUP(A258,'[1]taxonomy'!$A$1:$R$511,13)</f>
        <v>0</v>
      </c>
      <c r="M258" s="10">
        <f>VLOOKUP(A258,'[1]taxonomy'!$A$1:$R$511,14)</f>
        <v>0</v>
      </c>
      <c r="N258" s="10">
        <f>VLOOKUP(A258,'[1]taxonomy'!$A$1:$R$511,15)</f>
        <v>0</v>
      </c>
      <c r="O258" s="13"/>
      <c r="Q258">
        <f t="shared" si="12"/>
      </c>
      <c r="R258">
        <f t="shared" si="13"/>
      </c>
      <c r="S258">
        <f t="shared" si="14"/>
      </c>
      <c r="T258">
        <f t="shared" si="15"/>
      </c>
    </row>
    <row r="259" spans="1:20" ht="12.75">
      <c r="A259" s="5" t="s">
        <v>629</v>
      </c>
      <c r="B259" s="13"/>
      <c r="C259" s="13">
        <v>1</v>
      </c>
      <c r="D259">
        <f>VLOOKUP(A259,4!A304:G837,7)</f>
        <v>328</v>
      </c>
      <c r="F259" s="9" t="str">
        <f>VLOOKUP(A259,'[1]taxonomy'!$A$1:$R$511,7)</f>
        <v>Bacteria</v>
      </c>
      <c r="G259" s="10" t="str">
        <f>VLOOKUP(A259,'[1]taxonomy'!$A$1:$R$511,8)</f>
        <v> Firmicutes</v>
      </c>
      <c r="H259" s="10" t="str">
        <f>VLOOKUP(A259,'[1]taxonomy'!$A$1:$R$511,9)</f>
        <v> Bacillales</v>
      </c>
      <c r="I259" s="10" t="str">
        <f>VLOOKUP(A259,'[1]taxonomy'!$A$1:$R$511,10)</f>
        <v> Bacillaceae</v>
      </c>
      <c r="J259" s="10" t="str">
        <f>VLOOKUP(A259,'[1]taxonomy'!$A$1:$R$511,11)</f>
        <v> Bacillus</v>
      </c>
      <c r="K259" s="10" t="str">
        <f>VLOOKUP(A259,'[1]taxonomy'!$A$1:$R$511,12)</f>
        <v>Bacillus cereus group.</v>
      </c>
      <c r="L259" s="10">
        <f>VLOOKUP(A259,'[1]taxonomy'!$A$1:$R$511,13)</f>
        <v>0</v>
      </c>
      <c r="M259" s="10">
        <f>VLOOKUP(A259,'[1]taxonomy'!$A$1:$R$511,14)</f>
        <v>0</v>
      </c>
      <c r="N259" s="10">
        <f>VLOOKUP(A259,'[1]taxonomy'!$A$1:$R$511,15)</f>
        <v>0</v>
      </c>
      <c r="O259" s="13"/>
      <c r="Q259">
        <f aca="true" t="shared" si="16" ref="Q259:Q322">IF(E259=1,A259,"")</f>
      </c>
      <c r="R259">
        <f aca="true" t="shared" si="17" ref="R259:R322">IF(E259=1,D259,"")</f>
      </c>
      <c r="S259">
        <f aca="true" t="shared" si="18" ref="S259:S322">IF(E259=2,A259,"")</f>
      </c>
      <c r="T259">
        <f aca="true" t="shared" si="19" ref="T259:T322">IF(E259=2,D259,"")</f>
      </c>
    </row>
    <row r="260" spans="1:20" ht="12.75">
      <c r="A260" s="5" t="s">
        <v>631</v>
      </c>
      <c r="B260" s="13"/>
      <c r="C260" s="13">
        <v>1</v>
      </c>
      <c r="D260">
        <f>VLOOKUP(A260,4!A305:G838,7)</f>
        <v>332</v>
      </c>
      <c r="F260" s="9" t="str">
        <f>VLOOKUP(A260,'[1]taxonomy'!$A$1:$R$511,7)</f>
        <v>Bacteria</v>
      </c>
      <c r="G260" s="10" t="str">
        <f>VLOOKUP(A260,'[1]taxonomy'!$A$1:$R$511,8)</f>
        <v> Firmicutes</v>
      </c>
      <c r="H260" s="10" t="str">
        <f>VLOOKUP(A260,'[1]taxonomy'!$A$1:$R$511,9)</f>
        <v> Bacillales</v>
      </c>
      <c r="I260" s="10" t="str">
        <f>VLOOKUP(A260,'[1]taxonomy'!$A$1:$R$511,10)</f>
        <v> Bacillaceae</v>
      </c>
      <c r="J260" s="10" t="str">
        <f>VLOOKUP(A260,'[1]taxonomy'!$A$1:$R$511,11)</f>
        <v> Bacillus</v>
      </c>
      <c r="K260" s="10" t="str">
        <f>VLOOKUP(A260,'[1]taxonomy'!$A$1:$R$511,12)</f>
        <v>Bacillus cereus group.</v>
      </c>
      <c r="L260" s="10">
        <f>VLOOKUP(A260,'[1]taxonomy'!$A$1:$R$511,13)</f>
        <v>0</v>
      </c>
      <c r="M260" s="10">
        <f>VLOOKUP(A260,'[1]taxonomy'!$A$1:$R$511,14)</f>
        <v>0</v>
      </c>
      <c r="N260" s="10">
        <f>VLOOKUP(A260,'[1]taxonomy'!$A$1:$R$511,15)</f>
        <v>0</v>
      </c>
      <c r="O260" s="13"/>
      <c r="Q260">
        <f t="shared" si="16"/>
      </c>
      <c r="R260">
        <f t="shared" si="17"/>
      </c>
      <c r="S260">
        <f t="shared" si="18"/>
      </c>
      <c r="T260">
        <f t="shared" si="19"/>
      </c>
    </row>
    <row r="261" spans="1:20" ht="12.75">
      <c r="A261" s="5" t="s">
        <v>633</v>
      </c>
      <c r="B261" s="13"/>
      <c r="C261" s="13">
        <v>1</v>
      </c>
      <c r="D261">
        <f>VLOOKUP(A261,4!A306:G839,7)</f>
        <v>341</v>
      </c>
      <c r="F261" s="9" t="str">
        <f>VLOOKUP(A261,'[1]taxonomy'!$A$1:$R$511,7)</f>
        <v>Bacteria</v>
      </c>
      <c r="G261" s="10" t="str">
        <f>VLOOKUP(A261,'[1]taxonomy'!$A$1:$R$511,8)</f>
        <v> Actinobacteria</v>
      </c>
      <c r="H261" s="10" t="str">
        <f>VLOOKUP(A261,'[1]taxonomy'!$A$1:$R$511,9)</f>
        <v> Actinobacteridae</v>
      </c>
      <c r="I261" s="10" t="str">
        <f>VLOOKUP(A261,'[1]taxonomy'!$A$1:$R$511,10)</f>
        <v> Actinomycetales</v>
      </c>
      <c r="J261" s="10" t="str">
        <f>VLOOKUP(A261,'[1]taxonomy'!$A$1:$R$511,11)</f>
        <v>Corynebacterineae</v>
      </c>
      <c r="K261" s="10" t="str">
        <f>VLOOKUP(A261,'[1]taxonomy'!$A$1:$R$511,12)</f>
        <v> Tsukamurellaceae</v>
      </c>
      <c r="L261" s="10" t="str">
        <f>VLOOKUP(A261,'[1]taxonomy'!$A$1:$R$511,13)</f>
        <v> Tsukamurella.</v>
      </c>
      <c r="M261" s="10">
        <f>VLOOKUP(A261,'[1]taxonomy'!$A$1:$R$511,14)</f>
        <v>0</v>
      </c>
      <c r="N261" s="10">
        <f>VLOOKUP(A261,'[1]taxonomy'!$A$1:$R$511,15)</f>
        <v>0</v>
      </c>
      <c r="O261" s="13"/>
      <c r="Q261">
        <f t="shared" si="16"/>
      </c>
      <c r="R261">
        <f t="shared" si="17"/>
      </c>
      <c r="S261">
        <f t="shared" si="18"/>
      </c>
      <c r="T261">
        <f t="shared" si="19"/>
      </c>
    </row>
    <row r="262" spans="1:20" ht="12.75">
      <c r="A262" s="5" t="s">
        <v>637</v>
      </c>
      <c r="B262" s="13"/>
      <c r="C262" s="13">
        <v>1</v>
      </c>
      <c r="D262">
        <f>VLOOKUP(A262,4!A308:G841,7)</f>
        <v>130</v>
      </c>
      <c r="F262" s="9" t="str">
        <f>VLOOKUP(A262,'[1]taxonomy'!$A$1:$R$511,7)</f>
        <v>Bacteria</v>
      </c>
      <c r="G262" s="10" t="str">
        <f>VLOOKUP(A262,'[1]taxonomy'!$A$1:$R$511,8)</f>
        <v> Actinobacteria</v>
      </c>
      <c r="H262" s="10" t="str">
        <f>VLOOKUP(A262,'[1]taxonomy'!$A$1:$R$511,9)</f>
        <v> Actinobacteridae</v>
      </c>
      <c r="I262" s="10" t="str">
        <f>VLOOKUP(A262,'[1]taxonomy'!$A$1:$R$511,10)</f>
        <v> Actinomycetales</v>
      </c>
      <c r="J262" s="10" t="str">
        <f>VLOOKUP(A262,'[1]taxonomy'!$A$1:$R$511,11)</f>
        <v>Corynebacterineae</v>
      </c>
      <c r="K262" s="10" t="str">
        <f>VLOOKUP(A262,'[1]taxonomy'!$A$1:$R$511,12)</f>
        <v> Mycobacteriaceae</v>
      </c>
      <c r="L262" s="10" t="str">
        <f>VLOOKUP(A262,'[1]taxonomy'!$A$1:$R$511,13)</f>
        <v> Mycobacterium</v>
      </c>
      <c r="M262" s="10" t="str">
        <f>VLOOKUP(A262,'[1]taxonomy'!$A$1:$R$511,14)</f>
        <v>Mycobacterium tuberculosis complex.</v>
      </c>
      <c r="N262" s="10">
        <f>VLOOKUP(A262,'[1]taxonomy'!$A$1:$R$511,15)</f>
        <v>0</v>
      </c>
      <c r="O262" s="13"/>
      <c r="Q262">
        <f t="shared" si="16"/>
      </c>
      <c r="R262">
        <f t="shared" si="17"/>
      </c>
      <c r="S262">
        <f t="shared" si="18"/>
      </c>
      <c r="T262">
        <f t="shared" si="19"/>
      </c>
    </row>
    <row r="263" spans="1:20" ht="12.75">
      <c r="A263" s="5" t="s">
        <v>639</v>
      </c>
      <c r="B263" s="13">
        <v>1</v>
      </c>
      <c r="C263" s="13">
        <v>1</v>
      </c>
      <c r="D263">
        <f>VLOOKUP(A263,4!A309:G842,7)</f>
        <v>188</v>
      </c>
      <c r="F263" s="9" t="str">
        <f>VLOOKUP(A263,'[1]taxonomy'!$A$1:$R$511,7)</f>
        <v>Bacteria</v>
      </c>
      <c r="G263" s="10" t="str">
        <f>VLOOKUP(A263,'[1]taxonomy'!$A$1:$R$511,8)</f>
        <v> Actinobacteria</v>
      </c>
      <c r="H263" s="10" t="str">
        <f>VLOOKUP(A263,'[1]taxonomy'!$A$1:$R$511,9)</f>
        <v> Actinobacteridae</v>
      </c>
      <c r="I263" s="10" t="str">
        <f>VLOOKUP(A263,'[1]taxonomy'!$A$1:$R$511,10)</f>
        <v> Actinomycetales</v>
      </c>
      <c r="J263" s="10" t="str">
        <f>VLOOKUP(A263,'[1]taxonomy'!$A$1:$R$511,11)</f>
        <v>Corynebacterineae</v>
      </c>
      <c r="K263" s="10" t="str">
        <f>VLOOKUP(A263,'[1]taxonomy'!$A$1:$R$511,12)</f>
        <v> Mycobacteriaceae</v>
      </c>
      <c r="L263" s="10" t="str">
        <f>VLOOKUP(A263,'[1]taxonomy'!$A$1:$R$511,13)</f>
        <v> Mycobacterium</v>
      </c>
      <c r="M263" s="10" t="str">
        <f>VLOOKUP(A263,'[1]taxonomy'!$A$1:$R$511,14)</f>
        <v>Mycobacterium tuberculosis complex.</v>
      </c>
      <c r="N263" s="10">
        <f>VLOOKUP(A263,'[1]taxonomy'!$A$1:$R$511,15)</f>
        <v>0</v>
      </c>
      <c r="O263" s="13"/>
      <c r="Q263">
        <f t="shared" si="16"/>
      </c>
      <c r="R263">
        <f t="shared" si="17"/>
      </c>
      <c r="S263">
        <f t="shared" si="18"/>
      </c>
      <c r="T263">
        <f t="shared" si="19"/>
      </c>
    </row>
    <row r="264" spans="1:20" ht="12.75">
      <c r="A264" s="5" t="s">
        <v>641</v>
      </c>
      <c r="B264" s="13">
        <v>1</v>
      </c>
      <c r="C264" s="13">
        <v>1</v>
      </c>
      <c r="D264">
        <f>VLOOKUP(A264,4!A310:G843,7)</f>
        <v>356</v>
      </c>
      <c r="E264">
        <v>2</v>
      </c>
      <c r="F264" s="9" t="str">
        <f>VLOOKUP(A264,'[1]taxonomy'!$A$1:$R$511,7)</f>
        <v>Bacteria</v>
      </c>
      <c r="G264" s="10" t="str">
        <f>VLOOKUP(A264,'[1]taxonomy'!$A$1:$R$511,8)</f>
        <v> Actinobacteria</v>
      </c>
      <c r="H264" s="10" t="str">
        <f>VLOOKUP(A264,'[1]taxonomy'!$A$1:$R$511,9)</f>
        <v> Actinobacteridae</v>
      </c>
      <c r="I264" s="10" t="str">
        <f>VLOOKUP(A264,'[1]taxonomy'!$A$1:$R$511,10)</f>
        <v> Actinomycetales</v>
      </c>
      <c r="J264" s="10" t="str">
        <f>VLOOKUP(A264,'[1]taxonomy'!$A$1:$R$511,11)</f>
        <v>Corynebacterineae</v>
      </c>
      <c r="K264" s="10" t="str">
        <f>VLOOKUP(A264,'[1]taxonomy'!$A$1:$R$511,12)</f>
        <v> Mycobacteriaceae</v>
      </c>
      <c r="L264" s="10" t="str">
        <f>VLOOKUP(A264,'[1]taxonomy'!$A$1:$R$511,13)</f>
        <v> Mycobacterium</v>
      </c>
      <c r="M264" s="10" t="str">
        <f>VLOOKUP(A264,'[1]taxonomy'!$A$1:$R$511,14)</f>
        <v>Mycobacterium tuberculosis complex.</v>
      </c>
      <c r="N264" s="10">
        <f>VLOOKUP(A264,'[1]taxonomy'!$A$1:$R$511,15)</f>
        <v>0</v>
      </c>
      <c r="O264" s="13"/>
      <c r="Q264">
        <f t="shared" si="16"/>
      </c>
      <c r="R264">
        <f t="shared" si="17"/>
      </c>
      <c r="S264" t="str">
        <f t="shared" si="18"/>
        <v>D5Y6M8_MYCTU</v>
      </c>
      <c r="T264">
        <f t="shared" si="19"/>
        <v>356</v>
      </c>
    </row>
    <row r="265" spans="1:20" ht="12.75">
      <c r="A265" s="5" t="s">
        <v>643</v>
      </c>
      <c r="B265" s="13">
        <v>1</v>
      </c>
      <c r="C265" s="13">
        <v>1</v>
      </c>
      <c r="D265">
        <f>VLOOKUP(A265,4!A311:G844,7)</f>
        <v>356</v>
      </c>
      <c r="F265" s="9" t="str">
        <f>VLOOKUP(A265,'[1]taxonomy'!$A$1:$R$511,7)</f>
        <v>Bacteria</v>
      </c>
      <c r="G265" s="10" t="str">
        <f>VLOOKUP(A265,'[1]taxonomy'!$A$1:$R$511,8)</f>
        <v> Actinobacteria</v>
      </c>
      <c r="H265" s="10" t="str">
        <f>VLOOKUP(A265,'[1]taxonomy'!$A$1:$R$511,9)</f>
        <v> Actinobacteridae</v>
      </c>
      <c r="I265" s="10" t="str">
        <f>VLOOKUP(A265,'[1]taxonomy'!$A$1:$R$511,10)</f>
        <v> Actinomycetales</v>
      </c>
      <c r="J265" s="10" t="str">
        <f>VLOOKUP(A265,'[1]taxonomy'!$A$1:$R$511,11)</f>
        <v>Corynebacterineae</v>
      </c>
      <c r="K265" s="10" t="str">
        <f>VLOOKUP(A265,'[1]taxonomy'!$A$1:$R$511,12)</f>
        <v> Mycobacteriaceae</v>
      </c>
      <c r="L265" s="10" t="str">
        <f>VLOOKUP(A265,'[1]taxonomy'!$A$1:$R$511,13)</f>
        <v> Mycobacterium</v>
      </c>
      <c r="M265" s="10" t="str">
        <f>VLOOKUP(A265,'[1]taxonomy'!$A$1:$R$511,14)</f>
        <v>Mycobacterium tuberculosis complex.</v>
      </c>
      <c r="N265" s="10">
        <f>VLOOKUP(A265,'[1]taxonomy'!$A$1:$R$511,15)</f>
        <v>0</v>
      </c>
      <c r="O265" s="13"/>
      <c r="Q265">
        <f t="shared" si="16"/>
      </c>
      <c r="R265">
        <f t="shared" si="17"/>
      </c>
      <c r="S265">
        <f t="shared" si="18"/>
      </c>
      <c r="T265">
        <f t="shared" si="19"/>
      </c>
    </row>
    <row r="266" spans="1:20" ht="12.75">
      <c r="A266" s="5" t="s">
        <v>645</v>
      </c>
      <c r="B266" s="13">
        <v>1</v>
      </c>
      <c r="C266" s="13">
        <v>1</v>
      </c>
      <c r="D266">
        <f>VLOOKUP(A266,4!A312:G845,7)</f>
        <v>356</v>
      </c>
      <c r="E266">
        <v>2</v>
      </c>
      <c r="F266" s="9" t="str">
        <f>VLOOKUP(A266,'[1]taxonomy'!$A$1:$R$511,7)</f>
        <v>Bacteria</v>
      </c>
      <c r="G266" s="10" t="str">
        <f>VLOOKUP(A266,'[1]taxonomy'!$A$1:$R$511,8)</f>
        <v> Actinobacteria</v>
      </c>
      <c r="H266" s="10" t="str">
        <f>VLOOKUP(A266,'[1]taxonomy'!$A$1:$R$511,9)</f>
        <v> Actinobacteridae</v>
      </c>
      <c r="I266" s="10" t="str">
        <f>VLOOKUP(A266,'[1]taxonomy'!$A$1:$R$511,10)</f>
        <v> Actinomycetales</v>
      </c>
      <c r="J266" s="10" t="str">
        <f>VLOOKUP(A266,'[1]taxonomy'!$A$1:$R$511,11)</f>
        <v>Corynebacterineae</v>
      </c>
      <c r="K266" s="10" t="str">
        <f>VLOOKUP(A266,'[1]taxonomy'!$A$1:$R$511,12)</f>
        <v> Mycobacteriaceae</v>
      </c>
      <c r="L266" s="10" t="str">
        <f>VLOOKUP(A266,'[1]taxonomy'!$A$1:$R$511,13)</f>
        <v> Mycobacterium</v>
      </c>
      <c r="M266" s="10" t="str">
        <f>VLOOKUP(A266,'[1]taxonomy'!$A$1:$R$511,14)</f>
        <v>Mycobacterium tuberculosis complex.</v>
      </c>
      <c r="N266" s="10">
        <f>VLOOKUP(A266,'[1]taxonomy'!$A$1:$R$511,15)</f>
        <v>0</v>
      </c>
      <c r="O266" s="13"/>
      <c r="Q266">
        <f t="shared" si="16"/>
      </c>
      <c r="R266">
        <f t="shared" si="17"/>
      </c>
      <c r="S266" t="str">
        <f t="shared" si="18"/>
        <v>D5YTK1_MYCTU</v>
      </c>
      <c r="T266">
        <f t="shared" si="19"/>
        <v>356</v>
      </c>
    </row>
    <row r="267" spans="1:20" ht="12.75">
      <c r="A267" s="5" t="s">
        <v>647</v>
      </c>
      <c r="B267" s="13">
        <v>1</v>
      </c>
      <c r="C267" s="13">
        <v>1</v>
      </c>
      <c r="D267">
        <f>VLOOKUP(A267,4!A313:G846,7)</f>
        <v>356</v>
      </c>
      <c r="F267" s="9" t="str">
        <f>VLOOKUP(A267,'[1]taxonomy'!$A$1:$R$511,7)</f>
        <v>Bacteria</v>
      </c>
      <c r="G267" s="10" t="str">
        <f>VLOOKUP(A267,'[1]taxonomy'!$A$1:$R$511,8)</f>
        <v> Actinobacteria</v>
      </c>
      <c r="H267" s="10" t="str">
        <f>VLOOKUP(A267,'[1]taxonomy'!$A$1:$R$511,9)</f>
        <v> Actinobacteridae</v>
      </c>
      <c r="I267" s="10" t="str">
        <f>VLOOKUP(A267,'[1]taxonomy'!$A$1:$R$511,10)</f>
        <v> Actinomycetales</v>
      </c>
      <c r="J267" s="10" t="str">
        <f>VLOOKUP(A267,'[1]taxonomy'!$A$1:$R$511,11)</f>
        <v>Corynebacterineae</v>
      </c>
      <c r="K267" s="10" t="str">
        <f>VLOOKUP(A267,'[1]taxonomy'!$A$1:$R$511,12)</f>
        <v> Mycobacteriaceae</v>
      </c>
      <c r="L267" s="10" t="str">
        <f>VLOOKUP(A267,'[1]taxonomy'!$A$1:$R$511,13)</f>
        <v> Mycobacterium</v>
      </c>
      <c r="M267" s="10" t="str">
        <f>VLOOKUP(A267,'[1]taxonomy'!$A$1:$R$511,14)</f>
        <v>Mycobacterium tuberculosis complex.</v>
      </c>
      <c r="N267" s="10">
        <f>VLOOKUP(A267,'[1]taxonomy'!$A$1:$R$511,15)</f>
        <v>0</v>
      </c>
      <c r="O267" s="13"/>
      <c r="Q267">
        <f t="shared" si="16"/>
      </c>
      <c r="R267">
        <f t="shared" si="17"/>
      </c>
      <c r="S267">
        <f t="shared" si="18"/>
      </c>
      <c r="T267">
        <f t="shared" si="19"/>
      </c>
    </row>
    <row r="268" spans="1:20" ht="12.75">
      <c r="A268" s="5" t="s">
        <v>649</v>
      </c>
      <c r="B268" s="13">
        <v>1</v>
      </c>
      <c r="C268" s="13">
        <v>1</v>
      </c>
      <c r="D268">
        <f>VLOOKUP(A268,4!A314:G847,7)</f>
        <v>356</v>
      </c>
      <c r="F268" s="9" t="str">
        <f>VLOOKUP(A268,'[1]taxonomy'!$A$1:$R$511,7)</f>
        <v>Bacteria</v>
      </c>
      <c r="G268" s="10" t="str">
        <f>VLOOKUP(A268,'[1]taxonomy'!$A$1:$R$511,8)</f>
        <v> Actinobacteria</v>
      </c>
      <c r="H268" s="10" t="str">
        <f>VLOOKUP(A268,'[1]taxonomy'!$A$1:$R$511,9)</f>
        <v> Actinobacteridae</v>
      </c>
      <c r="I268" s="10" t="str">
        <f>VLOOKUP(A268,'[1]taxonomy'!$A$1:$R$511,10)</f>
        <v> Actinomycetales</v>
      </c>
      <c r="J268" s="10" t="str">
        <f>VLOOKUP(A268,'[1]taxonomy'!$A$1:$R$511,11)</f>
        <v>Corynebacterineae</v>
      </c>
      <c r="K268" s="10" t="str">
        <f>VLOOKUP(A268,'[1]taxonomy'!$A$1:$R$511,12)</f>
        <v> Mycobacteriaceae</v>
      </c>
      <c r="L268" s="10" t="str">
        <f>VLOOKUP(A268,'[1]taxonomy'!$A$1:$R$511,13)</f>
        <v> Mycobacterium</v>
      </c>
      <c r="M268" s="10" t="str">
        <f>VLOOKUP(A268,'[1]taxonomy'!$A$1:$R$511,14)</f>
        <v>Mycobacterium tuberculosis complex.</v>
      </c>
      <c r="N268" s="10">
        <f>VLOOKUP(A268,'[1]taxonomy'!$A$1:$R$511,15)</f>
        <v>0</v>
      </c>
      <c r="O268" s="13"/>
      <c r="Q268">
        <f t="shared" si="16"/>
      </c>
      <c r="R268">
        <f t="shared" si="17"/>
      </c>
      <c r="S268">
        <f t="shared" si="18"/>
      </c>
      <c r="T268">
        <f t="shared" si="19"/>
      </c>
    </row>
    <row r="269" spans="1:20" ht="12.75">
      <c r="A269" s="5" t="s">
        <v>651</v>
      </c>
      <c r="B269" s="13"/>
      <c r="C269" s="13">
        <v>1</v>
      </c>
      <c r="D269">
        <f>VLOOKUP(A269,4!A315:G848,7)</f>
        <v>344</v>
      </c>
      <c r="F269" s="9" t="str">
        <f>VLOOKUP(A269,'[1]taxonomy'!$A$1:$R$511,7)</f>
        <v>Bacteria</v>
      </c>
      <c r="G269" s="10" t="str">
        <f>VLOOKUP(A269,'[1]taxonomy'!$A$1:$R$511,8)</f>
        <v> Actinobacteria</v>
      </c>
      <c r="H269" s="10" t="str">
        <f>VLOOKUP(A269,'[1]taxonomy'!$A$1:$R$511,9)</f>
        <v> Actinobacteridae</v>
      </c>
      <c r="I269" s="10" t="str">
        <f>VLOOKUP(A269,'[1]taxonomy'!$A$1:$R$511,10)</f>
        <v> Actinomycetales</v>
      </c>
      <c r="J269" s="10" t="str">
        <f>VLOOKUP(A269,'[1]taxonomy'!$A$1:$R$511,11)</f>
        <v>Streptomycineae</v>
      </c>
      <c r="K269" s="10" t="str">
        <f>VLOOKUP(A269,'[1]taxonomy'!$A$1:$R$511,12)</f>
        <v> Streptomycetaceae</v>
      </c>
      <c r="L269" s="10" t="str">
        <f>VLOOKUP(A269,'[1]taxonomy'!$A$1:$R$511,13)</f>
        <v> Streptomyces.</v>
      </c>
      <c r="M269" s="10">
        <f>VLOOKUP(A269,'[1]taxonomy'!$A$1:$R$511,14)</f>
        <v>0</v>
      </c>
      <c r="N269" s="10">
        <f>VLOOKUP(A269,'[1]taxonomy'!$A$1:$R$511,15)</f>
        <v>0</v>
      </c>
      <c r="O269" s="13"/>
      <c r="Q269">
        <f t="shared" si="16"/>
      </c>
      <c r="R269">
        <f t="shared" si="17"/>
      </c>
      <c r="S269">
        <f t="shared" si="18"/>
      </c>
      <c r="T269">
        <f t="shared" si="19"/>
      </c>
    </row>
    <row r="270" spans="1:20" ht="12.75">
      <c r="A270" s="5" t="s">
        <v>653</v>
      </c>
      <c r="B270" s="13"/>
      <c r="C270" s="13">
        <v>1</v>
      </c>
      <c r="D270">
        <f>VLOOKUP(A270,4!A316:G849,7)</f>
        <v>335</v>
      </c>
      <c r="F270" s="9" t="str">
        <f>VLOOKUP(A270,'[1]taxonomy'!$A$1:$R$511,7)</f>
        <v>Bacteria</v>
      </c>
      <c r="G270" s="10" t="str">
        <f>VLOOKUP(A270,'[1]taxonomy'!$A$1:$R$511,8)</f>
        <v> Actinobacteria</v>
      </c>
      <c r="H270" s="10" t="str">
        <f>VLOOKUP(A270,'[1]taxonomy'!$A$1:$R$511,9)</f>
        <v> Actinobacteridae</v>
      </c>
      <c r="I270" s="10" t="str">
        <f>VLOOKUP(A270,'[1]taxonomy'!$A$1:$R$511,10)</f>
        <v> Actinomycetales</v>
      </c>
      <c r="J270" s="10" t="str">
        <f>VLOOKUP(A270,'[1]taxonomy'!$A$1:$R$511,11)</f>
        <v>Streptomycineae</v>
      </c>
      <c r="K270" s="10" t="str">
        <f>VLOOKUP(A270,'[1]taxonomy'!$A$1:$R$511,12)</f>
        <v> Streptomycetaceae</v>
      </c>
      <c r="L270" s="10" t="str">
        <f>VLOOKUP(A270,'[1]taxonomy'!$A$1:$R$511,13)</f>
        <v> Streptomyces.</v>
      </c>
      <c r="M270" s="10">
        <f>VLOOKUP(A270,'[1]taxonomy'!$A$1:$R$511,14)</f>
        <v>0</v>
      </c>
      <c r="N270" s="10">
        <f>VLOOKUP(A270,'[1]taxonomy'!$A$1:$R$511,15)</f>
        <v>0</v>
      </c>
      <c r="O270" s="13"/>
      <c r="Q270">
        <f t="shared" si="16"/>
      </c>
      <c r="R270">
        <f t="shared" si="17"/>
      </c>
      <c r="S270">
        <f t="shared" si="18"/>
      </c>
      <c r="T270">
        <f t="shared" si="19"/>
      </c>
    </row>
    <row r="271" spans="1:20" ht="12.75">
      <c r="A271" s="5" t="s">
        <v>655</v>
      </c>
      <c r="B271" s="13"/>
      <c r="C271" s="13">
        <v>1</v>
      </c>
      <c r="D271">
        <f>VLOOKUP(A271,4!A317:G850,7)</f>
        <v>339</v>
      </c>
      <c r="F271" s="9" t="str">
        <f>VLOOKUP(A271,'[1]taxonomy'!$A$1:$R$511,7)</f>
        <v>Bacteria</v>
      </c>
      <c r="G271" s="10" t="str">
        <f>VLOOKUP(A271,'[1]taxonomy'!$A$1:$R$511,8)</f>
        <v> Actinobacteria</v>
      </c>
      <c r="H271" s="10" t="str">
        <f>VLOOKUP(A271,'[1]taxonomy'!$A$1:$R$511,9)</f>
        <v> Actinobacteridae</v>
      </c>
      <c r="I271" s="10" t="str">
        <f>VLOOKUP(A271,'[1]taxonomy'!$A$1:$R$511,10)</f>
        <v> Actinomycetales</v>
      </c>
      <c r="J271" s="10" t="str">
        <f>VLOOKUP(A271,'[1]taxonomy'!$A$1:$R$511,11)</f>
        <v>Streptomycineae</v>
      </c>
      <c r="K271" s="10" t="str">
        <f>VLOOKUP(A271,'[1]taxonomy'!$A$1:$R$511,12)</f>
        <v> Streptomycetaceae</v>
      </c>
      <c r="L271" s="10" t="str">
        <f>VLOOKUP(A271,'[1]taxonomy'!$A$1:$R$511,13)</f>
        <v> Streptomyces.</v>
      </c>
      <c r="M271" s="10">
        <f>VLOOKUP(A271,'[1]taxonomy'!$A$1:$R$511,14)</f>
        <v>0</v>
      </c>
      <c r="N271" s="10">
        <f>VLOOKUP(A271,'[1]taxonomy'!$A$1:$R$511,15)</f>
        <v>0</v>
      </c>
      <c r="O271" s="13"/>
      <c r="Q271">
        <f t="shared" si="16"/>
      </c>
      <c r="R271">
        <f t="shared" si="17"/>
      </c>
      <c r="S271">
        <f t="shared" si="18"/>
      </c>
      <c r="T271">
        <f t="shared" si="19"/>
      </c>
    </row>
    <row r="272" spans="1:20" ht="12.75">
      <c r="A272" s="5" t="s">
        <v>657</v>
      </c>
      <c r="B272" s="13"/>
      <c r="C272" s="13">
        <v>1</v>
      </c>
      <c r="D272">
        <f>VLOOKUP(A272,4!A318:G851,7)</f>
        <v>336</v>
      </c>
      <c r="F272" s="9" t="str">
        <f>VLOOKUP(A272,'[1]taxonomy'!$A$1:$R$511,7)</f>
        <v>Bacteria</v>
      </c>
      <c r="G272" s="10" t="str">
        <f>VLOOKUP(A272,'[1]taxonomy'!$A$1:$R$511,8)</f>
        <v> Actinobacteria</v>
      </c>
      <c r="H272" s="10" t="str">
        <f>VLOOKUP(A272,'[1]taxonomy'!$A$1:$R$511,9)</f>
        <v> Actinobacteridae</v>
      </c>
      <c r="I272" s="10" t="str">
        <f>VLOOKUP(A272,'[1]taxonomy'!$A$1:$R$511,10)</f>
        <v> Actinomycetales</v>
      </c>
      <c r="J272" s="10" t="str">
        <f>VLOOKUP(A272,'[1]taxonomy'!$A$1:$R$511,11)</f>
        <v>Streptomycineae</v>
      </c>
      <c r="K272" s="10" t="str">
        <f>VLOOKUP(A272,'[1]taxonomy'!$A$1:$R$511,12)</f>
        <v> Streptomycetaceae</v>
      </c>
      <c r="L272" s="10" t="str">
        <f>VLOOKUP(A272,'[1]taxonomy'!$A$1:$R$511,13)</f>
        <v> Streptomyces.</v>
      </c>
      <c r="M272" s="10">
        <f>VLOOKUP(A272,'[1]taxonomy'!$A$1:$R$511,14)</f>
        <v>0</v>
      </c>
      <c r="N272" s="10">
        <f>VLOOKUP(A272,'[1]taxonomy'!$A$1:$R$511,15)</f>
        <v>0</v>
      </c>
      <c r="O272" s="13"/>
      <c r="Q272">
        <f t="shared" si="16"/>
      </c>
      <c r="R272">
        <f t="shared" si="17"/>
      </c>
      <c r="S272">
        <f t="shared" si="18"/>
      </c>
      <c r="T272">
        <f t="shared" si="19"/>
      </c>
    </row>
    <row r="273" spans="1:20" ht="12.75">
      <c r="A273" s="5" t="s">
        <v>659</v>
      </c>
      <c r="B273" s="13"/>
      <c r="C273" s="13">
        <v>1</v>
      </c>
      <c r="D273">
        <f>VLOOKUP(A273,4!A319:G852,7)</f>
        <v>344</v>
      </c>
      <c r="F273" s="9" t="str">
        <f>VLOOKUP(A273,'[1]taxonomy'!$A$1:$R$511,7)</f>
        <v>Bacteria</v>
      </c>
      <c r="G273" s="10" t="str">
        <f>VLOOKUP(A273,'[1]taxonomy'!$A$1:$R$511,8)</f>
        <v> Actinobacteria</v>
      </c>
      <c r="H273" s="10" t="str">
        <f>VLOOKUP(A273,'[1]taxonomy'!$A$1:$R$511,9)</f>
        <v> Actinobacteridae</v>
      </c>
      <c r="I273" s="10" t="str">
        <f>VLOOKUP(A273,'[1]taxonomy'!$A$1:$R$511,10)</f>
        <v> Actinomycetales</v>
      </c>
      <c r="J273" s="10" t="str">
        <f>VLOOKUP(A273,'[1]taxonomy'!$A$1:$R$511,11)</f>
        <v>Streptomycineae</v>
      </c>
      <c r="K273" s="10" t="str">
        <f>VLOOKUP(A273,'[1]taxonomy'!$A$1:$R$511,12)</f>
        <v> Streptomycetaceae</v>
      </c>
      <c r="L273" s="10" t="str">
        <f>VLOOKUP(A273,'[1]taxonomy'!$A$1:$R$511,13)</f>
        <v> Streptomyces.</v>
      </c>
      <c r="M273" s="10">
        <f>VLOOKUP(A273,'[1]taxonomy'!$A$1:$R$511,14)</f>
        <v>0</v>
      </c>
      <c r="N273" s="10">
        <f>VLOOKUP(A273,'[1]taxonomy'!$A$1:$R$511,15)</f>
        <v>0</v>
      </c>
      <c r="O273" s="13"/>
      <c r="Q273">
        <f t="shared" si="16"/>
      </c>
      <c r="R273">
        <f t="shared" si="17"/>
      </c>
      <c r="S273">
        <f t="shared" si="18"/>
      </c>
      <c r="T273">
        <f t="shared" si="19"/>
      </c>
    </row>
    <row r="274" spans="1:20" ht="12.75">
      <c r="A274" s="5" t="s">
        <v>661</v>
      </c>
      <c r="B274" s="13">
        <v>1</v>
      </c>
      <c r="C274" s="13">
        <v>1</v>
      </c>
      <c r="D274">
        <f>VLOOKUP(A274,4!A320:G853,7)</f>
        <v>356</v>
      </c>
      <c r="F274" s="9" t="str">
        <f>VLOOKUP(A274,'[1]taxonomy'!$A$1:$R$511,7)</f>
        <v>Bacteria</v>
      </c>
      <c r="G274" s="10" t="str">
        <f>VLOOKUP(A274,'[1]taxonomy'!$A$1:$R$511,8)</f>
        <v> Actinobacteria</v>
      </c>
      <c r="H274" s="10" t="str">
        <f>VLOOKUP(A274,'[1]taxonomy'!$A$1:$R$511,9)</f>
        <v> Actinobacteridae</v>
      </c>
      <c r="I274" s="10" t="str">
        <f>VLOOKUP(A274,'[1]taxonomy'!$A$1:$R$511,10)</f>
        <v> Actinomycetales</v>
      </c>
      <c r="J274" s="10" t="str">
        <f>VLOOKUP(A274,'[1]taxonomy'!$A$1:$R$511,11)</f>
        <v>Corynebacterineae</v>
      </c>
      <c r="K274" s="10" t="str">
        <f>VLOOKUP(A274,'[1]taxonomy'!$A$1:$R$511,12)</f>
        <v> Mycobacteriaceae</v>
      </c>
      <c r="L274" s="10" t="str">
        <f>VLOOKUP(A274,'[1]taxonomy'!$A$1:$R$511,13)</f>
        <v> Mycobacterium</v>
      </c>
      <c r="M274" s="10" t="str">
        <f>VLOOKUP(A274,'[1]taxonomy'!$A$1:$R$511,14)</f>
        <v>Mycobacterium tuberculosis complex.</v>
      </c>
      <c r="N274" s="10">
        <f>VLOOKUP(A274,'[1]taxonomy'!$A$1:$R$511,15)</f>
        <v>0</v>
      </c>
      <c r="O274" s="13"/>
      <c r="Q274">
        <f t="shared" si="16"/>
      </c>
      <c r="R274">
        <f t="shared" si="17"/>
      </c>
      <c r="S274">
        <f t="shared" si="18"/>
      </c>
      <c r="T274">
        <f t="shared" si="19"/>
      </c>
    </row>
    <row r="275" spans="1:20" ht="12.75">
      <c r="A275" s="5" t="s">
        <v>663</v>
      </c>
      <c r="B275" s="13"/>
      <c r="C275" s="13">
        <v>1</v>
      </c>
      <c r="D275">
        <f>VLOOKUP(A275,4!A321:G854,7)</f>
        <v>332</v>
      </c>
      <c r="F275" s="9" t="str">
        <f>VLOOKUP(A275,'[1]taxonomy'!$A$1:$R$511,7)</f>
        <v>Bacteria</v>
      </c>
      <c r="G275" s="10" t="str">
        <f>VLOOKUP(A275,'[1]taxonomy'!$A$1:$R$511,8)</f>
        <v> Actinobacteria</v>
      </c>
      <c r="H275" s="10" t="str">
        <f>VLOOKUP(A275,'[1]taxonomy'!$A$1:$R$511,9)</f>
        <v> Actinobacteridae</v>
      </c>
      <c r="I275" s="10" t="str">
        <f>VLOOKUP(A275,'[1]taxonomy'!$A$1:$R$511,10)</f>
        <v> Actinomycetales</v>
      </c>
      <c r="J275" s="10" t="str">
        <f>VLOOKUP(A275,'[1]taxonomy'!$A$1:$R$511,11)</f>
        <v>Streptomycineae</v>
      </c>
      <c r="K275" s="10" t="str">
        <f>VLOOKUP(A275,'[1]taxonomy'!$A$1:$R$511,12)</f>
        <v> Streptomycetaceae</v>
      </c>
      <c r="L275" s="10" t="str">
        <f>VLOOKUP(A275,'[1]taxonomy'!$A$1:$R$511,13)</f>
        <v> Streptomyces.</v>
      </c>
      <c r="M275" s="10">
        <f>VLOOKUP(A275,'[1]taxonomy'!$A$1:$R$511,14)</f>
        <v>0</v>
      </c>
      <c r="N275" s="10">
        <f>VLOOKUP(A275,'[1]taxonomy'!$A$1:$R$511,15)</f>
        <v>0</v>
      </c>
      <c r="O275" s="13"/>
      <c r="Q275">
        <f t="shared" si="16"/>
      </c>
      <c r="R275">
        <f t="shared" si="17"/>
      </c>
      <c r="S275">
        <f t="shared" si="18"/>
      </c>
      <c r="T275">
        <f t="shared" si="19"/>
      </c>
    </row>
    <row r="276" spans="1:20" ht="12.75">
      <c r="A276" s="5" t="s">
        <v>665</v>
      </c>
      <c r="B276" s="13"/>
      <c r="C276" s="13">
        <v>1</v>
      </c>
      <c r="D276">
        <f>VLOOKUP(A276,4!A322:G855,7)</f>
        <v>333</v>
      </c>
      <c r="E276">
        <v>1</v>
      </c>
      <c r="F276" s="9" t="str">
        <f>VLOOKUP(A276,'[1]taxonomy'!$A$1:$R$511,7)</f>
        <v>Bacteria</v>
      </c>
      <c r="G276" s="10" t="str">
        <f>VLOOKUP(A276,'[1]taxonomy'!$A$1:$R$511,8)</f>
        <v> Firmicutes</v>
      </c>
      <c r="H276" s="10" t="str">
        <f>VLOOKUP(A276,'[1]taxonomy'!$A$1:$R$511,9)</f>
        <v> Clostridia</v>
      </c>
      <c r="I276" s="10" t="str">
        <f>VLOOKUP(A276,'[1]taxonomy'!$A$1:$R$511,10)</f>
        <v> Clostridiales</v>
      </c>
      <c r="J276" s="10" t="str">
        <f>VLOOKUP(A276,'[1]taxonomy'!$A$1:$R$511,11)</f>
        <v> Clostridiaceae</v>
      </c>
      <c r="K276" s="10" t="str">
        <f>VLOOKUP(A276,'[1]taxonomy'!$A$1:$R$511,12)</f>
        <v>Clostridium.</v>
      </c>
      <c r="L276" s="10">
        <f>VLOOKUP(A276,'[1]taxonomy'!$A$1:$R$511,13)</f>
        <v>0</v>
      </c>
      <c r="M276" s="10">
        <f>VLOOKUP(A276,'[1]taxonomy'!$A$1:$R$511,14)</f>
        <v>0</v>
      </c>
      <c r="N276" s="10">
        <f>VLOOKUP(A276,'[1]taxonomy'!$A$1:$R$511,15)</f>
        <v>0</v>
      </c>
      <c r="O276" s="13"/>
      <c r="Q276" t="str">
        <f t="shared" si="16"/>
        <v>D6MAZ9_9CLOT</v>
      </c>
      <c r="R276">
        <f t="shared" si="17"/>
        <v>333</v>
      </c>
      <c r="S276">
        <f t="shared" si="18"/>
      </c>
      <c r="T276">
        <f t="shared" si="19"/>
      </c>
    </row>
    <row r="277" spans="1:20" ht="12.75">
      <c r="A277" s="5" t="s">
        <v>667</v>
      </c>
      <c r="B277" s="13"/>
      <c r="C277" s="13">
        <v>1</v>
      </c>
      <c r="D277">
        <f>VLOOKUP(A277,4!A323:G856,7)</f>
        <v>340</v>
      </c>
      <c r="F277" s="9" t="str">
        <f>VLOOKUP(A277,'[1]taxonomy'!$A$1:$R$511,7)</f>
        <v>Bacteria</v>
      </c>
      <c r="G277" s="10" t="str">
        <f>VLOOKUP(A277,'[1]taxonomy'!$A$1:$R$511,8)</f>
        <v> Chloroflexi</v>
      </c>
      <c r="H277" s="10" t="str">
        <f>VLOOKUP(A277,'[1]taxonomy'!$A$1:$R$511,9)</f>
        <v> Ktedonobacteria</v>
      </c>
      <c r="I277" s="10" t="str">
        <f>VLOOKUP(A277,'[1]taxonomy'!$A$1:$R$511,10)</f>
        <v> Ktedonobacterales</v>
      </c>
      <c r="J277" s="10" t="str">
        <f>VLOOKUP(A277,'[1]taxonomy'!$A$1:$R$511,11)</f>
        <v>Ktedonobacteraceae</v>
      </c>
      <c r="K277" s="10" t="str">
        <f>VLOOKUP(A277,'[1]taxonomy'!$A$1:$R$511,12)</f>
        <v> Ktedonobacter.</v>
      </c>
      <c r="L277" s="10">
        <f>VLOOKUP(A277,'[1]taxonomy'!$A$1:$R$511,13)</f>
        <v>0</v>
      </c>
      <c r="M277" s="10">
        <f>VLOOKUP(A277,'[1]taxonomy'!$A$1:$R$511,14)</f>
        <v>0</v>
      </c>
      <c r="N277" s="10">
        <f>VLOOKUP(A277,'[1]taxonomy'!$A$1:$R$511,15)</f>
        <v>0</v>
      </c>
      <c r="O277" s="13"/>
      <c r="Q277">
        <f t="shared" si="16"/>
      </c>
      <c r="R277">
        <f t="shared" si="17"/>
      </c>
      <c r="S277">
        <f t="shared" si="18"/>
      </c>
      <c r="T277">
        <f t="shared" si="19"/>
      </c>
    </row>
    <row r="278" spans="1:20" ht="12.75">
      <c r="A278" s="5" t="s">
        <v>669</v>
      </c>
      <c r="B278" s="13"/>
      <c r="C278" s="13">
        <v>1</v>
      </c>
      <c r="D278">
        <f>VLOOKUP(A278,4!A324:G857,7)</f>
        <v>344</v>
      </c>
      <c r="F278" s="9" t="str">
        <f>VLOOKUP(A278,'[1]taxonomy'!$A$1:$R$511,7)</f>
        <v>Bacteria</v>
      </c>
      <c r="G278" s="10" t="str">
        <f>VLOOKUP(A278,'[1]taxonomy'!$A$1:$R$511,8)</f>
        <v> Chloroflexi</v>
      </c>
      <c r="H278" s="10" t="str">
        <f>VLOOKUP(A278,'[1]taxonomy'!$A$1:$R$511,9)</f>
        <v> Ktedonobacteria</v>
      </c>
      <c r="I278" s="10" t="str">
        <f>VLOOKUP(A278,'[1]taxonomy'!$A$1:$R$511,10)</f>
        <v> Ktedonobacterales</v>
      </c>
      <c r="J278" s="10" t="str">
        <f>VLOOKUP(A278,'[1]taxonomy'!$A$1:$R$511,11)</f>
        <v>Ktedonobacteraceae</v>
      </c>
      <c r="K278" s="10" t="str">
        <f>VLOOKUP(A278,'[1]taxonomy'!$A$1:$R$511,12)</f>
        <v> Ktedonobacter.</v>
      </c>
      <c r="L278" s="10">
        <f>VLOOKUP(A278,'[1]taxonomy'!$A$1:$R$511,13)</f>
        <v>0</v>
      </c>
      <c r="M278" s="10">
        <f>VLOOKUP(A278,'[1]taxonomy'!$A$1:$R$511,14)</f>
        <v>0</v>
      </c>
      <c r="N278" s="10">
        <f>VLOOKUP(A278,'[1]taxonomy'!$A$1:$R$511,15)</f>
        <v>0</v>
      </c>
      <c r="O278" s="13"/>
      <c r="Q278">
        <f t="shared" si="16"/>
      </c>
      <c r="R278">
        <f t="shared" si="17"/>
      </c>
      <c r="S278">
        <f t="shared" si="18"/>
      </c>
      <c r="T278">
        <f t="shared" si="19"/>
      </c>
    </row>
    <row r="279" spans="1:20" ht="12.75">
      <c r="A279" s="5" t="s">
        <v>673</v>
      </c>
      <c r="B279" s="13"/>
      <c r="C279" s="13">
        <v>1</v>
      </c>
      <c r="D279">
        <f>VLOOKUP(A279,4!A326:G859,7)</f>
        <v>321</v>
      </c>
      <c r="F279" s="9" t="str">
        <f>VLOOKUP(A279,'[1]taxonomy'!$A$1:$R$511,7)</f>
        <v>Bacteria</v>
      </c>
      <c r="G279" s="10" t="str">
        <f>VLOOKUP(A279,'[1]taxonomy'!$A$1:$R$511,8)</f>
        <v> Actinobacteria</v>
      </c>
      <c r="H279" s="10" t="str">
        <f>VLOOKUP(A279,'[1]taxonomy'!$A$1:$R$511,9)</f>
        <v> Actinobacteridae</v>
      </c>
      <c r="I279" s="10" t="str">
        <f>VLOOKUP(A279,'[1]taxonomy'!$A$1:$R$511,10)</f>
        <v> Actinomycetales</v>
      </c>
      <c r="J279" s="10" t="str">
        <f>VLOOKUP(A279,'[1]taxonomy'!$A$1:$R$511,11)</f>
        <v>Pseudonocardineae</v>
      </c>
      <c r="K279" s="10" t="str">
        <f>VLOOKUP(A279,'[1]taxonomy'!$A$1:$R$511,12)</f>
        <v> Pseudonocardiaceae</v>
      </c>
      <c r="L279" s="10" t="str">
        <f>VLOOKUP(A279,'[1]taxonomy'!$A$1:$R$511,13)</f>
        <v> Thermobispora.</v>
      </c>
      <c r="M279" s="10">
        <f>VLOOKUP(A279,'[1]taxonomy'!$A$1:$R$511,14)</f>
        <v>0</v>
      </c>
      <c r="N279" s="10">
        <f>VLOOKUP(A279,'[1]taxonomy'!$A$1:$R$511,15)</f>
        <v>0</v>
      </c>
      <c r="O279" s="13"/>
      <c r="Q279">
        <f t="shared" si="16"/>
      </c>
      <c r="R279">
        <f t="shared" si="17"/>
      </c>
      <c r="S279">
        <f t="shared" si="18"/>
      </c>
      <c r="T279">
        <f t="shared" si="19"/>
      </c>
    </row>
    <row r="280" spans="1:20" ht="12.75">
      <c r="A280" s="5" t="s">
        <v>675</v>
      </c>
      <c r="B280" s="13"/>
      <c r="C280" s="13">
        <v>1</v>
      </c>
      <c r="D280">
        <f>VLOOKUP(A280,4!A327:G860,7)</f>
        <v>347</v>
      </c>
      <c r="F280" s="9" t="str">
        <f>VLOOKUP(A280,'[1]taxonomy'!$A$1:$R$511,7)</f>
        <v>Bacteria</v>
      </c>
      <c r="G280" s="10" t="str">
        <f>VLOOKUP(A280,'[1]taxonomy'!$A$1:$R$511,8)</f>
        <v> Actinobacteria</v>
      </c>
      <c r="H280" s="10" t="str">
        <f>VLOOKUP(A280,'[1]taxonomy'!$A$1:$R$511,9)</f>
        <v> Actinobacteridae</v>
      </c>
      <c r="I280" s="10" t="str">
        <f>VLOOKUP(A280,'[1]taxonomy'!$A$1:$R$511,10)</f>
        <v> Actinomycetales</v>
      </c>
      <c r="J280" s="10" t="str">
        <f>VLOOKUP(A280,'[1]taxonomy'!$A$1:$R$511,11)</f>
        <v>Streptosporangineae</v>
      </c>
      <c r="K280" s="10" t="str">
        <f>VLOOKUP(A280,'[1]taxonomy'!$A$1:$R$511,12)</f>
        <v> Nocardiopsaceae</v>
      </c>
      <c r="L280" s="10" t="str">
        <f>VLOOKUP(A280,'[1]taxonomy'!$A$1:$R$511,13)</f>
        <v> Nocardiopsis.</v>
      </c>
      <c r="M280" s="10">
        <f>VLOOKUP(A280,'[1]taxonomy'!$A$1:$R$511,14)</f>
        <v>0</v>
      </c>
      <c r="N280" s="10">
        <f>VLOOKUP(A280,'[1]taxonomy'!$A$1:$R$511,15)</f>
        <v>0</v>
      </c>
      <c r="O280" s="13"/>
      <c r="Q280">
        <f t="shared" si="16"/>
      </c>
      <c r="R280">
        <f t="shared" si="17"/>
      </c>
      <c r="S280">
        <f t="shared" si="18"/>
      </c>
      <c r="T280">
        <f t="shared" si="19"/>
      </c>
    </row>
    <row r="281" spans="1:20" ht="12.75">
      <c r="A281" s="5" t="s">
        <v>677</v>
      </c>
      <c r="B281" s="13"/>
      <c r="C281" s="13">
        <v>1</v>
      </c>
      <c r="D281">
        <f>VLOOKUP(A281,4!A328:G861,7)</f>
        <v>356</v>
      </c>
      <c r="F281" s="9" t="str">
        <f>VLOOKUP(A281,'[1]taxonomy'!$A$1:$R$511,7)</f>
        <v>Bacteria</v>
      </c>
      <c r="G281" s="10" t="str">
        <f>VLOOKUP(A281,'[1]taxonomy'!$A$1:$R$511,8)</f>
        <v> Actinobacteria</v>
      </c>
      <c r="H281" s="10" t="str">
        <f>VLOOKUP(A281,'[1]taxonomy'!$A$1:$R$511,9)</f>
        <v> Actinobacteridae</v>
      </c>
      <c r="I281" s="10" t="str">
        <f>VLOOKUP(A281,'[1]taxonomy'!$A$1:$R$511,10)</f>
        <v> Actinomycetales</v>
      </c>
      <c r="J281" s="10" t="str">
        <f>VLOOKUP(A281,'[1]taxonomy'!$A$1:$R$511,11)</f>
        <v>Streptosporangineae</v>
      </c>
      <c r="K281" s="10" t="str">
        <f>VLOOKUP(A281,'[1]taxonomy'!$A$1:$R$511,12)</f>
        <v> Nocardiopsaceae</v>
      </c>
      <c r="L281" s="10" t="str">
        <f>VLOOKUP(A281,'[1]taxonomy'!$A$1:$R$511,13)</f>
        <v> Nocardiopsis.</v>
      </c>
      <c r="M281" s="10">
        <f>VLOOKUP(A281,'[1]taxonomy'!$A$1:$R$511,14)</f>
        <v>0</v>
      </c>
      <c r="N281" s="10">
        <f>VLOOKUP(A281,'[1]taxonomy'!$A$1:$R$511,15)</f>
        <v>0</v>
      </c>
      <c r="O281" s="13"/>
      <c r="Q281">
        <f t="shared" si="16"/>
      </c>
      <c r="R281">
        <f t="shared" si="17"/>
      </c>
      <c r="S281">
        <f t="shared" si="18"/>
      </c>
      <c r="T281">
        <f t="shared" si="19"/>
      </c>
    </row>
    <row r="282" spans="1:20" ht="12.75">
      <c r="A282" s="5" t="s">
        <v>679</v>
      </c>
      <c r="B282" s="13"/>
      <c r="C282" s="13">
        <v>1</v>
      </c>
      <c r="D282">
        <f>VLOOKUP(A282,4!A329:G862,7)</f>
        <v>346</v>
      </c>
      <c r="F282" s="9" t="str">
        <f>VLOOKUP(A282,'[1]taxonomy'!$A$1:$R$511,7)</f>
        <v>Bacteria</v>
      </c>
      <c r="G282" s="10" t="str">
        <f>VLOOKUP(A282,'[1]taxonomy'!$A$1:$R$511,8)</f>
        <v> Actinobacteria</v>
      </c>
      <c r="H282" s="10" t="str">
        <f>VLOOKUP(A282,'[1]taxonomy'!$A$1:$R$511,9)</f>
        <v> Actinobacteridae</v>
      </c>
      <c r="I282" s="10" t="str">
        <f>VLOOKUP(A282,'[1]taxonomy'!$A$1:$R$511,10)</f>
        <v> Actinomycetales</v>
      </c>
      <c r="J282" s="10" t="str">
        <f>VLOOKUP(A282,'[1]taxonomy'!$A$1:$R$511,11)</f>
        <v>Streptomycineae</v>
      </c>
      <c r="K282" s="10" t="str">
        <f>VLOOKUP(A282,'[1]taxonomy'!$A$1:$R$511,12)</f>
        <v> Streptomycetaceae</v>
      </c>
      <c r="L282" s="10" t="str">
        <f>VLOOKUP(A282,'[1]taxonomy'!$A$1:$R$511,13)</f>
        <v> Streptomyces.</v>
      </c>
      <c r="M282" s="10">
        <f>VLOOKUP(A282,'[1]taxonomy'!$A$1:$R$511,14)</f>
        <v>0</v>
      </c>
      <c r="N282" s="10">
        <f>VLOOKUP(A282,'[1]taxonomy'!$A$1:$R$511,15)</f>
        <v>0</v>
      </c>
      <c r="O282" s="13"/>
      <c r="Q282">
        <f t="shared" si="16"/>
      </c>
      <c r="R282">
        <f t="shared" si="17"/>
      </c>
      <c r="S282">
        <f t="shared" si="18"/>
      </c>
      <c r="T282">
        <f t="shared" si="19"/>
      </c>
    </row>
    <row r="283" spans="1:20" ht="12.75">
      <c r="A283" s="5" t="s">
        <v>681</v>
      </c>
      <c r="B283" s="13"/>
      <c r="C283" s="13">
        <v>1</v>
      </c>
      <c r="D283">
        <f>VLOOKUP(A283,4!A330:G863,7)</f>
        <v>340</v>
      </c>
      <c r="F283" s="9" t="str">
        <f>VLOOKUP(A283,'[1]taxonomy'!$A$1:$R$511,7)</f>
        <v>Bacteria</v>
      </c>
      <c r="G283" s="10" t="str">
        <f>VLOOKUP(A283,'[1]taxonomy'!$A$1:$R$511,8)</f>
        <v> Actinobacteria</v>
      </c>
      <c r="H283" s="10" t="str">
        <f>VLOOKUP(A283,'[1]taxonomy'!$A$1:$R$511,9)</f>
        <v> Actinobacteridae</v>
      </c>
      <c r="I283" s="10" t="str">
        <f>VLOOKUP(A283,'[1]taxonomy'!$A$1:$R$511,10)</f>
        <v> Actinomycetales</v>
      </c>
      <c r="J283" s="10" t="str">
        <f>VLOOKUP(A283,'[1]taxonomy'!$A$1:$R$511,11)</f>
        <v>Streptomycineae</v>
      </c>
      <c r="K283" s="10" t="str">
        <f>VLOOKUP(A283,'[1]taxonomy'!$A$1:$R$511,12)</f>
        <v> Streptomycetaceae</v>
      </c>
      <c r="L283" s="10" t="str">
        <f>VLOOKUP(A283,'[1]taxonomy'!$A$1:$R$511,13)</f>
        <v> Streptomyces.</v>
      </c>
      <c r="M283" s="10">
        <f>VLOOKUP(A283,'[1]taxonomy'!$A$1:$R$511,14)</f>
        <v>0</v>
      </c>
      <c r="N283" s="10">
        <f>VLOOKUP(A283,'[1]taxonomy'!$A$1:$R$511,15)</f>
        <v>0</v>
      </c>
      <c r="O283" s="13"/>
      <c r="Q283">
        <f t="shared" si="16"/>
      </c>
      <c r="R283">
        <f t="shared" si="17"/>
      </c>
      <c r="S283">
        <f t="shared" si="18"/>
      </c>
      <c r="T283">
        <f t="shared" si="19"/>
      </c>
    </row>
    <row r="284" spans="1:20" ht="12.75">
      <c r="A284" s="5" t="s">
        <v>683</v>
      </c>
      <c r="B284" s="13">
        <v>1</v>
      </c>
      <c r="C284" s="13">
        <v>1</v>
      </c>
      <c r="D284">
        <f>VLOOKUP(A284,4!A331:G864,7)</f>
        <v>356</v>
      </c>
      <c r="F284" s="9" t="str">
        <f>VLOOKUP(A284,'[1]taxonomy'!$A$1:$R$511,7)</f>
        <v>Bacteria</v>
      </c>
      <c r="G284" s="10" t="str">
        <f>VLOOKUP(A284,'[1]taxonomy'!$A$1:$R$511,8)</f>
        <v> Actinobacteria</v>
      </c>
      <c r="H284" s="10" t="str">
        <f>VLOOKUP(A284,'[1]taxonomy'!$A$1:$R$511,9)</f>
        <v> Actinobacteridae</v>
      </c>
      <c r="I284" s="10" t="str">
        <f>VLOOKUP(A284,'[1]taxonomy'!$A$1:$R$511,10)</f>
        <v> Actinomycetales</v>
      </c>
      <c r="J284" s="10" t="str">
        <f>VLOOKUP(A284,'[1]taxonomy'!$A$1:$R$511,11)</f>
        <v>Corynebacterineae</v>
      </c>
      <c r="K284" s="10" t="str">
        <f>VLOOKUP(A284,'[1]taxonomy'!$A$1:$R$511,12)</f>
        <v> Mycobacteriaceae</v>
      </c>
      <c r="L284" s="10" t="str">
        <f>VLOOKUP(A284,'[1]taxonomy'!$A$1:$R$511,13)</f>
        <v> Mycobacterium</v>
      </c>
      <c r="M284" s="10" t="str">
        <f>VLOOKUP(A284,'[1]taxonomy'!$A$1:$R$511,14)</f>
        <v>Mycobacterium tuberculosis complex.</v>
      </c>
      <c r="N284" s="10">
        <f>VLOOKUP(A284,'[1]taxonomy'!$A$1:$R$511,15)</f>
        <v>0</v>
      </c>
      <c r="O284" s="13"/>
      <c r="Q284">
        <f t="shared" si="16"/>
      </c>
      <c r="R284">
        <f t="shared" si="17"/>
      </c>
      <c r="S284">
        <f t="shared" si="18"/>
      </c>
      <c r="T284">
        <f t="shared" si="19"/>
      </c>
    </row>
    <row r="285" spans="1:20" ht="12.75">
      <c r="A285" s="5" t="s">
        <v>687</v>
      </c>
      <c r="B285" s="13"/>
      <c r="C285" s="13">
        <v>1</v>
      </c>
      <c r="D285">
        <f>VLOOKUP(A285,4!A333:G866,7)</f>
        <v>136</v>
      </c>
      <c r="F285" s="9" t="str">
        <f>VLOOKUP(A285,'[1]taxonomy'!$A$1:$R$511,7)</f>
        <v>Bacteria</v>
      </c>
      <c r="G285" s="10" t="str">
        <f>VLOOKUP(A285,'[1]taxonomy'!$A$1:$R$511,8)</f>
        <v> Bacteroidetes</v>
      </c>
      <c r="H285" s="10" t="str">
        <f>VLOOKUP(A285,'[1]taxonomy'!$A$1:$R$511,9)</f>
        <v> Bacteroidia</v>
      </c>
      <c r="I285" s="10" t="str">
        <f>VLOOKUP(A285,'[1]taxonomy'!$A$1:$R$511,10)</f>
        <v> Bacteroidales</v>
      </c>
      <c r="J285" s="10" t="str">
        <f>VLOOKUP(A285,'[1]taxonomy'!$A$1:$R$511,11)</f>
        <v> Bacteroidaceae</v>
      </c>
      <c r="K285" s="10" t="str">
        <f>VLOOKUP(A285,'[1]taxonomy'!$A$1:$R$511,12)</f>
        <v>Bacteroides.</v>
      </c>
      <c r="L285" s="10">
        <f>VLOOKUP(A285,'[1]taxonomy'!$A$1:$R$511,13)</f>
        <v>0</v>
      </c>
      <c r="M285" s="10">
        <f>VLOOKUP(A285,'[1]taxonomy'!$A$1:$R$511,14)</f>
        <v>0</v>
      </c>
      <c r="N285" s="10">
        <f>VLOOKUP(A285,'[1]taxonomy'!$A$1:$R$511,15)</f>
        <v>0</v>
      </c>
      <c r="O285" s="13"/>
      <c r="Q285">
        <f t="shared" si="16"/>
      </c>
      <c r="R285">
        <f t="shared" si="17"/>
      </c>
      <c r="S285">
        <f t="shared" si="18"/>
      </c>
      <c r="T285">
        <f t="shared" si="19"/>
      </c>
    </row>
    <row r="286" spans="1:20" ht="12.75">
      <c r="A286" s="5" t="s">
        <v>691</v>
      </c>
      <c r="B286" s="13"/>
      <c r="C286" s="13">
        <v>1</v>
      </c>
      <c r="D286">
        <f>VLOOKUP(A286,4!A335:G868,7)</f>
        <v>335</v>
      </c>
      <c r="F286" s="9" t="str">
        <f>VLOOKUP(A286,'[1]taxonomy'!$A$1:$R$511,7)</f>
        <v>Bacteria</v>
      </c>
      <c r="G286" s="10" t="str">
        <f>VLOOKUP(A286,'[1]taxonomy'!$A$1:$R$511,8)</f>
        <v> Bacteroidetes</v>
      </c>
      <c r="H286" s="10" t="str">
        <f>VLOOKUP(A286,'[1]taxonomy'!$A$1:$R$511,9)</f>
        <v> Bacteroidia</v>
      </c>
      <c r="I286" s="10" t="str">
        <f>VLOOKUP(A286,'[1]taxonomy'!$A$1:$R$511,10)</f>
        <v> Bacteroidales</v>
      </c>
      <c r="J286" s="10" t="str">
        <f>VLOOKUP(A286,'[1]taxonomy'!$A$1:$R$511,11)</f>
        <v> Bacteroidaceae</v>
      </c>
      <c r="K286" s="10" t="str">
        <f>VLOOKUP(A286,'[1]taxonomy'!$A$1:$R$511,12)</f>
        <v>Bacteroides.</v>
      </c>
      <c r="L286" s="10">
        <f>VLOOKUP(A286,'[1]taxonomy'!$A$1:$R$511,13)</f>
        <v>0</v>
      </c>
      <c r="M286" s="10">
        <f>VLOOKUP(A286,'[1]taxonomy'!$A$1:$R$511,14)</f>
        <v>0</v>
      </c>
      <c r="N286" s="10">
        <f>VLOOKUP(A286,'[1]taxonomy'!$A$1:$R$511,15)</f>
        <v>0</v>
      </c>
      <c r="O286" s="13"/>
      <c r="Q286">
        <f t="shared" si="16"/>
      </c>
      <c r="R286">
        <f t="shared" si="17"/>
      </c>
      <c r="S286">
        <f t="shared" si="18"/>
      </c>
      <c r="T286">
        <f t="shared" si="19"/>
      </c>
    </row>
    <row r="287" spans="1:20" ht="12.75">
      <c r="A287" s="5" t="s">
        <v>693</v>
      </c>
      <c r="B287" s="13"/>
      <c r="C287" s="13">
        <v>1</v>
      </c>
      <c r="D287">
        <f>VLOOKUP(A287,4!A336:G869,7)</f>
        <v>290</v>
      </c>
      <c r="F287" s="9" t="str">
        <f>VLOOKUP(A287,'[1]taxonomy'!$A$1:$R$511,7)</f>
        <v>Bacteria</v>
      </c>
      <c r="G287" s="10" t="str">
        <f>VLOOKUP(A287,'[1]taxonomy'!$A$1:$R$511,8)</f>
        <v> Bacteroidetes</v>
      </c>
      <c r="H287" s="10" t="str">
        <f>VLOOKUP(A287,'[1]taxonomy'!$A$1:$R$511,9)</f>
        <v> Bacteroidia</v>
      </c>
      <c r="I287" s="10" t="str">
        <f>VLOOKUP(A287,'[1]taxonomy'!$A$1:$R$511,10)</f>
        <v> Bacteroidales</v>
      </c>
      <c r="J287" s="10" t="str">
        <f>VLOOKUP(A287,'[1]taxonomy'!$A$1:$R$511,11)</f>
        <v> Bacteroidaceae</v>
      </c>
      <c r="K287" s="10" t="str">
        <f>VLOOKUP(A287,'[1]taxonomy'!$A$1:$R$511,12)</f>
        <v>Bacteroides.</v>
      </c>
      <c r="L287" s="10">
        <f>VLOOKUP(A287,'[1]taxonomy'!$A$1:$R$511,13)</f>
        <v>0</v>
      </c>
      <c r="M287" s="10">
        <f>VLOOKUP(A287,'[1]taxonomy'!$A$1:$R$511,14)</f>
        <v>0</v>
      </c>
      <c r="N287" s="10">
        <f>VLOOKUP(A287,'[1]taxonomy'!$A$1:$R$511,15)</f>
        <v>0</v>
      </c>
      <c r="O287" s="13"/>
      <c r="Q287">
        <f t="shared" si="16"/>
      </c>
      <c r="R287">
        <f t="shared" si="17"/>
      </c>
      <c r="S287">
        <f t="shared" si="18"/>
      </c>
      <c r="T287">
        <f t="shared" si="19"/>
      </c>
    </row>
    <row r="288" spans="1:20" ht="12.75">
      <c r="A288" s="5" t="s">
        <v>695</v>
      </c>
      <c r="B288" s="13"/>
      <c r="C288" s="13">
        <v>1</v>
      </c>
      <c r="D288">
        <f>VLOOKUP(A288,4!A337:G870,7)</f>
        <v>335</v>
      </c>
      <c r="F288" s="9" t="str">
        <f>VLOOKUP(A288,'[1]taxonomy'!$A$1:$R$511,7)</f>
        <v>Bacteria</v>
      </c>
      <c r="G288" s="10" t="str">
        <f>VLOOKUP(A288,'[1]taxonomy'!$A$1:$R$511,8)</f>
        <v> Proteobacteria</v>
      </c>
      <c r="H288" s="10" t="str">
        <f>VLOOKUP(A288,'[1]taxonomy'!$A$1:$R$511,9)</f>
        <v> Betaproteobacteria</v>
      </c>
      <c r="I288" s="10" t="str">
        <f>VLOOKUP(A288,'[1]taxonomy'!$A$1:$R$511,10)</f>
        <v> Neisseriales</v>
      </c>
      <c r="J288" s="10" t="str">
        <f>VLOOKUP(A288,'[1]taxonomy'!$A$1:$R$511,11)</f>
        <v>Neisseriaceae</v>
      </c>
      <c r="K288" s="10" t="str">
        <f>VLOOKUP(A288,'[1]taxonomy'!$A$1:$R$511,12)</f>
        <v> Laribacter.</v>
      </c>
      <c r="L288" s="10">
        <f>VLOOKUP(A288,'[1]taxonomy'!$A$1:$R$511,13)</f>
        <v>0</v>
      </c>
      <c r="M288" s="10">
        <f>VLOOKUP(A288,'[1]taxonomy'!$A$1:$R$511,14)</f>
        <v>0</v>
      </c>
      <c r="N288" s="10">
        <f>VLOOKUP(A288,'[1]taxonomy'!$A$1:$R$511,15)</f>
        <v>0</v>
      </c>
      <c r="O288" s="13"/>
      <c r="Q288">
        <f t="shared" si="16"/>
      </c>
      <c r="R288">
        <f t="shared" si="17"/>
      </c>
      <c r="S288">
        <f t="shared" si="18"/>
      </c>
      <c r="T288">
        <f t="shared" si="19"/>
      </c>
    </row>
    <row r="289" spans="1:20" ht="12.75">
      <c r="A289" s="5" t="s">
        <v>697</v>
      </c>
      <c r="B289" s="13"/>
      <c r="C289" s="13">
        <v>1</v>
      </c>
      <c r="D289">
        <f>VLOOKUP(A289,4!A338:G871,7)</f>
        <v>331</v>
      </c>
      <c r="F289" s="9" t="str">
        <f>VLOOKUP(A289,'[1]taxonomy'!$A$1:$R$511,7)</f>
        <v>Bacteria</v>
      </c>
      <c r="G289" s="10" t="str">
        <f>VLOOKUP(A289,'[1]taxonomy'!$A$1:$R$511,8)</f>
        <v> Firmicutes</v>
      </c>
      <c r="H289" s="10" t="str">
        <f>VLOOKUP(A289,'[1]taxonomy'!$A$1:$R$511,9)</f>
        <v> Bacillales</v>
      </c>
      <c r="I289" s="10" t="str">
        <f>VLOOKUP(A289,'[1]taxonomy'!$A$1:$R$511,10)</f>
        <v> Bacillaceae</v>
      </c>
      <c r="J289" s="10" t="str">
        <f>VLOOKUP(A289,'[1]taxonomy'!$A$1:$R$511,11)</f>
        <v> Lysinibacillus.</v>
      </c>
      <c r="K289" s="10">
        <f>VLOOKUP(A289,'[1]taxonomy'!$A$1:$R$511,12)</f>
        <v>0</v>
      </c>
      <c r="L289" s="10">
        <f>VLOOKUP(A289,'[1]taxonomy'!$A$1:$R$511,13)</f>
        <v>0</v>
      </c>
      <c r="M289" s="10">
        <f>VLOOKUP(A289,'[1]taxonomy'!$A$1:$R$511,14)</f>
        <v>0</v>
      </c>
      <c r="N289" s="10">
        <f>VLOOKUP(A289,'[1]taxonomy'!$A$1:$R$511,15)</f>
        <v>0</v>
      </c>
      <c r="O289" s="13"/>
      <c r="Q289">
        <f t="shared" si="16"/>
      </c>
      <c r="R289">
        <f t="shared" si="17"/>
      </c>
      <c r="S289">
        <f t="shared" si="18"/>
      </c>
      <c r="T289">
        <f t="shared" si="19"/>
      </c>
    </row>
    <row r="290" spans="1:20" ht="12.75">
      <c r="A290" s="5" t="s">
        <v>699</v>
      </c>
      <c r="B290" s="13"/>
      <c r="C290" s="13">
        <v>1</v>
      </c>
      <c r="D290">
        <f>VLOOKUP(A290,4!A339:G872,7)</f>
        <v>332</v>
      </c>
      <c r="F290" s="9" t="str">
        <f>VLOOKUP(A290,'[1]taxonomy'!$A$1:$R$511,7)</f>
        <v>Bacteria</v>
      </c>
      <c r="G290" s="10" t="str">
        <f>VLOOKUP(A290,'[1]taxonomy'!$A$1:$R$511,8)</f>
        <v> Firmicutes</v>
      </c>
      <c r="H290" s="10" t="str">
        <f>VLOOKUP(A290,'[1]taxonomy'!$A$1:$R$511,9)</f>
        <v> Bacillales</v>
      </c>
      <c r="I290" s="10" t="str">
        <f>VLOOKUP(A290,'[1]taxonomy'!$A$1:$R$511,10)</f>
        <v> Bacillaceae</v>
      </c>
      <c r="J290" s="10" t="str">
        <f>VLOOKUP(A290,'[1]taxonomy'!$A$1:$R$511,11)</f>
        <v> Lysinibacillus.</v>
      </c>
      <c r="K290" s="10">
        <f>VLOOKUP(A290,'[1]taxonomy'!$A$1:$R$511,12)</f>
        <v>0</v>
      </c>
      <c r="L290" s="10">
        <f>VLOOKUP(A290,'[1]taxonomy'!$A$1:$R$511,13)</f>
        <v>0</v>
      </c>
      <c r="M290" s="10">
        <f>VLOOKUP(A290,'[1]taxonomy'!$A$1:$R$511,14)</f>
        <v>0</v>
      </c>
      <c r="N290" s="10">
        <f>VLOOKUP(A290,'[1]taxonomy'!$A$1:$R$511,15)</f>
        <v>0</v>
      </c>
      <c r="O290" s="13"/>
      <c r="Q290">
        <f t="shared" si="16"/>
      </c>
      <c r="R290">
        <f t="shared" si="17"/>
      </c>
      <c r="S290">
        <f t="shared" si="18"/>
      </c>
      <c r="T290">
        <f t="shared" si="19"/>
      </c>
    </row>
    <row r="291" spans="1:20" ht="12.75">
      <c r="A291" s="5" t="s">
        <v>701</v>
      </c>
      <c r="B291" s="13"/>
      <c r="C291" s="13">
        <v>1</v>
      </c>
      <c r="D291">
        <f>VLOOKUP(A291,4!A340:G873,7)</f>
        <v>309</v>
      </c>
      <c r="F291" s="9" t="str">
        <f>VLOOKUP(A291,'[1]taxonomy'!$A$1:$R$511,7)</f>
        <v>Bacteria</v>
      </c>
      <c r="G291" s="10" t="str">
        <f>VLOOKUP(A291,'[1]taxonomy'!$A$1:$R$511,8)</f>
        <v> Firmicutes</v>
      </c>
      <c r="H291" s="10" t="str">
        <f>VLOOKUP(A291,'[1]taxonomy'!$A$1:$R$511,9)</f>
        <v> Clostridia</v>
      </c>
      <c r="I291" s="10" t="str">
        <f>VLOOKUP(A291,'[1]taxonomy'!$A$1:$R$511,10)</f>
        <v> Clostridiales</v>
      </c>
      <c r="J291" s="10" t="str">
        <f>VLOOKUP(A291,'[1]taxonomy'!$A$1:$R$511,11)</f>
        <v>Clostridiales Family XI. Incertae Sedis</v>
      </c>
      <c r="K291" s="10" t="str">
        <f>VLOOKUP(A291,'[1]taxonomy'!$A$1:$R$511,12)</f>
        <v> Peptoniphilus.</v>
      </c>
      <c r="L291" s="10">
        <f>VLOOKUP(A291,'[1]taxonomy'!$A$1:$R$511,13)</f>
        <v>0</v>
      </c>
      <c r="M291" s="10">
        <f>VLOOKUP(A291,'[1]taxonomy'!$A$1:$R$511,14)</f>
        <v>0</v>
      </c>
      <c r="N291" s="10">
        <f>VLOOKUP(A291,'[1]taxonomy'!$A$1:$R$511,15)</f>
        <v>0</v>
      </c>
      <c r="O291" s="13"/>
      <c r="Q291">
        <f t="shared" si="16"/>
      </c>
      <c r="R291">
        <f t="shared" si="17"/>
      </c>
      <c r="S291">
        <f t="shared" si="18"/>
      </c>
      <c r="T291">
        <f t="shared" si="19"/>
      </c>
    </row>
    <row r="292" spans="1:20" ht="12.75">
      <c r="A292" s="5" t="s">
        <v>703</v>
      </c>
      <c r="B292" s="13"/>
      <c r="C292" s="13">
        <v>1</v>
      </c>
      <c r="D292">
        <f>VLOOKUP(A292,4!A341:G874,7)</f>
        <v>339</v>
      </c>
      <c r="F292" s="9" t="str">
        <f>VLOOKUP(A292,'[1]taxonomy'!$A$1:$R$511,7)</f>
        <v>Bacteria</v>
      </c>
      <c r="G292" s="10" t="str">
        <f>VLOOKUP(A292,'[1]taxonomy'!$A$1:$R$511,8)</f>
        <v> Firmicutes</v>
      </c>
      <c r="H292" s="10" t="str">
        <f>VLOOKUP(A292,'[1]taxonomy'!$A$1:$R$511,9)</f>
        <v> Clostridia</v>
      </c>
      <c r="I292" s="10" t="str">
        <f>VLOOKUP(A292,'[1]taxonomy'!$A$1:$R$511,10)</f>
        <v> Clostridiales</v>
      </c>
      <c r="J292" s="10" t="str">
        <f>VLOOKUP(A292,'[1]taxonomy'!$A$1:$R$511,11)</f>
        <v> Clostridiaceae</v>
      </c>
      <c r="K292" s="10" t="str">
        <f>VLOOKUP(A292,'[1]taxonomy'!$A$1:$R$511,12)</f>
        <v>Clostridium.</v>
      </c>
      <c r="L292" s="10">
        <f>VLOOKUP(A292,'[1]taxonomy'!$A$1:$R$511,13)</f>
        <v>0</v>
      </c>
      <c r="M292" s="10">
        <f>VLOOKUP(A292,'[1]taxonomy'!$A$1:$R$511,14)</f>
        <v>0</v>
      </c>
      <c r="N292" s="10">
        <f>VLOOKUP(A292,'[1]taxonomy'!$A$1:$R$511,15)</f>
        <v>0</v>
      </c>
      <c r="O292" s="13"/>
      <c r="Q292">
        <f t="shared" si="16"/>
      </c>
      <c r="R292">
        <f t="shared" si="17"/>
      </c>
      <c r="S292">
        <f t="shared" si="18"/>
      </c>
      <c r="T292">
        <f t="shared" si="19"/>
      </c>
    </row>
    <row r="293" spans="1:20" ht="12.75">
      <c r="A293" s="5" t="s">
        <v>705</v>
      </c>
      <c r="B293" s="13"/>
      <c r="C293" s="13">
        <v>1</v>
      </c>
      <c r="D293">
        <f>VLOOKUP(A293,4!A342:G875,7)</f>
        <v>328</v>
      </c>
      <c r="F293" s="9" t="str">
        <f>VLOOKUP(A293,'[1]taxonomy'!$A$1:$R$511,7)</f>
        <v>Bacteria</v>
      </c>
      <c r="G293" s="10" t="str">
        <f>VLOOKUP(A293,'[1]taxonomy'!$A$1:$R$511,8)</f>
        <v> Firmicutes</v>
      </c>
      <c r="H293" s="10" t="str">
        <f>VLOOKUP(A293,'[1]taxonomy'!$A$1:$R$511,9)</f>
        <v> Bacillales</v>
      </c>
      <c r="I293" s="10" t="str">
        <f>VLOOKUP(A293,'[1]taxonomy'!$A$1:$R$511,10)</f>
        <v> Bacillaceae</v>
      </c>
      <c r="J293" s="10" t="str">
        <f>VLOOKUP(A293,'[1]taxonomy'!$A$1:$R$511,11)</f>
        <v> Bacillus</v>
      </c>
      <c r="K293" s="10" t="str">
        <f>VLOOKUP(A293,'[1]taxonomy'!$A$1:$R$511,12)</f>
        <v>Bacillus cereus group.</v>
      </c>
      <c r="L293" s="10">
        <f>VLOOKUP(A293,'[1]taxonomy'!$A$1:$R$511,13)</f>
        <v>0</v>
      </c>
      <c r="M293" s="10">
        <f>VLOOKUP(A293,'[1]taxonomy'!$A$1:$R$511,14)</f>
        <v>0</v>
      </c>
      <c r="N293" s="10">
        <f>VLOOKUP(A293,'[1]taxonomy'!$A$1:$R$511,15)</f>
        <v>0</v>
      </c>
      <c r="O293" s="13"/>
      <c r="Q293">
        <f t="shared" si="16"/>
      </c>
      <c r="R293">
        <f t="shared" si="17"/>
      </c>
      <c r="S293">
        <f t="shared" si="18"/>
      </c>
      <c r="T293">
        <f t="shared" si="19"/>
      </c>
    </row>
    <row r="294" spans="1:20" ht="12.75">
      <c r="A294" s="5" t="s">
        <v>707</v>
      </c>
      <c r="B294" s="13"/>
      <c r="C294" s="13">
        <v>1</v>
      </c>
      <c r="D294">
        <f>VLOOKUP(A294,4!A343:G876,7)</f>
        <v>279</v>
      </c>
      <c r="F294" s="9" t="str">
        <f>VLOOKUP(A294,'[1]taxonomy'!$A$1:$R$511,7)</f>
        <v>Bacteria</v>
      </c>
      <c r="G294" s="10" t="str">
        <f>VLOOKUP(A294,'[1]taxonomy'!$A$1:$R$511,8)</f>
        <v> Actinobacteria</v>
      </c>
      <c r="H294" s="10" t="str">
        <f>VLOOKUP(A294,'[1]taxonomy'!$A$1:$R$511,9)</f>
        <v> Actinobacteridae</v>
      </c>
      <c r="I294" s="10" t="str">
        <f>VLOOKUP(A294,'[1]taxonomy'!$A$1:$R$511,10)</f>
        <v> Actinomycetales</v>
      </c>
      <c r="J294" s="10" t="str">
        <f>VLOOKUP(A294,'[1]taxonomy'!$A$1:$R$511,11)</f>
        <v>Pseudonocardineae</v>
      </c>
      <c r="K294" s="10" t="str">
        <f>VLOOKUP(A294,'[1]taxonomy'!$A$1:$R$511,12)</f>
        <v> Pseudonocardiaceae</v>
      </c>
      <c r="L294" s="10" t="str">
        <f>VLOOKUP(A294,'[1]taxonomy'!$A$1:$R$511,13)</f>
        <v> Amycolatopsis.</v>
      </c>
      <c r="M294" s="10">
        <f>VLOOKUP(A294,'[1]taxonomy'!$A$1:$R$511,14)</f>
        <v>0</v>
      </c>
      <c r="N294" s="10">
        <f>VLOOKUP(A294,'[1]taxonomy'!$A$1:$R$511,15)</f>
        <v>0</v>
      </c>
      <c r="O294" s="13"/>
      <c r="Q294">
        <f t="shared" si="16"/>
      </c>
      <c r="R294">
        <f t="shared" si="17"/>
      </c>
      <c r="S294">
        <f t="shared" si="18"/>
      </c>
      <c r="T294">
        <f t="shared" si="19"/>
      </c>
    </row>
    <row r="295" spans="1:20" ht="12.75">
      <c r="A295" s="5" t="s">
        <v>709</v>
      </c>
      <c r="B295" s="13"/>
      <c r="C295" s="13">
        <v>1</v>
      </c>
      <c r="D295">
        <f>VLOOKUP(A295,4!A344:G877,7)</f>
        <v>298</v>
      </c>
      <c r="F295" s="9" t="str">
        <f>VLOOKUP(A295,'[1]taxonomy'!$A$1:$R$511,7)</f>
        <v>Bacteria</v>
      </c>
      <c r="G295" s="10" t="str">
        <f>VLOOKUP(A295,'[1]taxonomy'!$A$1:$R$511,8)</f>
        <v> Actinobacteria</v>
      </c>
      <c r="H295" s="10" t="str">
        <f>VLOOKUP(A295,'[1]taxonomy'!$A$1:$R$511,9)</f>
        <v> Actinobacteridae</v>
      </c>
      <c r="I295" s="10" t="str">
        <f>VLOOKUP(A295,'[1]taxonomy'!$A$1:$R$511,10)</f>
        <v> Actinomycetales</v>
      </c>
      <c r="J295" s="10" t="str">
        <f>VLOOKUP(A295,'[1]taxonomy'!$A$1:$R$511,11)</f>
        <v>Pseudonocardineae</v>
      </c>
      <c r="K295" s="10" t="str">
        <f>VLOOKUP(A295,'[1]taxonomy'!$A$1:$R$511,12)</f>
        <v> Pseudonocardiaceae</v>
      </c>
      <c r="L295" s="10" t="str">
        <f>VLOOKUP(A295,'[1]taxonomy'!$A$1:$R$511,13)</f>
        <v> Amycolatopsis.</v>
      </c>
      <c r="M295" s="10">
        <f>VLOOKUP(A295,'[1]taxonomy'!$A$1:$R$511,14)</f>
        <v>0</v>
      </c>
      <c r="N295" s="10">
        <f>VLOOKUP(A295,'[1]taxonomy'!$A$1:$R$511,15)</f>
        <v>0</v>
      </c>
      <c r="O295" s="13"/>
      <c r="Q295">
        <f t="shared" si="16"/>
      </c>
      <c r="R295">
        <f t="shared" si="17"/>
      </c>
      <c r="S295">
        <f t="shared" si="18"/>
      </c>
      <c r="T295">
        <f t="shared" si="19"/>
      </c>
    </row>
    <row r="296" spans="1:20" ht="12.75">
      <c r="A296" s="5" t="s">
        <v>711</v>
      </c>
      <c r="B296" s="13"/>
      <c r="C296" s="13">
        <v>1</v>
      </c>
      <c r="D296">
        <f>VLOOKUP(A296,4!A345:G878,7)</f>
        <v>360</v>
      </c>
      <c r="F296" s="9" t="str">
        <f>VLOOKUP(A296,'[1]taxonomy'!$A$1:$R$511,7)</f>
        <v>Eukaryota</v>
      </c>
      <c r="G296" s="10" t="str">
        <f>VLOOKUP(A296,'[1]taxonomy'!$A$1:$R$511,8)</f>
        <v> Fungi</v>
      </c>
      <c r="H296" s="10" t="str">
        <f>VLOOKUP(A296,'[1]taxonomy'!$A$1:$R$511,9)</f>
        <v> Dikarya</v>
      </c>
      <c r="I296" s="10" t="str">
        <f>VLOOKUP(A296,'[1]taxonomy'!$A$1:$R$511,10)</f>
        <v> Basidiomycota</v>
      </c>
      <c r="J296" s="10" t="str">
        <f>VLOOKUP(A296,'[1]taxonomy'!$A$1:$R$511,11)</f>
        <v> Agaricomycotina</v>
      </c>
      <c r="K296" s="10" t="str">
        <f>VLOOKUP(A296,'[1]taxonomy'!$A$1:$R$511,12)</f>
        <v>Homobasidiomycetes</v>
      </c>
      <c r="L296" s="10" t="str">
        <f>VLOOKUP(A296,'[1]taxonomy'!$A$1:$R$511,13)</f>
        <v> Agaricomycetidae</v>
      </c>
      <c r="M296" s="10" t="str">
        <f>VLOOKUP(A296,'[1]taxonomy'!$A$1:$R$511,14)</f>
        <v> Agaricales</v>
      </c>
      <c r="N296" s="10" t="str">
        <f>VLOOKUP(A296,'[1]taxonomy'!$A$1:$R$511,15)</f>
        <v> Schizophyllaceae</v>
      </c>
      <c r="O296" s="13"/>
      <c r="Q296">
        <f t="shared" si="16"/>
      </c>
      <c r="R296">
        <f t="shared" si="17"/>
      </c>
      <c r="S296">
        <f t="shared" si="18"/>
      </c>
      <c r="T296">
        <f t="shared" si="19"/>
      </c>
    </row>
    <row r="297" spans="1:20" ht="12.75">
      <c r="A297" s="5" t="s">
        <v>713</v>
      </c>
      <c r="B297" s="13"/>
      <c r="C297" s="13">
        <v>1</v>
      </c>
      <c r="D297">
        <f>VLOOKUP(A297,4!A346:G879,7)</f>
        <v>358</v>
      </c>
      <c r="E297">
        <v>1</v>
      </c>
      <c r="F297" s="9" t="str">
        <f>VLOOKUP(A297,'[1]taxonomy'!$A$1:$R$511,7)</f>
        <v>Eukaryota</v>
      </c>
      <c r="G297" s="10" t="str">
        <f>VLOOKUP(A297,'[1]taxonomy'!$A$1:$R$511,8)</f>
        <v> Viridiplantae</v>
      </c>
      <c r="H297" s="10" t="str">
        <f>VLOOKUP(A297,'[1]taxonomy'!$A$1:$R$511,9)</f>
        <v> Streptophyta</v>
      </c>
      <c r="I297" s="10" t="str">
        <f>VLOOKUP(A297,'[1]taxonomy'!$A$1:$R$511,10)</f>
        <v> Embryophyta</v>
      </c>
      <c r="J297" s="10" t="str">
        <f>VLOOKUP(A297,'[1]taxonomy'!$A$1:$R$511,11)</f>
        <v> Tracheophyta</v>
      </c>
      <c r="K297" s="10" t="str">
        <f>VLOOKUP(A297,'[1]taxonomy'!$A$1:$R$511,12)</f>
        <v>Lycopodiophyta</v>
      </c>
      <c r="L297" s="10" t="str">
        <f>VLOOKUP(A297,'[1]taxonomy'!$A$1:$R$511,13)</f>
        <v> Isoetopsida</v>
      </c>
      <c r="M297" s="10" t="str">
        <f>VLOOKUP(A297,'[1]taxonomy'!$A$1:$R$511,14)</f>
        <v> Selaginellales</v>
      </c>
      <c r="N297" s="10" t="str">
        <f>VLOOKUP(A297,'[1]taxonomy'!$A$1:$R$511,15)</f>
        <v> Selaginellaceae</v>
      </c>
      <c r="O297" s="13"/>
      <c r="Q297" t="str">
        <f t="shared" si="16"/>
        <v>D8QZA1_SELML</v>
      </c>
      <c r="R297">
        <f t="shared" si="17"/>
        <v>358</v>
      </c>
      <c r="S297">
        <f t="shared" si="18"/>
      </c>
      <c r="T297">
        <f t="shared" si="19"/>
      </c>
    </row>
    <row r="298" spans="1:20" ht="12.75">
      <c r="A298" s="5" t="s">
        <v>715</v>
      </c>
      <c r="B298" s="13"/>
      <c r="C298" s="13">
        <v>1</v>
      </c>
      <c r="D298">
        <f>VLOOKUP(A298,4!A347:G880,7)</f>
        <v>357</v>
      </c>
      <c r="E298">
        <v>1</v>
      </c>
      <c r="F298" s="9" t="str">
        <f>VLOOKUP(A298,'[1]taxonomy'!$A$1:$R$511,7)</f>
        <v>Eukaryota</v>
      </c>
      <c r="G298" s="10" t="str">
        <f>VLOOKUP(A298,'[1]taxonomy'!$A$1:$R$511,8)</f>
        <v> Viridiplantae</v>
      </c>
      <c r="H298" s="10" t="str">
        <f>VLOOKUP(A298,'[1]taxonomy'!$A$1:$R$511,9)</f>
        <v> Streptophyta</v>
      </c>
      <c r="I298" s="10" t="str">
        <f>VLOOKUP(A298,'[1]taxonomy'!$A$1:$R$511,10)</f>
        <v> Embryophyta</v>
      </c>
      <c r="J298" s="10" t="str">
        <f>VLOOKUP(A298,'[1]taxonomy'!$A$1:$R$511,11)</f>
        <v> Tracheophyta</v>
      </c>
      <c r="K298" s="10" t="str">
        <f>VLOOKUP(A298,'[1]taxonomy'!$A$1:$R$511,12)</f>
        <v>Lycopodiophyta</v>
      </c>
      <c r="L298" s="10" t="str">
        <f>VLOOKUP(A298,'[1]taxonomy'!$A$1:$R$511,13)</f>
        <v> Isoetopsida</v>
      </c>
      <c r="M298" s="10" t="str">
        <f>VLOOKUP(A298,'[1]taxonomy'!$A$1:$R$511,14)</f>
        <v> Selaginellales</v>
      </c>
      <c r="N298" s="10" t="str">
        <f>VLOOKUP(A298,'[1]taxonomy'!$A$1:$R$511,15)</f>
        <v> Selaginellaceae</v>
      </c>
      <c r="O298" s="13"/>
      <c r="Q298" t="str">
        <f t="shared" si="16"/>
        <v>D8RWK2_SELML</v>
      </c>
      <c r="R298">
        <f t="shared" si="17"/>
        <v>357</v>
      </c>
      <c r="S298">
        <f t="shared" si="18"/>
      </c>
      <c r="T298">
        <f t="shared" si="19"/>
      </c>
    </row>
    <row r="299" spans="1:20" ht="12.75">
      <c r="A299" s="5" t="s">
        <v>717</v>
      </c>
      <c r="B299" s="13"/>
      <c r="C299" s="13">
        <v>1</v>
      </c>
      <c r="D299">
        <f>VLOOKUP(A299,4!A348:G881,7)</f>
        <v>357</v>
      </c>
      <c r="F299" s="9" t="str">
        <f>VLOOKUP(A299,'[1]taxonomy'!$A$1:$R$511,7)</f>
        <v>Eukaryota</v>
      </c>
      <c r="G299" s="10" t="str">
        <f>VLOOKUP(A299,'[1]taxonomy'!$A$1:$R$511,8)</f>
        <v> Viridiplantae</v>
      </c>
      <c r="H299" s="10" t="str">
        <f>VLOOKUP(A299,'[1]taxonomy'!$A$1:$R$511,9)</f>
        <v> Streptophyta</v>
      </c>
      <c r="I299" s="10" t="str">
        <f>VLOOKUP(A299,'[1]taxonomy'!$A$1:$R$511,10)</f>
        <v> Embryophyta</v>
      </c>
      <c r="J299" s="10" t="str">
        <f>VLOOKUP(A299,'[1]taxonomy'!$A$1:$R$511,11)</f>
        <v> Tracheophyta</v>
      </c>
      <c r="K299" s="10" t="str">
        <f>VLOOKUP(A299,'[1]taxonomy'!$A$1:$R$511,12)</f>
        <v>Lycopodiophyta</v>
      </c>
      <c r="L299" s="10" t="str">
        <f>VLOOKUP(A299,'[1]taxonomy'!$A$1:$R$511,13)</f>
        <v> Isoetopsida</v>
      </c>
      <c r="M299" s="10" t="str">
        <f>VLOOKUP(A299,'[1]taxonomy'!$A$1:$R$511,14)</f>
        <v> Selaginellales</v>
      </c>
      <c r="N299" s="10" t="str">
        <f>VLOOKUP(A299,'[1]taxonomy'!$A$1:$R$511,15)</f>
        <v> Selaginellaceae</v>
      </c>
      <c r="O299" s="13"/>
      <c r="Q299">
        <f t="shared" si="16"/>
      </c>
      <c r="R299">
        <f t="shared" si="17"/>
      </c>
      <c r="S299">
        <f t="shared" si="18"/>
      </c>
      <c r="T299">
        <f t="shared" si="19"/>
      </c>
    </row>
    <row r="300" spans="1:20" ht="12.75">
      <c r="A300" s="5" t="s">
        <v>721</v>
      </c>
      <c r="B300" s="13"/>
      <c r="C300" s="13">
        <v>1</v>
      </c>
      <c r="D300">
        <f>VLOOKUP(A300,4!A350:G883,7)</f>
        <v>341</v>
      </c>
      <c r="F300" s="9" t="str">
        <f>VLOOKUP(A300,'[1]taxonomy'!$A$1:$R$511,7)</f>
        <v>Bacteria</v>
      </c>
      <c r="G300" s="10" t="str">
        <f>VLOOKUP(A300,'[1]taxonomy'!$A$1:$R$511,8)</f>
        <v> Actinobacteria</v>
      </c>
      <c r="H300" s="10" t="str">
        <f>VLOOKUP(A300,'[1]taxonomy'!$A$1:$R$511,9)</f>
        <v> Actinobacteridae</v>
      </c>
      <c r="I300" s="10" t="str">
        <f>VLOOKUP(A300,'[1]taxonomy'!$A$1:$R$511,10)</f>
        <v> Actinomycetales</v>
      </c>
      <c r="J300" s="10" t="str">
        <f>VLOOKUP(A300,'[1]taxonomy'!$A$1:$R$511,11)</f>
        <v>Micromonosporineae</v>
      </c>
      <c r="K300" s="10" t="str">
        <f>VLOOKUP(A300,'[1]taxonomy'!$A$1:$R$511,12)</f>
        <v> Micromonosporaceae</v>
      </c>
      <c r="L300" s="10" t="str">
        <f>VLOOKUP(A300,'[1]taxonomy'!$A$1:$R$511,13)</f>
        <v> Micromonospora.</v>
      </c>
      <c r="M300" s="10">
        <f>VLOOKUP(A300,'[1]taxonomy'!$A$1:$R$511,14)</f>
        <v>0</v>
      </c>
      <c r="N300" s="10">
        <f>VLOOKUP(A300,'[1]taxonomy'!$A$1:$R$511,15)</f>
        <v>0</v>
      </c>
      <c r="O300" s="13"/>
      <c r="Q300">
        <f t="shared" si="16"/>
      </c>
      <c r="R300">
        <f t="shared" si="17"/>
      </c>
      <c r="S300">
        <f t="shared" si="18"/>
      </c>
      <c r="T300">
        <f t="shared" si="19"/>
      </c>
    </row>
    <row r="301" spans="1:20" ht="12.75">
      <c r="A301" s="5" t="s">
        <v>723</v>
      </c>
      <c r="B301" s="13"/>
      <c r="C301" s="13">
        <v>1</v>
      </c>
      <c r="D301">
        <f>VLOOKUP(A301,4!A351:G884,7)</f>
        <v>282</v>
      </c>
      <c r="F301" s="9" t="str">
        <f>VLOOKUP(A301,'[1]taxonomy'!$A$1:$R$511,7)</f>
        <v>Bacteria</v>
      </c>
      <c r="G301" s="10" t="str">
        <f>VLOOKUP(A301,'[1]taxonomy'!$A$1:$R$511,8)</f>
        <v> Actinobacteria</v>
      </c>
      <c r="H301" s="10" t="str">
        <f>VLOOKUP(A301,'[1]taxonomy'!$A$1:$R$511,9)</f>
        <v> Actinobacteridae</v>
      </c>
      <c r="I301" s="10" t="str">
        <f>VLOOKUP(A301,'[1]taxonomy'!$A$1:$R$511,10)</f>
        <v> Actinomycetales</v>
      </c>
      <c r="J301" s="10" t="str">
        <f>VLOOKUP(A301,'[1]taxonomy'!$A$1:$R$511,11)</f>
        <v>Streptomycineae</v>
      </c>
      <c r="K301" s="10" t="str">
        <f>VLOOKUP(A301,'[1]taxonomy'!$A$1:$R$511,12)</f>
        <v> Streptomycetaceae</v>
      </c>
      <c r="L301" s="10" t="str">
        <f>VLOOKUP(A301,'[1]taxonomy'!$A$1:$R$511,13)</f>
        <v> Streptomyces.</v>
      </c>
      <c r="M301" s="10">
        <f>VLOOKUP(A301,'[1]taxonomy'!$A$1:$R$511,14)</f>
        <v>0</v>
      </c>
      <c r="N301" s="10">
        <f>VLOOKUP(A301,'[1]taxonomy'!$A$1:$R$511,15)</f>
        <v>0</v>
      </c>
      <c r="O301" s="13"/>
      <c r="Q301">
        <f t="shared" si="16"/>
      </c>
      <c r="R301">
        <f t="shared" si="17"/>
      </c>
      <c r="S301">
        <f t="shared" si="18"/>
      </c>
      <c r="T301">
        <f t="shared" si="19"/>
      </c>
    </row>
    <row r="302" spans="1:20" ht="12.75">
      <c r="A302" s="5" t="s">
        <v>725</v>
      </c>
      <c r="B302" s="13"/>
      <c r="C302" s="13">
        <v>1</v>
      </c>
      <c r="D302">
        <f>VLOOKUP(A302,4!A352:G885,7)</f>
        <v>338</v>
      </c>
      <c r="F302" s="9" t="str">
        <f>VLOOKUP(A302,'[1]taxonomy'!$A$1:$R$511,7)</f>
        <v>Bacteria</v>
      </c>
      <c r="G302" s="10" t="str">
        <f>VLOOKUP(A302,'[1]taxonomy'!$A$1:$R$511,8)</f>
        <v> Actinobacteria</v>
      </c>
      <c r="H302" s="10" t="str">
        <f>VLOOKUP(A302,'[1]taxonomy'!$A$1:$R$511,9)</f>
        <v> Actinobacteridae</v>
      </c>
      <c r="I302" s="10" t="str">
        <f>VLOOKUP(A302,'[1]taxonomy'!$A$1:$R$511,10)</f>
        <v> Actinomycetales</v>
      </c>
      <c r="J302" s="10" t="str">
        <f>VLOOKUP(A302,'[1]taxonomy'!$A$1:$R$511,11)</f>
        <v>Streptomycineae</v>
      </c>
      <c r="K302" s="10" t="str">
        <f>VLOOKUP(A302,'[1]taxonomy'!$A$1:$R$511,12)</f>
        <v> Streptomycetaceae</v>
      </c>
      <c r="L302" s="10" t="str">
        <f>VLOOKUP(A302,'[1]taxonomy'!$A$1:$R$511,13)</f>
        <v> Streptomyces.</v>
      </c>
      <c r="M302" s="10">
        <f>VLOOKUP(A302,'[1]taxonomy'!$A$1:$R$511,14)</f>
        <v>0</v>
      </c>
      <c r="N302" s="10">
        <f>VLOOKUP(A302,'[1]taxonomy'!$A$1:$R$511,15)</f>
        <v>0</v>
      </c>
      <c r="O302" s="13"/>
      <c r="Q302">
        <f t="shared" si="16"/>
      </c>
      <c r="R302">
        <f t="shared" si="17"/>
      </c>
      <c r="S302">
        <f t="shared" si="18"/>
      </c>
      <c r="T302">
        <f t="shared" si="19"/>
      </c>
    </row>
    <row r="303" spans="1:20" ht="12.75">
      <c r="A303" s="5" t="s">
        <v>727</v>
      </c>
      <c r="B303" s="13"/>
      <c r="C303" s="13">
        <v>1</v>
      </c>
      <c r="D303">
        <f>VLOOKUP(A303,4!A353:G886,7)</f>
        <v>339</v>
      </c>
      <c r="F303" s="9" t="str">
        <f>VLOOKUP(A303,'[1]taxonomy'!$A$1:$R$511,7)</f>
        <v>Bacteria</v>
      </c>
      <c r="G303" s="10" t="str">
        <f>VLOOKUP(A303,'[1]taxonomy'!$A$1:$R$511,8)</f>
        <v> Actinobacteria</v>
      </c>
      <c r="H303" s="10" t="str">
        <f>VLOOKUP(A303,'[1]taxonomy'!$A$1:$R$511,9)</f>
        <v> Actinobacteridae</v>
      </c>
      <c r="I303" s="10" t="str">
        <f>VLOOKUP(A303,'[1]taxonomy'!$A$1:$R$511,10)</f>
        <v> Actinomycetales</v>
      </c>
      <c r="J303" s="10" t="str">
        <f>VLOOKUP(A303,'[1]taxonomy'!$A$1:$R$511,11)</f>
        <v>Streptomycineae</v>
      </c>
      <c r="K303" s="10" t="str">
        <f>VLOOKUP(A303,'[1]taxonomy'!$A$1:$R$511,12)</f>
        <v> Streptomycetaceae</v>
      </c>
      <c r="L303" s="10" t="str">
        <f>VLOOKUP(A303,'[1]taxonomy'!$A$1:$R$511,13)</f>
        <v> Streptomyces.</v>
      </c>
      <c r="M303" s="10">
        <f>VLOOKUP(A303,'[1]taxonomy'!$A$1:$R$511,14)</f>
        <v>0</v>
      </c>
      <c r="N303" s="10">
        <f>VLOOKUP(A303,'[1]taxonomy'!$A$1:$R$511,15)</f>
        <v>0</v>
      </c>
      <c r="O303" s="13"/>
      <c r="Q303">
        <f t="shared" si="16"/>
      </c>
      <c r="R303">
        <f t="shared" si="17"/>
      </c>
      <c r="S303">
        <f t="shared" si="18"/>
      </c>
      <c r="T303">
        <f t="shared" si="19"/>
      </c>
    </row>
    <row r="304" spans="1:20" ht="12.75">
      <c r="A304" s="5" t="s">
        <v>729</v>
      </c>
      <c r="B304" s="13"/>
      <c r="C304" s="13">
        <v>1</v>
      </c>
      <c r="D304">
        <f>VLOOKUP(A304,4!A354:G887,7)</f>
        <v>339</v>
      </c>
      <c r="F304" s="9" t="str">
        <f>VLOOKUP(A304,'[1]taxonomy'!$A$1:$R$511,7)</f>
        <v>Bacteria</v>
      </c>
      <c r="G304" s="10" t="str">
        <f>VLOOKUP(A304,'[1]taxonomy'!$A$1:$R$511,8)</f>
        <v> Actinobacteria</v>
      </c>
      <c r="H304" s="10" t="str">
        <f>VLOOKUP(A304,'[1]taxonomy'!$A$1:$R$511,9)</f>
        <v> Actinobacteridae</v>
      </c>
      <c r="I304" s="10" t="str">
        <f>VLOOKUP(A304,'[1]taxonomy'!$A$1:$R$511,10)</f>
        <v> Actinomycetales</v>
      </c>
      <c r="J304" s="10" t="str">
        <f>VLOOKUP(A304,'[1]taxonomy'!$A$1:$R$511,11)</f>
        <v>Streptomycineae</v>
      </c>
      <c r="K304" s="10" t="str">
        <f>VLOOKUP(A304,'[1]taxonomy'!$A$1:$R$511,12)</f>
        <v> Streptomycetaceae</v>
      </c>
      <c r="L304" s="10" t="str">
        <f>VLOOKUP(A304,'[1]taxonomy'!$A$1:$R$511,13)</f>
        <v> Streptomyces.</v>
      </c>
      <c r="M304" s="10">
        <f>VLOOKUP(A304,'[1]taxonomy'!$A$1:$R$511,14)</f>
        <v>0</v>
      </c>
      <c r="N304" s="10">
        <f>VLOOKUP(A304,'[1]taxonomy'!$A$1:$R$511,15)</f>
        <v>0</v>
      </c>
      <c r="O304" s="13"/>
      <c r="Q304">
        <f t="shared" si="16"/>
      </c>
      <c r="R304">
        <f t="shared" si="17"/>
      </c>
      <c r="S304">
        <f t="shared" si="18"/>
      </c>
      <c r="T304">
        <f t="shared" si="19"/>
      </c>
    </row>
    <row r="305" spans="1:20" ht="12.75">
      <c r="A305" s="5" t="s">
        <v>731</v>
      </c>
      <c r="B305" s="13"/>
      <c r="C305" s="13">
        <v>1</v>
      </c>
      <c r="D305">
        <f>VLOOKUP(A305,4!A355:G888,7)</f>
        <v>336</v>
      </c>
      <c r="F305" s="9" t="str">
        <f>VLOOKUP(A305,'[1]taxonomy'!$A$1:$R$511,7)</f>
        <v>Bacteria</v>
      </c>
      <c r="G305" s="10" t="str">
        <f>VLOOKUP(A305,'[1]taxonomy'!$A$1:$R$511,8)</f>
        <v> Actinobacteria</v>
      </c>
      <c r="H305" s="10" t="str">
        <f>VLOOKUP(A305,'[1]taxonomy'!$A$1:$R$511,9)</f>
        <v> Actinobacteridae</v>
      </c>
      <c r="I305" s="10" t="str">
        <f>VLOOKUP(A305,'[1]taxonomy'!$A$1:$R$511,10)</f>
        <v> Actinomycetales</v>
      </c>
      <c r="J305" s="10" t="str">
        <f>VLOOKUP(A305,'[1]taxonomy'!$A$1:$R$511,11)</f>
        <v>Streptomycineae</v>
      </c>
      <c r="K305" s="10" t="str">
        <f>VLOOKUP(A305,'[1]taxonomy'!$A$1:$R$511,12)</f>
        <v> Streptomycetaceae</v>
      </c>
      <c r="L305" s="10" t="str">
        <f>VLOOKUP(A305,'[1]taxonomy'!$A$1:$R$511,13)</f>
        <v> Streptomyces.</v>
      </c>
      <c r="M305" s="10">
        <f>VLOOKUP(A305,'[1]taxonomy'!$A$1:$R$511,14)</f>
        <v>0</v>
      </c>
      <c r="N305" s="10">
        <f>VLOOKUP(A305,'[1]taxonomy'!$A$1:$R$511,15)</f>
        <v>0</v>
      </c>
      <c r="O305" s="13"/>
      <c r="Q305">
        <f t="shared" si="16"/>
      </c>
      <c r="R305">
        <f t="shared" si="17"/>
      </c>
      <c r="S305">
        <f t="shared" si="18"/>
      </c>
      <c r="T305">
        <f t="shared" si="19"/>
      </c>
    </row>
    <row r="306" spans="1:20" ht="12.75">
      <c r="A306" s="5" t="s">
        <v>733</v>
      </c>
      <c r="B306" s="13"/>
      <c r="C306" s="13">
        <v>1</v>
      </c>
      <c r="D306">
        <f>VLOOKUP(A306,4!A356:G889,7)</f>
        <v>335</v>
      </c>
      <c r="F306" s="9" t="str">
        <f>VLOOKUP(A306,'[1]taxonomy'!$A$1:$R$511,7)</f>
        <v>Bacteria</v>
      </c>
      <c r="G306" s="10" t="str">
        <f>VLOOKUP(A306,'[1]taxonomy'!$A$1:$R$511,8)</f>
        <v> Actinobacteria</v>
      </c>
      <c r="H306" s="10" t="str">
        <f>VLOOKUP(A306,'[1]taxonomy'!$A$1:$R$511,9)</f>
        <v> Actinobacteridae</v>
      </c>
      <c r="I306" s="10" t="str">
        <f>VLOOKUP(A306,'[1]taxonomy'!$A$1:$R$511,10)</f>
        <v> Actinomycetales</v>
      </c>
      <c r="J306" s="10" t="str">
        <f>VLOOKUP(A306,'[1]taxonomy'!$A$1:$R$511,11)</f>
        <v>Streptomycineae</v>
      </c>
      <c r="K306" s="10" t="str">
        <f>VLOOKUP(A306,'[1]taxonomy'!$A$1:$R$511,12)</f>
        <v> Streptomycetaceae</v>
      </c>
      <c r="L306" s="10" t="str">
        <f>VLOOKUP(A306,'[1]taxonomy'!$A$1:$R$511,13)</f>
        <v> Streptomyces.</v>
      </c>
      <c r="M306" s="10">
        <f>VLOOKUP(A306,'[1]taxonomy'!$A$1:$R$511,14)</f>
        <v>0</v>
      </c>
      <c r="N306" s="10">
        <f>VLOOKUP(A306,'[1]taxonomy'!$A$1:$R$511,15)</f>
        <v>0</v>
      </c>
      <c r="O306" s="13"/>
      <c r="Q306">
        <f t="shared" si="16"/>
      </c>
      <c r="R306">
        <f t="shared" si="17"/>
      </c>
      <c r="S306">
        <f t="shared" si="18"/>
      </c>
      <c r="T306">
        <f t="shared" si="19"/>
      </c>
    </row>
    <row r="307" spans="1:20" ht="12.75">
      <c r="A307" s="5" t="s">
        <v>735</v>
      </c>
      <c r="B307" s="13"/>
      <c r="C307" s="13">
        <v>1</v>
      </c>
      <c r="D307">
        <f>VLOOKUP(A307,4!A357:G890,7)</f>
        <v>340</v>
      </c>
      <c r="F307" s="9" t="str">
        <f>VLOOKUP(A307,'[1]taxonomy'!$A$1:$R$511,7)</f>
        <v>Bacteria</v>
      </c>
      <c r="G307" s="10" t="str">
        <f>VLOOKUP(A307,'[1]taxonomy'!$A$1:$R$511,8)</f>
        <v> Actinobacteria</v>
      </c>
      <c r="H307" s="10" t="str">
        <f>VLOOKUP(A307,'[1]taxonomy'!$A$1:$R$511,9)</f>
        <v> Actinobacteridae</v>
      </c>
      <c r="I307" s="10" t="str">
        <f>VLOOKUP(A307,'[1]taxonomy'!$A$1:$R$511,10)</f>
        <v> Actinomycetales</v>
      </c>
      <c r="J307" s="10" t="str">
        <f>VLOOKUP(A307,'[1]taxonomy'!$A$1:$R$511,11)</f>
        <v>Streptomycineae</v>
      </c>
      <c r="K307" s="10" t="str">
        <f>VLOOKUP(A307,'[1]taxonomy'!$A$1:$R$511,12)</f>
        <v> Streptomycetaceae</v>
      </c>
      <c r="L307" s="10" t="str">
        <f>VLOOKUP(A307,'[1]taxonomy'!$A$1:$R$511,13)</f>
        <v> Streptomyces.</v>
      </c>
      <c r="M307" s="10">
        <f>VLOOKUP(A307,'[1]taxonomy'!$A$1:$R$511,14)</f>
        <v>0</v>
      </c>
      <c r="N307" s="10">
        <f>VLOOKUP(A307,'[1]taxonomy'!$A$1:$R$511,15)</f>
        <v>0</v>
      </c>
      <c r="O307" s="13"/>
      <c r="Q307">
        <f t="shared" si="16"/>
      </c>
      <c r="R307">
        <f t="shared" si="17"/>
      </c>
      <c r="S307">
        <f t="shared" si="18"/>
      </c>
      <c r="T307">
        <f t="shared" si="19"/>
      </c>
    </row>
    <row r="308" spans="1:20" ht="12.75">
      <c r="A308" s="5" t="s">
        <v>737</v>
      </c>
      <c r="B308" s="13"/>
      <c r="C308" s="13">
        <v>1</v>
      </c>
      <c r="D308">
        <f>VLOOKUP(A308,4!A358:G891,7)</f>
        <v>182</v>
      </c>
      <c r="F308" s="9" t="str">
        <f>VLOOKUP(A308,'[1]taxonomy'!$A$1:$R$511,7)</f>
        <v>Bacteria</v>
      </c>
      <c r="G308" s="10" t="str">
        <f>VLOOKUP(A308,'[1]taxonomy'!$A$1:$R$511,8)</f>
        <v> Actinobacteria</v>
      </c>
      <c r="H308" s="10" t="str">
        <f>VLOOKUP(A308,'[1]taxonomy'!$A$1:$R$511,9)</f>
        <v> Actinobacteridae</v>
      </c>
      <c r="I308" s="10" t="str">
        <f>VLOOKUP(A308,'[1]taxonomy'!$A$1:$R$511,10)</f>
        <v> Actinomycetales</v>
      </c>
      <c r="J308" s="10" t="str">
        <f>VLOOKUP(A308,'[1]taxonomy'!$A$1:$R$511,11)</f>
        <v>Streptomycineae</v>
      </c>
      <c r="K308" s="10" t="str">
        <f>VLOOKUP(A308,'[1]taxonomy'!$A$1:$R$511,12)</f>
        <v> Streptomycetaceae</v>
      </c>
      <c r="L308" s="10" t="str">
        <f>VLOOKUP(A308,'[1]taxonomy'!$A$1:$R$511,13)</f>
        <v> Streptomyces.</v>
      </c>
      <c r="M308" s="10">
        <f>VLOOKUP(A308,'[1]taxonomy'!$A$1:$R$511,14)</f>
        <v>0</v>
      </c>
      <c r="N308" s="10">
        <f>VLOOKUP(A308,'[1]taxonomy'!$A$1:$R$511,15)</f>
        <v>0</v>
      </c>
      <c r="O308" s="13"/>
      <c r="Q308">
        <f t="shared" si="16"/>
      </c>
      <c r="R308">
        <f t="shared" si="17"/>
      </c>
      <c r="S308">
        <f t="shared" si="18"/>
      </c>
      <c r="T308">
        <f t="shared" si="19"/>
      </c>
    </row>
    <row r="309" spans="1:20" ht="12.75">
      <c r="A309" s="5" t="s">
        <v>739</v>
      </c>
      <c r="B309" s="13"/>
      <c r="C309" s="13">
        <v>1</v>
      </c>
      <c r="D309">
        <f>VLOOKUP(A309,4!A359:G892,7)</f>
        <v>342</v>
      </c>
      <c r="E309">
        <v>1</v>
      </c>
      <c r="F309" s="9" t="str">
        <f>VLOOKUP(A309,'[1]taxonomy'!$A$1:$R$511,7)</f>
        <v>Bacteria</v>
      </c>
      <c r="G309" s="10" t="str">
        <f>VLOOKUP(A309,'[1]taxonomy'!$A$1:$R$511,8)</f>
        <v> Firmicutes</v>
      </c>
      <c r="H309" s="10" t="str">
        <f>VLOOKUP(A309,'[1]taxonomy'!$A$1:$R$511,9)</f>
        <v> Bacillales</v>
      </c>
      <c r="I309" s="10" t="str">
        <f>VLOOKUP(A309,'[1]taxonomy'!$A$1:$R$511,10)</f>
        <v> Paenibacillaceae</v>
      </c>
      <c r="J309" s="10" t="str">
        <f>VLOOKUP(A309,'[1]taxonomy'!$A$1:$R$511,11)</f>
        <v> Paenibacillus.</v>
      </c>
      <c r="K309" s="10">
        <f>VLOOKUP(A309,'[1]taxonomy'!$A$1:$R$511,12)</f>
        <v>0</v>
      </c>
      <c r="L309" s="10">
        <f>VLOOKUP(A309,'[1]taxonomy'!$A$1:$R$511,13)</f>
        <v>0</v>
      </c>
      <c r="M309" s="10">
        <f>VLOOKUP(A309,'[1]taxonomy'!$A$1:$R$511,14)</f>
        <v>0</v>
      </c>
      <c r="N309" s="10">
        <f>VLOOKUP(A309,'[1]taxonomy'!$A$1:$R$511,15)</f>
        <v>0</v>
      </c>
      <c r="O309" s="13"/>
      <c r="Q309" t="str">
        <f t="shared" si="16"/>
        <v>E0I5C3_9BACL</v>
      </c>
      <c r="R309">
        <f t="shared" si="17"/>
        <v>342</v>
      </c>
      <c r="S309">
        <f t="shared" si="18"/>
      </c>
      <c r="T309">
        <f t="shared" si="19"/>
      </c>
    </row>
    <row r="310" spans="1:20" ht="12.75">
      <c r="A310" s="5" t="s">
        <v>745</v>
      </c>
      <c r="B310" s="13">
        <v>1</v>
      </c>
      <c r="C310" s="13">
        <v>1</v>
      </c>
      <c r="D310">
        <f>VLOOKUP(A310,4!A362:G895,7)</f>
        <v>354</v>
      </c>
      <c r="F310" s="9" t="str">
        <f>VLOOKUP(A310,'[1]taxonomy'!$A$1:$R$511,7)</f>
        <v>Bacteria</v>
      </c>
      <c r="G310" s="10" t="str">
        <f>VLOOKUP(A310,'[1]taxonomy'!$A$1:$R$511,8)</f>
        <v> Firmicutes</v>
      </c>
      <c r="H310" s="10" t="str">
        <f>VLOOKUP(A310,'[1]taxonomy'!$A$1:$R$511,9)</f>
        <v> Bacillales</v>
      </c>
      <c r="I310" s="10" t="str">
        <f>VLOOKUP(A310,'[1]taxonomy'!$A$1:$R$511,10)</f>
        <v> Paenibacillaceae</v>
      </c>
      <c r="J310" s="10" t="str">
        <f>VLOOKUP(A310,'[1]taxonomy'!$A$1:$R$511,11)</f>
        <v> Paenibacillus.</v>
      </c>
      <c r="K310" s="10">
        <f>VLOOKUP(A310,'[1]taxonomy'!$A$1:$R$511,12)</f>
        <v>0</v>
      </c>
      <c r="L310" s="10">
        <f>VLOOKUP(A310,'[1]taxonomy'!$A$1:$R$511,13)</f>
        <v>0</v>
      </c>
      <c r="M310" s="10">
        <f>VLOOKUP(A310,'[1]taxonomy'!$A$1:$R$511,14)</f>
        <v>0</v>
      </c>
      <c r="N310" s="10">
        <f>VLOOKUP(A310,'[1]taxonomy'!$A$1:$R$511,15)</f>
        <v>0</v>
      </c>
      <c r="O310" s="13"/>
      <c r="Q310">
        <f t="shared" si="16"/>
      </c>
      <c r="R310">
        <f t="shared" si="17"/>
      </c>
      <c r="S310">
        <f t="shared" si="18"/>
      </c>
      <c r="T310">
        <f t="shared" si="19"/>
      </c>
    </row>
    <row r="311" spans="1:20" ht="12.75">
      <c r="A311" s="5" t="s">
        <v>747</v>
      </c>
      <c r="B311" s="13"/>
      <c r="C311" s="13">
        <v>1</v>
      </c>
      <c r="D311">
        <f>VLOOKUP(A311,4!A363:G896,7)</f>
        <v>320</v>
      </c>
      <c r="F311" s="9" t="str">
        <f>VLOOKUP(A311,'[1]taxonomy'!$A$1:$R$511,7)</f>
        <v>Bacteria</v>
      </c>
      <c r="G311" s="10" t="str">
        <f>VLOOKUP(A311,'[1]taxonomy'!$A$1:$R$511,8)</f>
        <v> Firmicutes</v>
      </c>
      <c r="H311" s="10" t="str">
        <f>VLOOKUP(A311,'[1]taxonomy'!$A$1:$R$511,9)</f>
        <v> Clostridia</v>
      </c>
      <c r="I311" s="10" t="str">
        <f>VLOOKUP(A311,'[1]taxonomy'!$A$1:$R$511,10)</f>
        <v> Clostridiales</v>
      </c>
      <c r="J311" s="10" t="str">
        <f>VLOOKUP(A311,'[1]taxonomy'!$A$1:$R$511,11)</f>
        <v>Clostridiales Family XI. Incertae Sedis</v>
      </c>
      <c r="K311" s="10" t="str">
        <f>VLOOKUP(A311,'[1]taxonomy'!$A$1:$R$511,12)</f>
        <v> Peptoniphilus.</v>
      </c>
      <c r="L311" s="10">
        <f>VLOOKUP(A311,'[1]taxonomy'!$A$1:$R$511,13)</f>
        <v>0</v>
      </c>
      <c r="M311" s="10">
        <f>VLOOKUP(A311,'[1]taxonomy'!$A$1:$R$511,14)</f>
        <v>0</v>
      </c>
      <c r="N311" s="10">
        <f>VLOOKUP(A311,'[1]taxonomy'!$A$1:$R$511,15)</f>
        <v>0</v>
      </c>
      <c r="O311" s="13"/>
      <c r="Q311">
        <f t="shared" si="16"/>
      </c>
      <c r="R311">
        <f t="shared" si="17"/>
      </c>
      <c r="S311">
        <f t="shared" si="18"/>
      </c>
      <c r="T311">
        <f t="shared" si="19"/>
      </c>
    </row>
    <row r="312" spans="1:20" ht="12.75">
      <c r="A312" s="5" t="s">
        <v>749</v>
      </c>
      <c r="B312" s="13"/>
      <c r="C312" s="13">
        <v>1</v>
      </c>
      <c r="D312">
        <f>VLOOKUP(A312,4!A364:G897,7)</f>
        <v>335</v>
      </c>
      <c r="F312" s="9" t="str">
        <f>VLOOKUP(A312,'[1]taxonomy'!$A$1:$R$511,7)</f>
        <v>Bacteria</v>
      </c>
      <c r="G312" s="10" t="str">
        <f>VLOOKUP(A312,'[1]taxonomy'!$A$1:$R$511,8)</f>
        <v> Firmicutes</v>
      </c>
      <c r="H312" s="10" t="str">
        <f>VLOOKUP(A312,'[1]taxonomy'!$A$1:$R$511,9)</f>
        <v> Clostridia</v>
      </c>
      <c r="I312" s="10" t="str">
        <f>VLOOKUP(A312,'[1]taxonomy'!$A$1:$R$511,10)</f>
        <v> Clostridiales</v>
      </c>
      <c r="J312" s="10" t="str">
        <f>VLOOKUP(A312,'[1]taxonomy'!$A$1:$R$511,11)</f>
        <v> Lachnospiraceae</v>
      </c>
      <c r="K312" s="10" t="str">
        <f>VLOOKUP(A312,'[1]taxonomy'!$A$1:$R$511,12)</f>
        <v>Butyrivibrio.</v>
      </c>
      <c r="L312" s="10">
        <f>VLOOKUP(A312,'[1]taxonomy'!$A$1:$R$511,13)</f>
        <v>0</v>
      </c>
      <c r="M312" s="10">
        <f>VLOOKUP(A312,'[1]taxonomy'!$A$1:$R$511,14)</f>
        <v>0</v>
      </c>
      <c r="N312" s="10">
        <f>VLOOKUP(A312,'[1]taxonomy'!$A$1:$R$511,15)</f>
        <v>0</v>
      </c>
      <c r="O312" s="13"/>
      <c r="Q312">
        <f t="shared" si="16"/>
      </c>
      <c r="R312">
        <f t="shared" si="17"/>
      </c>
      <c r="S312">
        <f t="shared" si="18"/>
      </c>
      <c r="T312">
        <f t="shared" si="19"/>
      </c>
    </row>
    <row r="313" spans="1:20" ht="12.75">
      <c r="A313" s="5" t="s">
        <v>751</v>
      </c>
      <c r="B313" s="13"/>
      <c r="C313" s="13">
        <v>1</v>
      </c>
      <c r="D313">
        <f>VLOOKUP(A313,4!A365:G898,7)</f>
        <v>340</v>
      </c>
      <c r="F313" s="9" t="str">
        <f>VLOOKUP(A313,'[1]taxonomy'!$A$1:$R$511,7)</f>
        <v>Bacteria</v>
      </c>
      <c r="G313" s="10" t="str">
        <f>VLOOKUP(A313,'[1]taxonomy'!$A$1:$R$511,8)</f>
        <v> Firmicutes</v>
      </c>
      <c r="H313" s="10" t="str">
        <f>VLOOKUP(A313,'[1]taxonomy'!$A$1:$R$511,9)</f>
        <v> Bacillales</v>
      </c>
      <c r="I313" s="10" t="str">
        <f>VLOOKUP(A313,'[1]taxonomy'!$A$1:$R$511,10)</f>
        <v> Bacillaceae</v>
      </c>
      <c r="J313" s="10" t="str">
        <f>VLOOKUP(A313,'[1]taxonomy'!$A$1:$R$511,11)</f>
        <v> Bacillus.</v>
      </c>
      <c r="K313" s="10">
        <f>VLOOKUP(A313,'[1]taxonomy'!$A$1:$R$511,12)</f>
        <v>0</v>
      </c>
      <c r="L313" s="10">
        <f>VLOOKUP(A313,'[1]taxonomy'!$A$1:$R$511,13)</f>
        <v>0</v>
      </c>
      <c r="M313" s="10">
        <f>VLOOKUP(A313,'[1]taxonomy'!$A$1:$R$511,14)</f>
        <v>0</v>
      </c>
      <c r="N313" s="10">
        <f>VLOOKUP(A313,'[1]taxonomy'!$A$1:$R$511,15)</f>
        <v>0</v>
      </c>
      <c r="O313" s="13"/>
      <c r="Q313">
        <f t="shared" si="16"/>
      </c>
      <c r="R313">
        <f t="shared" si="17"/>
      </c>
      <c r="S313">
        <f t="shared" si="18"/>
      </c>
      <c r="T313">
        <f t="shared" si="19"/>
      </c>
    </row>
    <row r="314" spans="1:20" ht="12.75">
      <c r="A314" s="5" t="s">
        <v>753</v>
      </c>
      <c r="B314" s="13">
        <v>1</v>
      </c>
      <c r="C314" s="13">
        <v>1</v>
      </c>
      <c r="D314">
        <f>VLOOKUP(A314,4!A366:G899,7)</f>
        <v>356</v>
      </c>
      <c r="F314" s="9" t="str">
        <f>VLOOKUP(A314,'[1]taxonomy'!$A$1:$R$511,7)</f>
        <v>Bacteria</v>
      </c>
      <c r="G314" s="10" t="str">
        <f>VLOOKUP(A314,'[1]taxonomy'!$A$1:$R$511,8)</f>
        <v> Actinobacteria</v>
      </c>
      <c r="H314" s="10" t="str">
        <f>VLOOKUP(A314,'[1]taxonomy'!$A$1:$R$511,9)</f>
        <v> Actinobacteridae</v>
      </c>
      <c r="I314" s="10" t="str">
        <f>VLOOKUP(A314,'[1]taxonomy'!$A$1:$R$511,10)</f>
        <v> Actinomycetales</v>
      </c>
      <c r="J314" s="10" t="str">
        <f>VLOOKUP(A314,'[1]taxonomy'!$A$1:$R$511,11)</f>
        <v>Corynebacterineae</v>
      </c>
      <c r="K314" s="10" t="str">
        <f>VLOOKUP(A314,'[1]taxonomy'!$A$1:$R$511,12)</f>
        <v> Mycobacteriaceae</v>
      </c>
      <c r="L314" s="10" t="str">
        <f>VLOOKUP(A314,'[1]taxonomy'!$A$1:$R$511,13)</f>
        <v> Mycobacterium</v>
      </c>
      <c r="M314" s="10" t="str">
        <f>VLOOKUP(A314,'[1]taxonomy'!$A$1:$R$511,14)</f>
        <v>Mycobacterium tuberculosis complex.</v>
      </c>
      <c r="N314" s="10">
        <f>VLOOKUP(A314,'[1]taxonomy'!$A$1:$R$511,15)</f>
        <v>0</v>
      </c>
      <c r="O314" s="13"/>
      <c r="Q314">
        <f t="shared" si="16"/>
      </c>
      <c r="R314">
        <f t="shared" si="17"/>
      </c>
      <c r="S314">
        <f t="shared" si="18"/>
      </c>
      <c r="T314">
        <f t="shared" si="19"/>
      </c>
    </row>
    <row r="315" spans="1:20" ht="12.75">
      <c r="A315" s="5" t="s">
        <v>755</v>
      </c>
      <c r="B315" s="13"/>
      <c r="C315" s="13">
        <v>1</v>
      </c>
      <c r="D315">
        <f>VLOOKUP(A315,4!A367:G900,7)</f>
        <v>326</v>
      </c>
      <c r="F315" s="9" t="str">
        <f>VLOOKUP(A315,'[1]taxonomy'!$A$1:$R$511,7)</f>
        <v>Bacteria</v>
      </c>
      <c r="G315" s="10" t="str">
        <f>VLOOKUP(A315,'[1]taxonomy'!$A$1:$R$511,8)</f>
        <v> Actinobacteria</v>
      </c>
      <c r="H315" s="10" t="str">
        <f>VLOOKUP(A315,'[1]taxonomy'!$A$1:$R$511,9)</f>
        <v> Actinobacteridae</v>
      </c>
      <c r="I315" s="10" t="str">
        <f>VLOOKUP(A315,'[1]taxonomy'!$A$1:$R$511,10)</f>
        <v> Actinomycetales</v>
      </c>
      <c r="J315" s="10" t="str">
        <f>VLOOKUP(A315,'[1]taxonomy'!$A$1:$R$511,11)</f>
        <v>Corynebacterineae</v>
      </c>
      <c r="K315" s="10" t="str">
        <f>VLOOKUP(A315,'[1]taxonomy'!$A$1:$R$511,12)</f>
        <v> Mycobacteriaceae</v>
      </c>
      <c r="L315" s="10" t="str">
        <f>VLOOKUP(A315,'[1]taxonomy'!$A$1:$R$511,13)</f>
        <v> Mycobacterium</v>
      </c>
      <c r="M315" s="10" t="str">
        <f>VLOOKUP(A315,'[1]taxonomy'!$A$1:$R$511,14)</f>
        <v>Mycobacterium tuberculosis complex.</v>
      </c>
      <c r="N315" s="10">
        <f>VLOOKUP(A315,'[1]taxonomy'!$A$1:$R$511,15)</f>
        <v>0</v>
      </c>
      <c r="O315" s="13"/>
      <c r="Q315">
        <f t="shared" si="16"/>
      </c>
      <c r="R315">
        <f t="shared" si="17"/>
      </c>
      <c r="S315">
        <f t="shared" si="18"/>
      </c>
      <c r="T315">
        <f t="shared" si="19"/>
      </c>
    </row>
    <row r="316" spans="1:20" ht="12.75">
      <c r="A316" s="5" t="s">
        <v>757</v>
      </c>
      <c r="B316" s="13"/>
      <c r="C316" s="13">
        <v>1</v>
      </c>
      <c r="D316">
        <f>VLOOKUP(A316,4!A368:G901,7)</f>
        <v>164</v>
      </c>
      <c r="F316" s="9" t="str">
        <f>VLOOKUP(A316,'[1]taxonomy'!$A$1:$R$511,7)</f>
        <v>Bacteria</v>
      </c>
      <c r="G316" s="10" t="str">
        <f>VLOOKUP(A316,'[1]taxonomy'!$A$1:$R$511,8)</f>
        <v> Bacteroidetes</v>
      </c>
      <c r="H316" s="10" t="str">
        <f>VLOOKUP(A316,'[1]taxonomy'!$A$1:$R$511,9)</f>
        <v> Bacteroidia</v>
      </c>
      <c r="I316" s="10" t="str">
        <f>VLOOKUP(A316,'[1]taxonomy'!$A$1:$R$511,10)</f>
        <v> Bacteroidales</v>
      </c>
      <c r="J316" s="10" t="str">
        <f>VLOOKUP(A316,'[1]taxonomy'!$A$1:$R$511,11)</f>
        <v> Bacteroidaceae</v>
      </c>
      <c r="K316" s="10" t="str">
        <f>VLOOKUP(A316,'[1]taxonomy'!$A$1:$R$511,12)</f>
        <v>Bacteroides.</v>
      </c>
      <c r="L316" s="10">
        <f>VLOOKUP(A316,'[1]taxonomy'!$A$1:$R$511,13)</f>
        <v>0</v>
      </c>
      <c r="M316" s="10">
        <f>VLOOKUP(A316,'[1]taxonomy'!$A$1:$R$511,14)</f>
        <v>0</v>
      </c>
      <c r="N316" s="10">
        <f>VLOOKUP(A316,'[1]taxonomy'!$A$1:$R$511,15)</f>
        <v>0</v>
      </c>
      <c r="O316" s="13"/>
      <c r="Q316">
        <f t="shared" si="16"/>
      </c>
      <c r="R316">
        <f t="shared" si="17"/>
      </c>
      <c r="S316">
        <f t="shared" si="18"/>
      </c>
      <c r="T316">
        <f t="shared" si="19"/>
      </c>
    </row>
    <row r="317" spans="1:20" ht="12.75">
      <c r="A317" s="5" t="s">
        <v>759</v>
      </c>
      <c r="B317" s="13"/>
      <c r="C317" s="13">
        <v>1</v>
      </c>
      <c r="D317">
        <f>VLOOKUP(A317,4!A369:G902,7)</f>
        <v>216</v>
      </c>
      <c r="F317" s="9" t="str">
        <f>VLOOKUP(A317,'[1]taxonomy'!$A$1:$R$511,7)</f>
        <v>Bacteria</v>
      </c>
      <c r="G317" s="10" t="str">
        <f>VLOOKUP(A317,'[1]taxonomy'!$A$1:$R$511,8)</f>
        <v> Bacteroidetes</v>
      </c>
      <c r="H317" s="10" t="str">
        <f>VLOOKUP(A317,'[1]taxonomy'!$A$1:$R$511,9)</f>
        <v> Bacteroidia</v>
      </c>
      <c r="I317" s="10" t="str">
        <f>VLOOKUP(A317,'[1]taxonomy'!$A$1:$R$511,10)</f>
        <v> Bacteroidales</v>
      </c>
      <c r="J317" s="10" t="str">
        <f>VLOOKUP(A317,'[1]taxonomy'!$A$1:$R$511,11)</f>
        <v> Bacteroidaceae</v>
      </c>
      <c r="K317" s="10" t="str">
        <f>VLOOKUP(A317,'[1]taxonomy'!$A$1:$R$511,12)</f>
        <v>Bacteroides.</v>
      </c>
      <c r="L317" s="10">
        <f>VLOOKUP(A317,'[1]taxonomy'!$A$1:$R$511,13)</f>
        <v>0</v>
      </c>
      <c r="M317" s="10">
        <f>VLOOKUP(A317,'[1]taxonomy'!$A$1:$R$511,14)</f>
        <v>0</v>
      </c>
      <c r="N317" s="10">
        <f>VLOOKUP(A317,'[1]taxonomy'!$A$1:$R$511,15)</f>
        <v>0</v>
      </c>
      <c r="O317" s="13"/>
      <c r="Q317">
        <f t="shared" si="16"/>
      </c>
      <c r="R317">
        <f t="shared" si="17"/>
      </c>
      <c r="S317">
        <f t="shared" si="18"/>
      </c>
      <c r="T317">
        <f t="shared" si="19"/>
      </c>
    </row>
    <row r="318" spans="1:20" ht="12.75">
      <c r="A318" s="5" t="s">
        <v>763</v>
      </c>
      <c r="B318" s="13"/>
      <c r="C318" s="13">
        <v>1</v>
      </c>
      <c r="D318">
        <f>VLOOKUP(A318,4!A371:G904,7)</f>
        <v>185</v>
      </c>
      <c r="F318" s="9" t="str">
        <f>VLOOKUP(A318,'[1]taxonomy'!$A$1:$R$511,7)</f>
        <v>Bacteria</v>
      </c>
      <c r="G318" s="10" t="str">
        <f>VLOOKUP(A318,'[1]taxonomy'!$A$1:$R$511,8)</f>
        <v> Bacteroidetes</v>
      </c>
      <c r="H318" s="10" t="str">
        <f>VLOOKUP(A318,'[1]taxonomy'!$A$1:$R$511,9)</f>
        <v> Bacteroidia</v>
      </c>
      <c r="I318" s="10" t="str">
        <f>VLOOKUP(A318,'[1]taxonomy'!$A$1:$R$511,10)</f>
        <v> Bacteroidales</v>
      </c>
      <c r="J318" s="10" t="str">
        <f>VLOOKUP(A318,'[1]taxonomy'!$A$1:$R$511,11)</f>
        <v> Bacteroidaceae</v>
      </c>
      <c r="K318" s="10" t="str">
        <f>VLOOKUP(A318,'[1]taxonomy'!$A$1:$R$511,12)</f>
        <v>Bacteroides.</v>
      </c>
      <c r="L318" s="10">
        <f>VLOOKUP(A318,'[1]taxonomy'!$A$1:$R$511,13)</f>
        <v>0</v>
      </c>
      <c r="M318" s="10">
        <f>VLOOKUP(A318,'[1]taxonomy'!$A$1:$R$511,14)</f>
        <v>0</v>
      </c>
      <c r="N318" s="10">
        <f>VLOOKUP(A318,'[1]taxonomy'!$A$1:$R$511,15)</f>
        <v>0</v>
      </c>
      <c r="O318" s="13"/>
      <c r="Q318">
        <f t="shared" si="16"/>
      </c>
      <c r="R318">
        <f t="shared" si="17"/>
      </c>
      <c r="S318">
        <f t="shared" si="18"/>
      </c>
      <c r="T318">
        <f t="shared" si="19"/>
      </c>
    </row>
    <row r="319" spans="1:20" ht="12.75">
      <c r="A319" s="5" t="s">
        <v>765</v>
      </c>
      <c r="B319" s="13"/>
      <c r="C319" s="13">
        <v>1</v>
      </c>
      <c r="D319">
        <f>VLOOKUP(A319,4!A372:G905,7)</f>
        <v>134</v>
      </c>
      <c r="F319" s="9" t="str">
        <f>VLOOKUP(A319,'[1]taxonomy'!$A$1:$R$511,7)</f>
        <v>Eukaryota</v>
      </c>
      <c r="G319" s="10" t="str">
        <f>VLOOKUP(A319,'[1]taxonomy'!$A$1:$R$511,8)</f>
        <v> Viridiplantae</v>
      </c>
      <c r="H319" s="10" t="str">
        <f>VLOOKUP(A319,'[1]taxonomy'!$A$1:$R$511,9)</f>
        <v> Chlorophyta</v>
      </c>
      <c r="I319" s="10" t="str">
        <f>VLOOKUP(A319,'[1]taxonomy'!$A$1:$R$511,10)</f>
        <v> Trebouxiophyceae</v>
      </c>
      <c r="J319" s="10" t="str">
        <f>VLOOKUP(A319,'[1]taxonomy'!$A$1:$R$511,11)</f>
        <v> Chlorellales</v>
      </c>
      <c r="K319" s="10" t="str">
        <f>VLOOKUP(A319,'[1]taxonomy'!$A$1:$R$511,12)</f>
        <v>Chlorellaceae</v>
      </c>
      <c r="L319" s="10" t="str">
        <f>VLOOKUP(A319,'[1]taxonomy'!$A$1:$R$511,13)</f>
        <v> Chlorella.</v>
      </c>
      <c r="M319" s="10">
        <f>VLOOKUP(A319,'[1]taxonomy'!$A$1:$R$511,14)</f>
        <v>0</v>
      </c>
      <c r="N319" s="10">
        <f>VLOOKUP(A319,'[1]taxonomy'!$A$1:$R$511,15)</f>
        <v>0</v>
      </c>
      <c r="O319" s="13"/>
      <c r="Q319">
        <f t="shared" si="16"/>
      </c>
      <c r="R319">
        <f t="shared" si="17"/>
      </c>
      <c r="S319">
        <f t="shared" si="18"/>
      </c>
      <c r="T319">
        <f t="shared" si="19"/>
      </c>
    </row>
    <row r="320" spans="1:20" ht="12.75">
      <c r="A320" s="5" t="s">
        <v>767</v>
      </c>
      <c r="B320" s="13"/>
      <c r="C320" s="13">
        <v>1</v>
      </c>
      <c r="D320">
        <f>VLOOKUP(A320,4!A373:G906,7)</f>
        <v>335</v>
      </c>
      <c r="F320" s="9" t="str">
        <f>VLOOKUP(A320,'[1]taxonomy'!$A$1:$R$511,7)</f>
        <v>Bacteria</v>
      </c>
      <c r="G320" s="10" t="str">
        <f>VLOOKUP(A320,'[1]taxonomy'!$A$1:$R$511,8)</f>
        <v> Proteobacteria</v>
      </c>
      <c r="H320" s="10" t="str">
        <f>VLOOKUP(A320,'[1]taxonomy'!$A$1:$R$511,9)</f>
        <v> Gammaproteobacteria</v>
      </c>
      <c r="I320" s="10" t="str">
        <f>VLOOKUP(A320,'[1]taxonomy'!$A$1:$R$511,10)</f>
        <v> Enterobacteriales</v>
      </c>
      <c r="J320" s="10" t="str">
        <f>VLOOKUP(A320,'[1]taxonomy'!$A$1:$R$511,11)</f>
        <v>Enterobacteriaceae</v>
      </c>
      <c r="K320" s="10" t="str">
        <f>VLOOKUP(A320,'[1]taxonomy'!$A$1:$R$511,12)</f>
        <v> Salmonella.</v>
      </c>
      <c r="L320" s="10">
        <f>VLOOKUP(A320,'[1]taxonomy'!$A$1:$R$511,13)</f>
        <v>0</v>
      </c>
      <c r="M320" s="10">
        <f>VLOOKUP(A320,'[1]taxonomy'!$A$1:$R$511,14)</f>
        <v>0</v>
      </c>
      <c r="N320" s="10">
        <f>VLOOKUP(A320,'[1]taxonomy'!$A$1:$R$511,15)</f>
        <v>0</v>
      </c>
      <c r="O320" s="13"/>
      <c r="Q320">
        <f t="shared" si="16"/>
      </c>
      <c r="R320">
        <f t="shared" si="17"/>
      </c>
      <c r="S320">
        <f t="shared" si="18"/>
      </c>
      <c r="T320">
        <f t="shared" si="19"/>
      </c>
    </row>
    <row r="321" spans="1:20" ht="12.75">
      <c r="A321" s="5" t="s">
        <v>769</v>
      </c>
      <c r="B321" s="13"/>
      <c r="C321" s="13">
        <v>1</v>
      </c>
      <c r="D321">
        <f>VLOOKUP(A321,4!A374:G907,7)</f>
        <v>348</v>
      </c>
      <c r="E321">
        <v>1</v>
      </c>
      <c r="F321" s="9" t="str">
        <f>VLOOKUP(A321,'[1]taxonomy'!$A$1:$R$511,7)</f>
        <v>Bacteria</v>
      </c>
      <c r="G321" s="10" t="str">
        <f>VLOOKUP(A321,'[1]taxonomy'!$A$1:$R$511,8)</f>
        <v> Proteobacteria</v>
      </c>
      <c r="H321" s="10" t="str">
        <f>VLOOKUP(A321,'[1]taxonomy'!$A$1:$R$511,9)</f>
        <v> Betaproteobacteria</v>
      </c>
      <c r="I321" s="10" t="str">
        <f>VLOOKUP(A321,'[1]taxonomy'!$A$1:$R$511,10)</f>
        <v> Burkholderiales</v>
      </c>
      <c r="J321" s="10" t="str">
        <f>VLOOKUP(A321,'[1]taxonomy'!$A$1:$R$511,11)</f>
        <v>Burkholderiaceae</v>
      </c>
      <c r="K321" s="10" t="str">
        <f>VLOOKUP(A321,'[1]taxonomy'!$A$1:$R$511,12)</f>
        <v> Ralstonia.</v>
      </c>
      <c r="L321" s="10">
        <f>VLOOKUP(A321,'[1]taxonomy'!$A$1:$R$511,13)</f>
        <v>0</v>
      </c>
      <c r="M321" s="10">
        <f>VLOOKUP(A321,'[1]taxonomy'!$A$1:$R$511,14)</f>
        <v>0</v>
      </c>
      <c r="N321" s="10">
        <f>VLOOKUP(A321,'[1]taxonomy'!$A$1:$R$511,15)</f>
        <v>0</v>
      </c>
      <c r="O321" s="13"/>
      <c r="Q321" t="str">
        <f t="shared" si="16"/>
        <v>E2T3P7_9RALS</v>
      </c>
      <c r="R321">
        <f t="shared" si="17"/>
        <v>348</v>
      </c>
      <c r="S321">
        <f t="shared" si="18"/>
      </c>
      <c r="T321">
        <f t="shared" si="19"/>
      </c>
    </row>
    <row r="322" spans="1:20" ht="12.75">
      <c r="A322" s="5" t="s">
        <v>771</v>
      </c>
      <c r="B322" s="13"/>
      <c r="C322" s="13">
        <v>1</v>
      </c>
      <c r="D322">
        <f>VLOOKUP(A322,4!A375:G908,7)</f>
        <v>356</v>
      </c>
      <c r="F322" s="9" t="str">
        <f>VLOOKUP(A322,'[1]taxonomy'!$A$1:$R$511,7)</f>
        <v>Bacteria</v>
      </c>
      <c r="G322" s="10" t="str">
        <f>VLOOKUP(A322,'[1]taxonomy'!$A$1:$R$511,8)</f>
        <v> Actinobacteria</v>
      </c>
      <c r="H322" s="10" t="str">
        <f>VLOOKUP(A322,'[1]taxonomy'!$A$1:$R$511,9)</f>
        <v> Actinobacteridae</v>
      </c>
      <c r="I322" s="10" t="str">
        <f>VLOOKUP(A322,'[1]taxonomy'!$A$1:$R$511,10)</f>
        <v> Actinomycetales</v>
      </c>
      <c r="J322" s="10" t="str">
        <f>VLOOKUP(A322,'[1]taxonomy'!$A$1:$R$511,11)</f>
        <v>Corynebacterineae</v>
      </c>
      <c r="K322" s="10" t="str">
        <f>VLOOKUP(A322,'[1]taxonomy'!$A$1:$R$511,12)</f>
        <v> Mycobacteriaceae</v>
      </c>
      <c r="L322" s="10" t="str">
        <f>VLOOKUP(A322,'[1]taxonomy'!$A$1:$R$511,13)</f>
        <v> Mycobacterium</v>
      </c>
      <c r="M322" s="10" t="str">
        <f>VLOOKUP(A322,'[1]taxonomy'!$A$1:$R$511,14)</f>
        <v>Mycobacterium tuberculosis complex.</v>
      </c>
      <c r="N322" s="10">
        <f>VLOOKUP(A322,'[1]taxonomy'!$A$1:$R$511,15)</f>
        <v>0</v>
      </c>
      <c r="O322" s="13"/>
      <c r="Q322">
        <f t="shared" si="16"/>
      </c>
      <c r="R322">
        <f t="shared" si="17"/>
      </c>
      <c r="S322">
        <f t="shared" si="18"/>
      </c>
      <c r="T322">
        <f t="shared" si="19"/>
      </c>
    </row>
    <row r="323" spans="1:20" ht="12.75">
      <c r="A323" s="5" t="s">
        <v>773</v>
      </c>
      <c r="B323" s="13">
        <v>1</v>
      </c>
      <c r="C323" s="13">
        <v>1</v>
      </c>
      <c r="D323">
        <f>VLOOKUP(A323,4!A376:G909,7)</f>
        <v>356</v>
      </c>
      <c r="F323" s="9" t="str">
        <f>VLOOKUP(A323,'[1]taxonomy'!$A$1:$R$511,7)</f>
        <v>Bacteria</v>
      </c>
      <c r="G323" s="10" t="str">
        <f>VLOOKUP(A323,'[1]taxonomy'!$A$1:$R$511,8)</f>
        <v> Actinobacteria</v>
      </c>
      <c r="H323" s="10" t="str">
        <f>VLOOKUP(A323,'[1]taxonomy'!$A$1:$R$511,9)</f>
        <v> Actinobacteridae</v>
      </c>
      <c r="I323" s="10" t="str">
        <f>VLOOKUP(A323,'[1]taxonomy'!$A$1:$R$511,10)</f>
        <v> Actinomycetales</v>
      </c>
      <c r="J323" s="10" t="str">
        <f>VLOOKUP(A323,'[1]taxonomy'!$A$1:$R$511,11)</f>
        <v>Corynebacterineae</v>
      </c>
      <c r="K323" s="10" t="str">
        <f>VLOOKUP(A323,'[1]taxonomy'!$A$1:$R$511,12)</f>
        <v> Mycobacteriaceae</v>
      </c>
      <c r="L323" s="10" t="str">
        <f>VLOOKUP(A323,'[1]taxonomy'!$A$1:$R$511,13)</f>
        <v> Mycobacterium</v>
      </c>
      <c r="M323" s="10" t="str">
        <f>VLOOKUP(A323,'[1]taxonomy'!$A$1:$R$511,14)</f>
        <v>Mycobacterium tuberculosis complex.</v>
      </c>
      <c r="N323" s="10">
        <f>VLOOKUP(A323,'[1]taxonomy'!$A$1:$R$511,15)</f>
        <v>0</v>
      </c>
      <c r="O323" s="13"/>
      <c r="Q323">
        <f aca="true" t="shared" si="20" ref="Q323:Q386">IF(E323=1,A323,"")</f>
      </c>
      <c r="R323">
        <f aca="true" t="shared" si="21" ref="R323:R386">IF(E323=1,D323,"")</f>
      </c>
      <c r="S323">
        <f aca="true" t="shared" si="22" ref="S323:S386">IF(E323=2,A323,"")</f>
      </c>
      <c r="T323">
        <f aca="true" t="shared" si="23" ref="T323:T386">IF(E323=2,D323,"")</f>
      </c>
    </row>
    <row r="324" spans="1:20" ht="12.75">
      <c r="A324" s="5" t="s">
        <v>775</v>
      </c>
      <c r="B324" s="13">
        <v>1</v>
      </c>
      <c r="C324" s="13">
        <v>1</v>
      </c>
      <c r="D324">
        <f>VLOOKUP(A324,4!A377:G910,7)</f>
        <v>356</v>
      </c>
      <c r="F324" s="9" t="str">
        <f>VLOOKUP(A324,'[1]taxonomy'!$A$1:$R$511,7)</f>
        <v>Bacteria</v>
      </c>
      <c r="G324" s="10" t="str">
        <f>VLOOKUP(A324,'[1]taxonomy'!$A$1:$R$511,8)</f>
        <v> Actinobacteria</v>
      </c>
      <c r="H324" s="10" t="str">
        <f>VLOOKUP(A324,'[1]taxonomy'!$A$1:$R$511,9)</f>
        <v> Actinobacteridae</v>
      </c>
      <c r="I324" s="10" t="str">
        <f>VLOOKUP(A324,'[1]taxonomy'!$A$1:$R$511,10)</f>
        <v> Actinomycetales</v>
      </c>
      <c r="J324" s="10" t="str">
        <f>VLOOKUP(A324,'[1]taxonomy'!$A$1:$R$511,11)</f>
        <v>Corynebacterineae</v>
      </c>
      <c r="K324" s="10" t="str">
        <f>VLOOKUP(A324,'[1]taxonomy'!$A$1:$R$511,12)</f>
        <v> Mycobacteriaceae</v>
      </c>
      <c r="L324" s="10" t="str">
        <f>VLOOKUP(A324,'[1]taxonomy'!$A$1:$R$511,13)</f>
        <v> Mycobacterium</v>
      </c>
      <c r="M324" s="10" t="str">
        <f>VLOOKUP(A324,'[1]taxonomy'!$A$1:$R$511,14)</f>
        <v>Mycobacterium tuberculosis complex.</v>
      </c>
      <c r="N324" s="10">
        <f>VLOOKUP(A324,'[1]taxonomy'!$A$1:$R$511,15)</f>
        <v>0</v>
      </c>
      <c r="O324" s="13"/>
      <c r="Q324">
        <f t="shared" si="20"/>
      </c>
      <c r="R324">
        <f t="shared" si="21"/>
      </c>
      <c r="S324">
        <f t="shared" si="22"/>
      </c>
      <c r="T324">
        <f t="shared" si="23"/>
      </c>
    </row>
    <row r="325" spans="1:20" ht="12.75">
      <c r="A325" s="5" t="s">
        <v>777</v>
      </c>
      <c r="B325" s="13"/>
      <c r="C325" s="13">
        <v>1</v>
      </c>
      <c r="D325">
        <f>VLOOKUP(A325,4!A378:G911,7)</f>
        <v>356</v>
      </c>
      <c r="F325" s="9" t="str">
        <f>VLOOKUP(A325,'[1]taxonomy'!$A$1:$R$511,7)</f>
        <v>Bacteria</v>
      </c>
      <c r="G325" s="10" t="str">
        <f>VLOOKUP(A325,'[1]taxonomy'!$A$1:$R$511,8)</f>
        <v> Actinobacteria</v>
      </c>
      <c r="H325" s="10" t="str">
        <f>VLOOKUP(A325,'[1]taxonomy'!$A$1:$R$511,9)</f>
        <v> Actinobacteridae</v>
      </c>
      <c r="I325" s="10" t="str">
        <f>VLOOKUP(A325,'[1]taxonomy'!$A$1:$R$511,10)</f>
        <v> Actinomycetales</v>
      </c>
      <c r="J325" s="10" t="str">
        <f>VLOOKUP(A325,'[1]taxonomy'!$A$1:$R$511,11)</f>
        <v>Corynebacterineae</v>
      </c>
      <c r="K325" s="10" t="str">
        <f>VLOOKUP(A325,'[1]taxonomy'!$A$1:$R$511,12)</f>
        <v> Mycobacteriaceae</v>
      </c>
      <c r="L325" s="10" t="str">
        <f>VLOOKUP(A325,'[1]taxonomy'!$A$1:$R$511,13)</f>
        <v> Mycobacterium</v>
      </c>
      <c r="M325" s="10" t="str">
        <f>VLOOKUP(A325,'[1]taxonomy'!$A$1:$R$511,14)</f>
        <v>Mycobacterium tuberculosis complex.</v>
      </c>
      <c r="N325" s="10">
        <f>VLOOKUP(A325,'[1]taxonomy'!$A$1:$R$511,15)</f>
        <v>0</v>
      </c>
      <c r="O325" s="13"/>
      <c r="Q325">
        <f t="shared" si="20"/>
      </c>
      <c r="R325">
        <f t="shared" si="21"/>
      </c>
      <c r="S325">
        <f t="shared" si="22"/>
      </c>
      <c r="T325">
        <f t="shared" si="23"/>
      </c>
    </row>
    <row r="326" spans="1:20" ht="12.75">
      <c r="A326" s="5" t="s">
        <v>779</v>
      </c>
      <c r="B326" s="13">
        <v>1</v>
      </c>
      <c r="C326" s="13">
        <v>1</v>
      </c>
      <c r="D326">
        <f>VLOOKUP(A326,4!A379:G912,7)</f>
        <v>356</v>
      </c>
      <c r="F326" s="9" t="str">
        <f>VLOOKUP(A326,'[1]taxonomy'!$A$1:$R$511,7)</f>
        <v>Bacteria</v>
      </c>
      <c r="G326" s="10" t="str">
        <f>VLOOKUP(A326,'[1]taxonomy'!$A$1:$R$511,8)</f>
        <v> Actinobacteria</v>
      </c>
      <c r="H326" s="10" t="str">
        <f>VLOOKUP(A326,'[1]taxonomy'!$A$1:$R$511,9)</f>
        <v> Actinobacteridae</v>
      </c>
      <c r="I326" s="10" t="str">
        <f>VLOOKUP(A326,'[1]taxonomy'!$A$1:$R$511,10)</f>
        <v> Actinomycetales</v>
      </c>
      <c r="J326" s="10" t="str">
        <f>VLOOKUP(A326,'[1]taxonomy'!$A$1:$R$511,11)</f>
        <v>Corynebacterineae</v>
      </c>
      <c r="K326" s="10" t="str">
        <f>VLOOKUP(A326,'[1]taxonomy'!$A$1:$R$511,12)</f>
        <v> Mycobacteriaceae</v>
      </c>
      <c r="L326" s="10" t="str">
        <f>VLOOKUP(A326,'[1]taxonomy'!$A$1:$R$511,13)</f>
        <v> Mycobacterium</v>
      </c>
      <c r="M326" s="10" t="str">
        <f>VLOOKUP(A326,'[1]taxonomy'!$A$1:$R$511,14)</f>
        <v>Mycobacterium tuberculosis complex.</v>
      </c>
      <c r="N326" s="10">
        <f>VLOOKUP(A326,'[1]taxonomy'!$A$1:$R$511,15)</f>
        <v>0</v>
      </c>
      <c r="O326" s="13"/>
      <c r="Q326">
        <f t="shared" si="20"/>
      </c>
      <c r="R326">
        <f t="shared" si="21"/>
      </c>
      <c r="S326">
        <f t="shared" si="22"/>
      </c>
      <c r="T326">
        <f t="shared" si="23"/>
      </c>
    </row>
    <row r="327" spans="1:20" ht="12.75">
      <c r="A327" s="5" t="s">
        <v>781</v>
      </c>
      <c r="B327" s="13">
        <v>1</v>
      </c>
      <c r="C327" s="13">
        <v>1</v>
      </c>
      <c r="D327">
        <f>VLOOKUP(A327,4!A380:G913,7)</f>
        <v>356</v>
      </c>
      <c r="E327">
        <v>2</v>
      </c>
      <c r="F327" s="9" t="str">
        <f>VLOOKUP(A327,'[1]taxonomy'!$A$1:$R$511,7)</f>
        <v>Bacteria</v>
      </c>
      <c r="G327" s="10" t="str">
        <f>VLOOKUP(A327,'[1]taxonomy'!$A$1:$R$511,8)</f>
        <v> Actinobacteria</v>
      </c>
      <c r="H327" s="10" t="str">
        <f>VLOOKUP(A327,'[1]taxonomy'!$A$1:$R$511,9)</f>
        <v> Actinobacteridae</v>
      </c>
      <c r="I327" s="10" t="str">
        <f>VLOOKUP(A327,'[1]taxonomy'!$A$1:$R$511,10)</f>
        <v> Actinomycetales</v>
      </c>
      <c r="J327" s="10" t="str">
        <f>VLOOKUP(A327,'[1]taxonomy'!$A$1:$R$511,11)</f>
        <v>Corynebacterineae</v>
      </c>
      <c r="K327" s="10" t="str">
        <f>VLOOKUP(A327,'[1]taxonomy'!$A$1:$R$511,12)</f>
        <v> Mycobacteriaceae</v>
      </c>
      <c r="L327" s="10" t="str">
        <f>VLOOKUP(A327,'[1]taxonomy'!$A$1:$R$511,13)</f>
        <v> Mycobacterium</v>
      </c>
      <c r="M327" s="10" t="str">
        <f>VLOOKUP(A327,'[1]taxonomy'!$A$1:$R$511,14)</f>
        <v>Mycobacterium tuberculosis complex.</v>
      </c>
      <c r="N327" s="10">
        <f>VLOOKUP(A327,'[1]taxonomy'!$A$1:$R$511,15)</f>
        <v>0</v>
      </c>
      <c r="O327" s="13"/>
      <c r="Q327">
        <f t="shared" si="20"/>
      </c>
      <c r="R327">
        <f t="shared" si="21"/>
      </c>
      <c r="S327" t="str">
        <f>IF(E327=2,A327,"")</f>
        <v>E2UZJ5_MYCTU</v>
      </c>
      <c r="T327">
        <f t="shared" si="23"/>
        <v>356</v>
      </c>
    </row>
    <row r="328" spans="1:20" ht="12.75">
      <c r="A328" s="5" t="s">
        <v>783</v>
      </c>
      <c r="B328" s="13">
        <v>1</v>
      </c>
      <c r="C328" s="13">
        <v>1</v>
      </c>
      <c r="D328">
        <f>VLOOKUP(A328,4!A381:G914,7)</f>
        <v>356</v>
      </c>
      <c r="F328" s="9" t="str">
        <f>VLOOKUP(A328,'[1]taxonomy'!$A$1:$R$511,7)</f>
        <v>Bacteria</v>
      </c>
      <c r="G328" s="10" t="str">
        <f>VLOOKUP(A328,'[1]taxonomy'!$A$1:$R$511,8)</f>
        <v> Actinobacteria</v>
      </c>
      <c r="H328" s="10" t="str">
        <f>VLOOKUP(A328,'[1]taxonomy'!$A$1:$R$511,9)</f>
        <v> Actinobacteridae</v>
      </c>
      <c r="I328" s="10" t="str">
        <f>VLOOKUP(A328,'[1]taxonomy'!$A$1:$R$511,10)</f>
        <v> Actinomycetales</v>
      </c>
      <c r="J328" s="10" t="str">
        <f>VLOOKUP(A328,'[1]taxonomy'!$A$1:$R$511,11)</f>
        <v>Corynebacterineae</v>
      </c>
      <c r="K328" s="10" t="str">
        <f>VLOOKUP(A328,'[1]taxonomy'!$A$1:$R$511,12)</f>
        <v> Mycobacteriaceae</v>
      </c>
      <c r="L328" s="10" t="str">
        <f>VLOOKUP(A328,'[1]taxonomy'!$A$1:$R$511,13)</f>
        <v> Mycobacterium</v>
      </c>
      <c r="M328" s="10" t="str">
        <f>VLOOKUP(A328,'[1]taxonomy'!$A$1:$R$511,14)</f>
        <v>Mycobacterium tuberculosis complex.</v>
      </c>
      <c r="N328" s="10">
        <f>VLOOKUP(A328,'[1]taxonomy'!$A$1:$R$511,15)</f>
        <v>0</v>
      </c>
      <c r="O328" s="13"/>
      <c r="Q328">
        <f t="shared" si="20"/>
      </c>
      <c r="R328">
        <f t="shared" si="21"/>
      </c>
      <c r="S328">
        <f t="shared" si="22"/>
      </c>
      <c r="T328">
        <f t="shared" si="23"/>
      </c>
    </row>
    <row r="329" spans="1:20" ht="12.75">
      <c r="A329" s="5" t="s">
        <v>785</v>
      </c>
      <c r="B329" s="13">
        <v>1</v>
      </c>
      <c r="C329" s="13">
        <v>1</v>
      </c>
      <c r="D329">
        <f>VLOOKUP(A329,4!A382:G915,7)</f>
        <v>356</v>
      </c>
      <c r="F329" s="9" t="str">
        <f>VLOOKUP(A329,'[1]taxonomy'!$A$1:$R$511,7)</f>
        <v>Bacteria</v>
      </c>
      <c r="G329" s="10" t="str">
        <f>VLOOKUP(A329,'[1]taxonomy'!$A$1:$R$511,8)</f>
        <v> Actinobacteria</v>
      </c>
      <c r="H329" s="10" t="str">
        <f>VLOOKUP(A329,'[1]taxonomy'!$A$1:$R$511,9)</f>
        <v> Actinobacteridae</v>
      </c>
      <c r="I329" s="10" t="str">
        <f>VLOOKUP(A329,'[1]taxonomy'!$A$1:$R$511,10)</f>
        <v> Actinomycetales</v>
      </c>
      <c r="J329" s="10" t="str">
        <f>VLOOKUP(A329,'[1]taxonomy'!$A$1:$R$511,11)</f>
        <v>Corynebacterineae</v>
      </c>
      <c r="K329" s="10" t="str">
        <f>VLOOKUP(A329,'[1]taxonomy'!$A$1:$R$511,12)</f>
        <v> Mycobacteriaceae</v>
      </c>
      <c r="L329" s="10" t="str">
        <f>VLOOKUP(A329,'[1]taxonomy'!$A$1:$R$511,13)</f>
        <v> Mycobacterium</v>
      </c>
      <c r="M329" s="10" t="str">
        <f>VLOOKUP(A329,'[1]taxonomy'!$A$1:$R$511,14)</f>
        <v>Mycobacterium tuberculosis complex.</v>
      </c>
      <c r="N329" s="10">
        <f>VLOOKUP(A329,'[1]taxonomy'!$A$1:$R$511,15)</f>
        <v>0</v>
      </c>
      <c r="O329" s="13"/>
      <c r="Q329">
        <f t="shared" si="20"/>
      </c>
      <c r="R329">
        <f t="shared" si="21"/>
      </c>
      <c r="S329">
        <f t="shared" si="22"/>
      </c>
      <c r="T329">
        <f t="shared" si="23"/>
      </c>
    </row>
    <row r="330" spans="1:20" ht="12.75">
      <c r="A330" s="5" t="s">
        <v>787</v>
      </c>
      <c r="B330" s="13">
        <v>1</v>
      </c>
      <c r="C330" s="13">
        <v>1</v>
      </c>
      <c r="D330">
        <f>VLOOKUP(A330,4!A383:G916,7)</f>
        <v>356</v>
      </c>
      <c r="E330">
        <v>2</v>
      </c>
      <c r="F330" s="9" t="str">
        <f>VLOOKUP(A330,'[1]taxonomy'!$A$1:$R$511,7)</f>
        <v>Bacteria</v>
      </c>
      <c r="G330" s="10" t="str">
        <f>VLOOKUP(A330,'[1]taxonomy'!$A$1:$R$511,8)</f>
        <v> Actinobacteria</v>
      </c>
      <c r="H330" s="10" t="str">
        <f>VLOOKUP(A330,'[1]taxonomy'!$A$1:$R$511,9)</f>
        <v> Actinobacteridae</v>
      </c>
      <c r="I330" s="10" t="str">
        <f>VLOOKUP(A330,'[1]taxonomy'!$A$1:$R$511,10)</f>
        <v> Actinomycetales</v>
      </c>
      <c r="J330" s="10" t="str">
        <f>VLOOKUP(A330,'[1]taxonomy'!$A$1:$R$511,11)</f>
        <v>Corynebacterineae</v>
      </c>
      <c r="K330" s="10" t="str">
        <f>VLOOKUP(A330,'[1]taxonomy'!$A$1:$R$511,12)</f>
        <v> Mycobacteriaceae</v>
      </c>
      <c r="L330" s="10" t="str">
        <f>VLOOKUP(A330,'[1]taxonomy'!$A$1:$R$511,13)</f>
        <v> Mycobacterium</v>
      </c>
      <c r="M330" s="10" t="str">
        <f>VLOOKUP(A330,'[1]taxonomy'!$A$1:$R$511,14)</f>
        <v>Mycobacterium tuberculosis complex.</v>
      </c>
      <c r="N330" s="10">
        <f>VLOOKUP(A330,'[1]taxonomy'!$A$1:$R$511,15)</f>
        <v>0</v>
      </c>
      <c r="O330" s="13"/>
      <c r="Q330">
        <f t="shared" si="20"/>
      </c>
      <c r="R330">
        <f t="shared" si="21"/>
      </c>
      <c r="S330" t="str">
        <f t="shared" si="22"/>
        <v>E2VVD6_MYCTU</v>
      </c>
      <c r="T330">
        <f t="shared" si="23"/>
        <v>356</v>
      </c>
    </row>
    <row r="331" spans="1:20" ht="12.75">
      <c r="A331" s="5" t="s">
        <v>789</v>
      </c>
      <c r="B331" s="13">
        <v>1</v>
      </c>
      <c r="C331" s="13">
        <v>1</v>
      </c>
      <c r="D331">
        <f>VLOOKUP(A331,4!A384:G917,7)</f>
        <v>356</v>
      </c>
      <c r="F331" s="9" t="str">
        <f>VLOOKUP(A331,'[1]taxonomy'!$A$1:$R$511,7)</f>
        <v>Bacteria</v>
      </c>
      <c r="G331" s="10" t="str">
        <f>VLOOKUP(A331,'[1]taxonomy'!$A$1:$R$511,8)</f>
        <v> Actinobacteria</v>
      </c>
      <c r="H331" s="10" t="str">
        <f>VLOOKUP(A331,'[1]taxonomy'!$A$1:$R$511,9)</f>
        <v> Actinobacteridae</v>
      </c>
      <c r="I331" s="10" t="str">
        <f>VLOOKUP(A331,'[1]taxonomy'!$A$1:$R$511,10)</f>
        <v> Actinomycetales</v>
      </c>
      <c r="J331" s="10" t="str">
        <f>VLOOKUP(A331,'[1]taxonomy'!$A$1:$R$511,11)</f>
        <v>Corynebacterineae</v>
      </c>
      <c r="K331" s="10" t="str">
        <f>VLOOKUP(A331,'[1]taxonomy'!$A$1:$R$511,12)</f>
        <v> Mycobacteriaceae</v>
      </c>
      <c r="L331" s="10" t="str">
        <f>VLOOKUP(A331,'[1]taxonomy'!$A$1:$R$511,13)</f>
        <v> Mycobacterium</v>
      </c>
      <c r="M331" s="10" t="str">
        <f>VLOOKUP(A331,'[1]taxonomy'!$A$1:$R$511,14)</f>
        <v>Mycobacterium tuberculosis complex.</v>
      </c>
      <c r="N331" s="10">
        <f>VLOOKUP(A331,'[1]taxonomy'!$A$1:$R$511,15)</f>
        <v>0</v>
      </c>
      <c r="O331" s="13"/>
      <c r="Q331">
        <f t="shared" si="20"/>
      </c>
      <c r="R331">
        <f t="shared" si="21"/>
      </c>
      <c r="S331">
        <f t="shared" si="22"/>
      </c>
      <c r="T331">
        <f t="shared" si="23"/>
      </c>
    </row>
    <row r="332" spans="1:20" ht="12.75">
      <c r="A332" s="5" t="s">
        <v>791</v>
      </c>
      <c r="B332" s="13">
        <v>1</v>
      </c>
      <c r="C332" s="13">
        <v>1</v>
      </c>
      <c r="D332">
        <f>VLOOKUP(A332,4!A385:G918,7)</f>
        <v>356</v>
      </c>
      <c r="F332" s="9" t="str">
        <f>VLOOKUP(A332,'[1]taxonomy'!$A$1:$R$511,7)</f>
        <v>Bacteria</v>
      </c>
      <c r="G332" s="10" t="str">
        <f>VLOOKUP(A332,'[1]taxonomy'!$A$1:$R$511,8)</f>
        <v> Actinobacteria</v>
      </c>
      <c r="H332" s="10" t="str">
        <f>VLOOKUP(A332,'[1]taxonomy'!$A$1:$R$511,9)</f>
        <v> Actinobacteridae</v>
      </c>
      <c r="I332" s="10" t="str">
        <f>VLOOKUP(A332,'[1]taxonomy'!$A$1:$R$511,10)</f>
        <v> Actinomycetales</v>
      </c>
      <c r="J332" s="10" t="str">
        <f>VLOOKUP(A332,'[1]taxonomy'!$A$1:$R$511,11)</f>
        <v>Corynebacterineae</v>
      </c>
      <c r="K332" s="10" t="str">
        <f>VLOOKUP(A332,'[1]taxonomy'!$A$1:$R$511,12)</f>
        <v> Mycobacteriaceae</v>
      </c>
      <c r="L332" s="10" t="str">
        <f>VLOOKUP(A332,'[1]taxonomy'!$A$1:$R$511,13)</f>
        <v> Mycobacterium</v>
      </c>
      <c r="M332" s="10" t="str">
        <f>VLOOKUP(A332,'[1]taxonomy'!$A$1:$R$511,14)</f>
        <v>Mycobacterium tuberculosis complex.</v>
      </c>
      <c r="N332" s="10">
        <f>VLOOKUP(A332,'[1]taxonomy'!$A$1:$R$511,15)</f>
        <v>0</v>
      </c>
      <c r="O332" s="13"/>
      <c r="Q332">
        <f t="shared" si="20"/>
      </c>
      <c r="R332">
        <f t="shared" si="21"/>
      </c>
      <c r="S332">
        <f t="shared" si="22"/>
      </c>
      <c r="T332">
        <f t="shared" si="23"/>
      </c>
    </row>
    <row r="333" spans="1:20" ht="12.75">
      <c r="A333" s="5" t="s">
        <v>793</v>
      </c>
      <c r="B333" s="13"/>
      <c r="C333" s="13">
        <v>1</v>
      </c>
      <c r="D333">
        <f>VLOOKUP(A333,4!A386:G919,7)</f>
        <v>338</v>
      </c>
      <c r="F333" s="9" t="str">
        <f>VLOOKUP(A333,'[1]taxonomy'!$A$1:$R$511,7)</f>
        <v>Bacteria</v>
      </c>
      <c r="G333" s="10" t="str">
        <f>VLOOKUP(A333,'[1]taxonomy'!$A$1:$R$511,8)</f>
        <v> Firmicutes</v>
      </c>
      <c r="H333" s="10" t="str">
        <f>VLOOKUP(A333,'[1]taxonomy'!$A$1:$R$511,9)</f>
        <v> Bacillales</v>
      </c>
      <c r="I333" s="10" t="str">
        <f>VLOOKUP(A333,'[1]taxonomy'!$A$1:$R$511,10)</f>
        <v> Bacillaceae</v>
      </c>
      <c r="J333" s="10" t="str">
        <f>VLOOKUP(A333,'[1]taxonomy'!$A$1:$R$511,11)</f>
        <v> Bacillus.</v>
      </c>
      <c r="K333" s="10">
        <f>VLOOKUP(A333,'[1]taxonomy'!$A$1:$R$511,12)</f>
        <v>0</v>
      </c>
      <c r="L333" s="10">
        <f>VLOOKUP(A333,'[1]taxonomy'!$A$1:$R$511,13)</f>
        <v>0</v>
      </c>
      <c r="M333" s="10">
        <f>VLOOKUP(A333,'[1]taxonomy'!$A$1:$R$511,14)</f>
        <v>0</v>
      </c>
      <c r="N333" s="10">
        <f>VLOOKUP(A333,'[1]taxonomy'!$A$1:$R$511,15)</f>
        <v>0</v>
      </c>
      <c r="O333" s="13"/>
      <c r="Q333">
        <f t="shared" si="20"/>
      </c>
      <c r="R333">
        <f t="shared" si="21"/>
      </c>
      <c r="S333">
        <f t="shared" si="22"/>
      </c>
      <c r="T333">
        <f t="shared" si="23"/>
      </c>
    </row>
    <row r="334" spans="1:20" ht="12.75">
      <c r="A334" s="5" t="s">
        <v>795</v>
      </c>
      <c r="B334" s="13"/>
      <c r="C334" s="13">
        <v>1</v>
      </c>
      <c r="D334">
        <f>VLOOKUP(A334,4!A387:G920,7)</f>
        <v>326</v>
      </c>
      <c r="F334" s="9" t="str">
        <f>VLOOKUP(A334,'[1]taxonomy'!$A$1:$R$511,7)</f>
        <v>Bacteria</v>
      </c>
      <c r="G334" s="10" t="str">
        <f>VLOOKUP(A334,'[1]taxonomy'!$A$1:$R$511,8)</f>
        <v> Firmicutes</v>
      </c>
      <c r="H334" s="10" t="str">
        <f>VLOOKUP(A334,'[1]taxonomy'!$A$1:$R$511,9)</f>
        <v> Bacillales</v>
      </c>
      <c r="I334" s="10" t="str">
        <f>VLOOKUP(A334,'[1]taxonomy'!$A$1:$R$511,10)</f>
        <v> Paenibacillaceae</v>
      </c>
      <c r="J334" s="10" t="str">
        <f>VLOOKUP(A334,'[1]taxonomy'!$A$1:$R$511,11)</f>
        <v> Paenibacillus.</v>
      </c>
      <c r="K334" s="10">
        <f>VLOOKUP(A334,'[1]taxonomy'!$A$1:$R$511,12)</f>
        <v>0</v>
      </c>
      <c r="L334" s="10">
        <f>VLOOKUP(A334,'[1]taxonomy'!$A$1:$R$511,13)</f>
        <v>0</v>
      </c>
      <c r="M334" s="10">
        <f>VLOOKUP(A334,'[1]taxonomy'!$A$1:$R$511,14)</f>
        <v>0</v>
      </c>
      <c r="N334" s="10">
        <f>VLOOKUP(A334,'[1]taxonomy'!$A$1:$R$511,15)</f>
        <v>0</v>
      </c>
      <c r="O334" s="13"/>
      <c r="Q334">
        <f t="shared" si="20"/>
      </c>
      <c r="R334">
        <f t="shared" si="21"/>
      </c>
      <c r="S334">
        <f t="shared" si="22"/>
      </c>
      <c r="T334">
        <f t="shared" si="23"/>
      </c>
    </row>
    <row r="335" spans="1:20" ht="12.75">
      <c r="A335" s="5" t="s">
        <v>797</v>
      </c>
      <c r="B335" s="13"/>
      <c r="C335" s="13">
        <v>1</v>
      </c>
      <c r="D335">
        <f>VLOOKUP(A335,4!A388:G921,7)</f>
        <v>329</v>
      </c>
      <c r="F335" s="9" t="str">
        <f>VLOOKUP(A335,'[1]taxonomy'!$A$1:$R$511,7)</f>
        <v>Bacteria</v>
      </c>
      <c r="G335" s="10" t="str">
        <f>VLOOKUP(A335,'[1]taxonomy'!$A$1:$R$511,8)</f>
        <v> Firmicutes</v>
      </c>
      <c r="H335" s="10" t="str">
        <f>VLOOKUP(A335,'[1]taxonomy'!$A$1:$R$511,9)</f>
        <v> Bacillales</v>
      </c>
      <c r="I335" s="10" t="str">
        <f>VLOOKUP(A335,'[1]taxonomy'!$A$1:$R$511,10)</f>
        <v> Paenibacillaceae</v>
      </c>
      <c r="J335" s="10" t="str">
        <f>VLOOKUP(A335,'[1]taxonomy'!$A$1:$R$511,11)</f>
        <v> Paenibacillus.</v>
      </c>
      <c r="K335" s="10">
        <f>VLOOKUP(A335,'[1]taxonomy'!$A$1:$R$511,12)</f>
        <v>0</v>
      </c>
      <c r="L335" s="10">
        <f>VLOOKUP(A335,'[1]taxonomy'!$A$1:$R$511,13)</f>
        <v>0</v>
      </c>
      <c r="M335" s="10">
        <f>VLOOKUP(A335,'[1]taxonomy'!$A$1:$R$511,14)</f>
        <v>0</v>
      </c>
      <c r="N335" s="10">
        <f>VLOOKUP(A335,'[1]taxonomy'!$A$1:$R$511,15)</f>
        <v>0</v>
      </c>
      <c r="O335" s="13"/>
      <c r="Q335">
        <f t="shared" si="20"/>
      </c>
      <c r="R335">
        <f t="shared" si="21"/>
      </c>
      <c r="S335">
        <f t="shared" si="22"/>
      </c>
      <c r="T335">
        <f t="shared" si="23"/>
      </c>
    </row>
    <row r="336" spans="1:20" ht="12.75">
      <c r="A336" s="5" t="s">
        <v>799</v>
      </c>
      <c r="B336" s="13"/>
      <c r="C336" s="13">
        <v>1</v>
      </c>
      <c r="D336">
        <f>VLOOKUP(A336,4!A389:G922,7)</f>
        <v>345</v>
      </c>
      <c r="F336" s="9" t="str">
        <f>VLOOKUP(A336,'[1]taxonomy'!$A$1:$R$511,7)</f>
        <v>Bacteria</v>
      </c>
      <c r="G336" s="10" t="str">
        <f>VLOOKUP(A336,'[1]taxonomy'!$A$1:$R$511,8)</f>
        <v> Firmicutes</v>
      </c>
      <c r="H336" s="10" t="str">
        <f>VLOOKUP(A336,'[1]taxonomy'!$A$1:$R$511,9)</f>
        <v> Bacillales</v>
      </c>
      <c r="I336" s="10" t="str">
        <f>VLOOKUP(A336,'[1]taxonomy'!$A$1:$R$511,10)</f>
        <v> Paenibacillaceae</v>
      </c>
      <c r="J336" s="10" t="str">
        <f>VLOOKUP(A336,'[1]taxonomy'!$A$1:$R$511,11)</f>
        <v> Paenibacillus.</v>
      </c>
      <c r="K336" s="10">
        <f>VLOOKUP(A336,'[1]taxonomy'!$A$1:$R$511,12)</f>
        <v>0</v>
      </c>
      <c r="L336" s="10">
        <f>VLOOKUP(A336,'[1]taxonomy'!$A$1:$R$511,13)</f>
        <v>0</v>
      </c>
      <c r="M336" s="10">
        <f>VLOOKUP(A336,'[1]taxonomy'!$A$1:$R$511,14)</f>
        <v>0</v>
      </c>
      <c r="N336" s="10">
        <f>VLOOKUP(A336,'[1]taxonomy'!$A$1:$R$511,15)</f>
        <v>0</v>
      </c>
      <c r="O336" s="13"/>
      <c r="Q336">
        <f t="shared" si="20"/>
      </c>
      <c r="R336">
        <f t="shared" si="21"/>
      </c>
      <c r="S336">
        <f t="shared" si="22"/>
      </c>
      <c r="T336">
        <f t="shared" si="23"/>
      </c>
    </row>
    <row r="337" spans="1:20" ht="12.75">
      <c r="A337" s="5" t="s">
        <v>805</v>
      </c>
      <c r="B337" s="13"/>
      <c r="C337" s="13">
        <v>1</v>
      </c>
      <c r="D337">
        <f>VLOOKUP(A337,4!A391:G924,7)</f>
        <v>348</v>
      </c>
      <c r="F337" s="9" t="str">
        <f>VLOOKUP(A337,'[1]taxonomy'!$A$1:$R$511,7)</f>
        <v>Bacteria</v>
      </c>
      <c r="G337" s="10" t="str">
        <f>VLOOKUP(A337,'[1]taxonomy'!$A$1:$R$511,8)</f>
        <v> Proteobacteria</v>
      </c>
      <c r="H337" s="10" t="str">
        <f>VLOOKUP(A337,'[1]taxonomy'!$A$1:$R$511,9)</f>
        <v> Deltaproteobacteria</v>
      </c>
      <c r="I337" s="10" t="str">
        <f>VLOOKUP(A337,'[1]taxonomy'!$A$1:$R$511,10)</f>
        <v> Myxococcales</v>
      </c>
      <c r="J337" s="10" t="str">
        <f>VLOOKUP(A337,'[1]taxonomy'!$A$1:$R$511,11)</f>
        <v>Cystobacterineae</v>
      </c>
      <c r="K337" s="10" t="str">
        <f>VLOOKUP(A337,'[1]taxonomy'!$A$1:$R$511,12)</f>
        <v> Cystobacteraceae</v>
      </c>
      <c r="L337" s="10" t="str">
        <f>VLOOKUP(A337,'[1]taxonomy'!$A$1:$R$511,13)</f>
        <v> Stigmatella.</v>
      </c>
      <c r="M337" s="10">
        <f>VLOOKUP(A337,'[1]taxonomy'!$A$1:$R$511,14)</f>
        <v>0</v>
      </c>
      <c r="N337" s="10">
        <f>VLOOKUP(A337,'[1]taxonomy'!$A$1:$R$511,15)</f>
        <v>0</v>
      </c>
      <c r="O337" s="13"/>
      <c r="Q337">
        <f t="shared" si="20"/>
      </c>
      <c r="R337">
        <f t="shared" si="21"/>
      </c>
      <c r="S337">
        <f t="shared" si="22"/>
      </c>
      <c r="T337">
        <f t="shared" si="23"/>
      </c>
    </row>
    <row r="338" spans="1:20" ht="12.75">
      <c r="A338" s="5" t="s">
        <v>807</v>
      </c>
      <c r="B338" s="13"/>
      <c r="C338" s="13">
        <v>1</v>
      </c>
      <c r="D338">
        <f>VLOOKUP(A338,4!A392:G925,7)</f>
        <v>320</v>
      </c>
      <c r="F338" s="9" t="str">
        <f>VLOOKUP(A338,'[1]taxonomy'!$A$1:$R$511,7)</f>
        <v>Bacteria</v>
      </c>
      <c r="G338" s="10" t="str">
        <f>VLOOKUP(A338,'[1]taxonomy'!$A$1:$R$511,8)</f>
        <v> Firmicutes</v>
      </c>
      <c r="H338" s="10" t="str">
        <f>VLOOKUP(A338,'[1]taxonomy'!$A$1:$R$511,9)</f>
        <v> Clostridia</v>
      </c>
      <c r="I338" s="10" t="str">
        <f>VLOOKUP(A338,'[1]taxonomy'!$A$1:$R$511,10)</f>
        <v> Clostridiales</v>
      </c>
      <c r="J338" s="10" t="str">
        <f>VLOOKUP(A338,'[1]taxonomy'!$A$1:$R$511,11)</f>
        <v>Clostridiales Family XI. Incertae Sedis</v>
      </c>
      <c r="K338" s="10" t="str">
        <f>VLOOKUP(A338,'[1]taxonomy'!$A$1:$R$511,12)</f>
        <v> Peptoniphilus.</v>
      </c>
      <c r="L338" s="10">
        <f>VLOOKUP(A338,'[1]taxonomy'!$A$1:$R$511,13)</f>
        <v>0</v>
      </c>
      <c r="M338" s="10">
        <f>VLOOKUP(A338,'[1]taxonomy'!$A$1:$R$511,14)</f>
        <v>0</v>
      </c>
      <c r="N338" s="10">
        <f>VLOOKUP(A338,'[1]taxonomy'!$A$1:$R$511,15)</f>
        <v>0</v>
      </c>
      <c r="O338" s="13"/>
      <c r="Q338">
        <f t="shared" si="20"/>
      </c>
      <c r="R338">
        <f t="shared" si="21"/>
      </c>
      <c r="S338">
        <f t="shared" si="22"/>
      </c>
      <c r="T338">
        <f t="shared" si="23"/>
      </c>
    </row>
    <row r="339" spans="1:20" ht="12.75">
      <c r="A339" s="5" t="s">
        <v>809</v>
      </c>
      <c r="B339" s="13"/>
      <c r="C339" s="13">
        <v>1</v>
      </c>
      <c r="D339">
        <f>VLOOKUP(A339,4!A393:G926,7)</f>
        <v>351</v>
      </c>
      <c r="F339" s="9" t="str">
        <f>VLOOKUP(A339,'[1]taxonomy'!$A$1:$R$511,7)</f>
        <v>Bacteria</v>
      </c>
      <c r="G339" s="10" t="str">
        <f>VLOOKUP(A339,'[1]taxonomy'!$A$1:$R$511,8)</f>
        <v> Actinobacteria</v>
      </c>
      <c r="H339" s="10" t="str">
        <f>VLOOKUP(A339,'[1]taxonomy'!$A$1:$R$511,9)</f>
        <v> Actinobacteridae</v>
      </c>
      <c r="I339" s="10" t="str">
        <f>VLOOKUP(A339,'[1]taxonomy'!$A$1:$R$511,10)</f>
        <v> Actinomycetales</v>
      </c>
      <c r="J339" s="10" t="str">
        <f>VLOOKUP(A339,'[1]taxonomy'!$A$1:$R$511,11)</f>
        <v>Streptomycineae</v>
      </c>
      <c r="K339" s="10" t="str">
        <f>VLOOKUP(A339,'[1]taxonomy'!$A$1:$R$511,12)</f>
        <v> Streptomycetaceae</v>
      </c>
      <c r="L339" s="10" t="str">
        <f>VLOOKUP(A339,'[1]taxonomy'!$A$1:$R$511,13)</f>
        <v> Kitasatospora.</v>
      </c>
      <c r="M339" s="10">
        <f>VLOOKUP(A339,'[1]taxonomy'!$A$1:$R$511,14)</f>
        <v>0</v>
      </c>
      <c r="N339" s="10">
        <f>VLOOKUP(A339,'[1]taxonomy'!$A$1:$R$511,15)</f>
        <v>0</v>
      </c>
      <c r="O339" s="13"/>
      <c r="Q339">
        <f t="shared" si="20"/>
      </c>
      <c r="R339">
        <f t="shared" si="21"/>
      </c>
      <c r="S339">
        <f t="shared" si="22"/>
      </c>
      <c r="T339">
        <f t="shared" si="23"/>
      </c>
    </row>
    <row r="340" spans="1:20" ht="12.75">
      <c r="A340" s="5" t="s">
        <v>811</v>
      </c>
      <c r="B340" s="13"/>
      <c r="C340" s="13">
        <v>1</v>
      </c>
      <c r="D340">
        <f>VLOOKUP(A340,4!A394:G927,7)</f>
        <v>352</v>
      </c>
      <c r="E340">
        <v>1</v>
      </c>
      <c r="F340" s="9" t="str">
        <f>VLOOKUP(A340,'[1]taxonomy'!$A$1:$R$511,7)</f>
        <v>Archaea</v>
      </c>
      <c r="G340" s="10" t="str">
        <f>VLOOKUP(A340,'[1]taxonomy'!$A$1:$R$511,8)</f>
        <v> Euryarchaeota</v>
      </c>
      <c r="H340" s="10" t="str">
        <f>VLOOKUP(A340,'[1]taxonomy'!$A$1:$R$511,9)</f>
        <v> Halobacteria</v>
      </c>
      <c r="I340" s="10" t="str">
        <f>VLOOKUP(A340,'[1]taxonomy'!$A$1:$R$511,10)</f>
        <v> Halobacteriales</v>
      </c>
      <c r="J340" s="10" t="str">
        <f>VLOOKUP(A340,'[1]taxonomy'!$A$1:$R$511,11)</f>
        <v>Halobacteriaceae</v>
      </c>
      <c r="K340" s="10" t="str">
        <f>VLOOKUP(A340,'[1]taxonomy'!$A$1:$R$511,12)</f>
        <v> Halogeometricum.</v>
      </c>
      <c r="L340" s="10">
        <f>VLOOKUP(A340,'[1]taxonomy'!$A$1:$R$511,13)</f>
        <v>0</v>
      </c>
      <c r="M340" s="10">
        <f>VLOOKUP(A340,'[1]taxonomy'!$A$1:$R$511,14)</f>
        <v>0</v>
      </c>
      <c r="N340" s="10">
        <f>VLOOKUP(A340,'[1]taxonomy'!$A$1:$R$511,15)</f>
        <v>0</v>
      </c>
      <c r="O340" s="13"/>
      <c r="Q340" t="str">
        <f t="shared" si="20"/>
        <v>E4NRP3_HALBP</v>
      </c>
      <c r="R340">
        <f t="shared" si="21"/>
        <v>352</v>
      </c>
      <c r="S340">
        <f t="shared" si="22"/>
      </c>
      <c r="T340">
        <f t="shared" si="23"/>
      </c>
    </row>
    <row r="341" spans="1:20" ht="12.75">
      <c r="A341" s="5" t="s">
        <v>813</v>
      </c>
      <c r="B341" s="13"/>
      <c r="C341" s="13">
        <v>1</v>
      </c>
      <c r="D341">
        <f>VLOOKUP(A341,4!A395:G928,7)</f>
        <v>257</v>
      </c>
      <c r="F341" s="9" t="str">
        <f>VLOOKUP(A341,'[1]taxonomy'!$A$1:$R$511,7)</f>
        <v>Bacteria</v>
      </c>
      <c r="G341" s="10" t="str">
        <f>VLOOKUP(A341,'[1]taxonomy'!$A$1:$R$511,8)</f>
        <v> Bacteroidetes</v>
      </c>
      <c r="H341" s="10" t="str">
        <f>VLOOKUP(A341,'[1]taxonomy'!$A$1:$R$511,9)</f>
        <v> Cytophagia</v>
      </c>
      <c r="I341" s="10" t="str">
        <f>VLOOKUP(A341,'[1]taxonomy'!$A$1:$R$511,10)</f>
        <v> Cytophagales</v>
      </c>
      <c r="J341" s="10" t="str">
        <f>VLOOKUP(A341,'[1]taxonomy'!$A$1:$R$511,11)</f>
        <v> Cytophagaceae</v>
      </c>
      <c r="K341" s="10" t="str">
        <f>VLOOKUP(A341,'[1]taxonomy'!$A$1:$R$511,12)</f>
        <v>Leadbetterella.</v>
      </c>
      <c r="L341" s="10">
        <f>VLOOKUP(A341,'[1]taxonomy'!$A$1:$R$511,13)</f>
        <v>0</v>
      </c>
      <c r="M341" s="10">
        <f>VLOOKUP(A341,'[1]taxonomy'!$A$1:$R$511,14)</f>
        <v>0</v>
      </c>
      <c r="N341" s="10">
        <f>VLOOKUP(A341,'[1]taxonomy'!$A$1:$R$511,15)</f>
        <v>0</v>
      </c>
      <c r="O341" s="13"/>
      <c r="Q341">
        <f t="shared" si="20"/>
      </c>
      <c r="R341">
        <f t="shared" si="21"/>
      </c>
      <c r="S341">
        <f t="shared" si="22"/>
      </c>
      <c r="T341">
        <f t="shared" si="23"/>
      </c>
    </row>
    <row r="342" spans="1:20" ht="12.75">
      <c r="A342" s="5" t="s">
        <v>815</v>
      </c>
      <c r="B342" s="13"/>
      <c r="C342" s="13">
        <v>1</v>
      </c>
      <c r="D342">
        <f>VLOOKUP(A342,4!A396:G929,7)</f>
        <v>327</v>
      </c>
      <c r="F342" s="9" t="str">
        <f>VLOOKUP(A342,'[1]taxonomy'!$A$1:$R$511,7)</f>
        <v>Bacteria</v>
      </c>
      <c r="G342" s="10" t="str">
        <f>VLOOKUP(A342,'[1]taxonomy'!$A$1:$R$511,8)</f>
        <v> Bacteroidetes</v>
      </c>
      <c r="H342" s="10" t="str">
        <f>VLOOKUP(A342,'[1]taxonomy'!$A$1:$R$511,9)</f>
        <v> Cytophagia</v>
      </c>
      <c r="I342" s="10" t="str">
        <f>VLOOKUP(A342,'[1]taxonomy'!$A$1:$R$511,10)</f>
        <v> Cytophagales</v>
      </c>
      <c r="J342" s="10" t="str">
        <f>VLOOKUP(A342,'[1]taxonomy'!$A$1:$R$511,11)</f>
        <v> Flammeovirgaceae</v>
      </c>
      <c r="K342" s="10" t="str">
        <f>VLOOKUP(A342,'[1]taxonomy'!$A$1:$R$511,12)</f>
        <v>Marivirga.</v>
      </c>
      <c r="L342" s="10">
        <f>VLOOKUP(A342,'[1]taxonomy'!$A$1:$R$511,13)</f>
        <v>0</v>
      </c>
      <c r="M342" s="10">
        <f>VLOOKUP(A342,'[1]taxonomy'!$A$1:$R$511,14)</f>
        <v>0</v>
      </c>
      <c r="N342" s="10">
        <f>VLOOKUP(A342,'[1]taxonomy'!$A$1:$R$511,15)</f>
        <v>0</v>
      </c>
      <c r="O342" s="13"/>
      <c r="Q342">
        <f t="shared" si="20"/>
      </c>
      <c r="R342">
        <f t="shared" si="21"/>
      </c>
      <c r="S342">
        <f t="shared" si="22"/>
      </c>
      <c r="T342">
        <f t="shared" si="23"/>
      </c>
    </row>
    <row r="343" spans="1:20" ht="12.75">
      <c r="A343" s="5" t="s">
        <v>817</v>
      </c>
      <c r="B343" s="13"/>
      <c r="C343" s="13">
        <v>1</v>
      </c>
      <c r="D343">
        <f>VLOOKUP(A343,4!A397:G930,7)</f>
        <v>357</v>
      </c>
      <c r="F343" s="9" t="str">
        <f>VLOOKUP(A343,'[1]taxonomy'!$A$1:$R$511,7)</f>
        <v>Eukaryota</v>
      </c>
      <c r="G343" s="10" t="str">
        <f>VLOOKUP(A343,'[1]taxonomy'!$A$1:$R$511,8)</f>
        <v> Fungi</v>
      </c>
      <c r="H343" s="10" t="str">
        <f>VLOOKUP(A343,'[1]taxonomy'!$A$1:$R$511,9)</f>
        <v> Dikarya</v>
      </c>
      <c r="I343" s="10" t="str">
        <f>VLOOKUP(A343,'[1]taxonomy'!$A$1:$R$511,10)</f>
        <v> Ascomycota</v>
      </c>
      <c r="J343" s="10" t="str">
        <f>VLOOKUP(A343,'[1]taxonomy'!$A$1:$R$511,11)</f>
        <v> Pezizomycotina</v>
      </c>
      <c r="K343" s="10" t="str">
        <f>VLOOKUP(A343,'[1]taxonomy'!$A$1:$R$511,12)</f>
        <v> Eurotiomycetes</v>
      </c>
      <c r="L343" s="10" t="str">
        <f>VLOOKUP(A343,'[1]taxonomy'!$A$1:$R$511,13)</f>
        <v>Eurotiomycetidae</v>
      </c>
      <c r="M343" s="10" t="str">
        <f>VLOOKUP(A343,'[1]taxonomy'!$A$1:$R$511,14)</f>
        <v> Onygenales</v>
      </c>
      <c r="N343" s="10" t="str">
        <f>VLOOKUP(A343,'[1]taxonomy'!$A$1:$R$511,15)</f>
        <v> Arthrodermataceae</v>
      </c>
      <c r="O343" s="13"/>
      <c r="Q343">
        <f t="shared" si="20"/>
      </c>
      <c r="R343">
        <f t="shared" si="21"/>
      </c>
      <c r="S343">
        <f t="shared" si="22"/>
      </c>
      <c r="T343">
        <f t="shared" si="23"/>
      </c>
    </row>
    <row r="344" spans="1:20" ht="12.75">
      <c r="A344" s="5" t="s">
        <v>819</v>
      </c>
      <c r="B344" s="13"/>
      <c r="C344" s="13">
        <v>1</v>
      </c>
      <c r="D344">
        <f>VLOOKUP(A344,4!A398:G931,7)</f>
        <v>333</v>
      </c>
      <c r="F344" s="9" t="str">
        <f>VLOOKUP(A344,'[1]taxonomy'!$A$1:$R$511,7)</f>
        <v>Bacteria</v>
      </c>
      <c r="G344" s="10" t="str">
        <f>VLOOKUP(A344,'[1]taxonomy'!$A$1:$R$511,8)</f>
        <v> Firmicutes</v>
      </c>
      <c r="H344" s="10" t="str">
        <f>VLOOKUP(A344,'[1]taxonomy'!$A$1:$R$511,9)</f>
        <v> Bacillales</v>
      </c>
      <c r="I344" s="10" t="str">
        <f>VLOOKUP(A344,'[1]taxonomy'!$A$1:$R$511,10)</f>
        <v> Bacillaceae</v>
      </c>
      <c r="J344" s="10" t="str">
        <f>VLOOKUP(A344,'[1]taxonomy'!$A$1:$R$511,11)</f>
        <v> Bacillus.</v>
      </c>
      <c r="K344" s="10">
        <f>VLOOKUP(A344,'[1]taxonomy'!$A$1:$R$511,12)</f>
        <v>0</v>
      </c>
      <c r="L344" s="10">
        <f>VLOOKUP(A344,'[1]taxonomy'!$A$1:$R$511,13)</f>
        <v>0</v>
      </c>
      <c r="M344" s="10">
        <f>VLOOKUP(A344,'[1]taxonomy'!$A$1:$R$511,14)</f>
        <v>0</v>
      </c>
      <c r="N344" s="10">
        <f>VLOOKUP(A344,'[1]taxonomy'!$A$1:$R$511,15)</f>
        <v>0</v>
      </c>
      <c r="O344" s="13"/>
      <c r="Q344">
        <f t="shared" si="20"/>
      </c>
      <c r="R344">
        <f t="shared" si="21"/>
      </c>
      <c r="S344">
        <f t="shared" si="22"/>
      </c>
      <c r="T344">
        <f t="shared" si="23"/>
      </c>
    </row>
    <row r="345" spans="1:20" ht="12.75">
      <c r="A345" s="5" t="s">
        <v>821</v>
      </c>
      <c r="B345" s="13"/>
      <c r="C345" s="13">
        <v>1</v>
      </c>
      <c r="D345">
        <f>VLOOKUP(A345,4!A399:G932,7)</f>
        <v>342</v>
      </c>
      <c r="F345" s="9" t="str">
        <f>VLOOKUP(A345,'[1]taxonomy'!$A$1:$R$511,7)</f>
        <v>Bacteria</v>
      </c>
      <c r="G345" s="10" t="str">
        <f>VLOOKUP(A345,'[1]taxonomy'!$A$1:$R$511,8)</f>
        <v> Firmicutes</v>
      </c>
      <c r="H345" s="10" t="str">
        <f>VLOOKUP(A345,'[1]taxonomy'!$A$1:$R$511,9)</f>
        <v> Bacillales</v>
      </c>
      <c r="I345" s="10" t="str">
        <f>VLOOKUP(A345,'[1]taxonomy'!$A$1:$R$511,10)</f>
        <v> Bacillaceae</v>
      </c>
      <c r="J345" s="10" t="str">
        <f>VLOOKUP(A345,'[1]taxonomy'!$A$1:$R$511,11)</f>
        <v> Bacillus.</v>
      </c>
      <c r="K345" s="10">
        <f>VLOOKUP(A345,'[1]taxonomy'!$A$1:$R$511,12)</f>
        <v>0</v>
      </c>
      <c r="L345" s="10">
        <f>VLOOKUP(A345,'[1]taxonomy'!$A$1:$R$511,13)</f>
        <v>0</v>
      </c>
      <c r="M345" s="10">
        <f>VLOOKUP(A345,'[1]taxonomy'!$A$1:$R$511,14)</f>
        <v>0</v>
      </c>
      <c r="N345" s="10">
        <f>VLOOKUP(A345,'[1]taxonomy'!$A$1:$R$511,15)</f>
        <v>0</v>
      </c>
      <c r="O345" s="13"/>
      <c r="Q345">
        <f t="shared" si="20"/>
      </c>
      <c r="R345">
        <f t="shared" si="21"/>
      </c>
      <c r="S345">
        <f t="shared" si="22"/>
      </c>
      <c r="T345">
        <f t="shared" si="23"/>
      </c>
    </row>
    <row r="346" spans="1:20" ht="12.75">
      <c r="A346" s="5" t="s">
        <v>823</v>
      </c>
      <c r="B346" s="13"/>
      <c r="C346" s="13">
        <v>1</v>
      </c>
      <c r="D346">
        <f>VLOOKUP(A346,4!A400:G933,7)</f>
        <v>319</v>
      </c>
      <c r="F346" s="9" t="str">
        <f>VLOOKUP(A346,'[1]taxonomy'!$A$1:$R$511,7)</f>
        <v>Bacteria</v>
      </c>
      <c r="G346" s="10" t="str">
        <f>VLOOKUP(A346,'[1]taxonomy'!$A$1:$R$511,8)</f>
        <v> Firmicutes</v>
      </c>
      <c r="H346" s="10" t="str">
        <f>VLOOKUP(A346,'[1]taxonomy'!$A$1:$R$511,9)</f>
        <v> Bacillales</v>
      </c>
      <c r="I346" s="10" t="str">
        <f>VLOOKUP(A346,'[1]taxonomy'!$A$1:$R$511,10)</f>
        <v> Bacillaceae</v>
      </c>
      <c r="J346" s="10" t="str">
        <f>VLOOKUP(A346,'[1]taxonomy'!$A$1:$R$511,11)</f>
        <v> Bacillus.</v>
      </c>
      <c r="K346" s="10">
        <f>VLOOKUP(A346,'[1]taxonomy'!$A$1:$R$511,12)</f>
        <v>0</v>
      </c>
      <c r="L346" s="10">
        <f>VLOOKUP(A346,'[1]taxonomy'!$A$1:$R$511,13)</f>
        <v>0</v>
      </c>
      <c r="M346" s="10">
        <f>VLOOKUP(A346,'[1]taxonomy'!$A$1:$R$511,14)</f>
        <v>0</v>
      </c>
      <c r="N346" s="10">
        <f>VLOOKUP(A346,'[1]taxonomy'!$A$1:$R$511,15)</f>
        <v>0</v>
      </c>
      <c r="O346" s="13"/>
      <c r="Q346">
        <f t="shared" si="20"/>
      </c>
      <c r="R346">
        <f t="shared" si="21"/>
      </c>
      <c r="S346">
        <f t="shared" si="22"/>
      </c>
      <c r="T346">
        <f t="shared" si="23"/>
      </c>
    </row>
    <row r="347" spans="1:20" ht="12.75">
      <c r="A347" s="5" t="s">
        <v>825</v>
      </c>
      <c r="B347" s="13"/>
      <c r="C347" s="13">
        <v>1</v>
      </c>
      <c r="D347">
        <f>VLOOKUP(A347,4!A401:G934,7)</f>
        <v>333</v>
      </c>
      <c r="F347" s="9" t="str">
        <f>VLOOKUP(A347,'[1]taxonomy'!$A$1:$R$511,7)</f>
        <v>Bacteria</v>
      </c>
      <c r="G347" s="10" t="str">
        <f>VLOOKUP(A347,'[1]taxonomy'!$A$1:$R$511,8)</f>
        <v> Firmicutes</v>
      </c>
      <c r="H347" s="10" t="str">
        <f>VLOOKUP(A347,'[1]taxonomy'!$A$1:$R$511,9)</f>
        <v> Bacillales</v>
      </c>
      <c r="I347" s="10" t="str">
        <f>VLOOKUP(A347,'[1]taxonomy'!$A$1:$R$511,10)</f>
        <v> Paenibacillaceae</v>
      </c>
      <c r="J347" s="10" t="str">
        <f>VLOOKUP(A347,'[1]taxonomy'!$A$1:$R$511,11)</f>
        <v> Paenibacillus.</v>
      </c>
      <c r="K347" s="10">
        <f>VLOOKUP(A347,'[1]taxonomy'!$A$1:$R$511,12)</f>
        <v>0</v>
      </c>
      <c r="L347" s="10">
        <f>VLOOKUP(A347,'[1]taxonomy'!$A$1:$R$511,13)</f>
        <v>0</v>
      </c>
      <c r="M347" s="10">
        <f>VLOOKUP(A347,'[1]taxonomy'!$A$1:$R$511,14)</f>
        <v>0</v>
      </c>
      <c r="N347" s="10">
        <f>VLOOKUP(A347,'[1]taxonomy'!$A$1:$R$511,15)</f>
        <v>0</v>
      </c>
      <c r="O347" s="13"/>
      <c r="Q347">
        <f t="shared" si="20"/>
      </c>
      <c r="R347">
        <f t="shared" si="21"/>
      </c>
      <c r="S347">
        <f t="shared" si="22"/>
      </c>
      <c r="T347">
        <f t="shared" si="23"/>
      </c>
    </row>
    <row r="348" spans="1:20" ht="12.75">
      <c r="A348" s="5" t="s">
        <v>827</v>
      </c>
      <c r="B348" s="13"/>
      <c r="C348" s="13">
        <v>1</v>
      </c>
      <c r="D348">
        <f>VLOOKUP(A348,4!A402:G935,7)</f>
        <v>394</v>
      </c>
      <c r="F348" s="9" t="str">
        <f>VLOOKUP(A348,'[1]taxonomy'!$A$1:$R$511,7)</f>
        <v>Bacteria</v>
      </c>
      <c r="G348" s="10" t="str">
        <f>VLOOKUP(A348,'[1]taxonomy'!$A$1:$R$511,8)</f>
        <v> Firmicutes</v>
      </c>
      <c r="H348" s="10" t="str">
        <f>VLOOKUP(A348,'[1]taxonomy'!$A$1:$R$511,9)</f>
        <v> Bacillales</v>
      </c>
      <c r="I348" s="10" t="str">
        <f>VLOOKUP(A348,'[1]taxonomy'!$A$1:$R$511,10)</f>
        <v> Paenibacillaceae</v>
      </c>
      <c r="J348" s="10" t="str">
        <f>VLOOKUP(A348,'[1]taxonomy'!$A$1:$R$511,11)</f>
        <v> Paenibacillus.</v>
      </c>
      <c r="K348" s="10">
        <f>VLOOKUP(A348,'[1]taxonomy'!$A$1:$R$511,12)</f>
        <v>0</v>
      </c>
      <c r="L348" s="10">
        <f>VLOOKUP(A348,'[1]taxonomy'!$A$1:$R$511,13)</f>
        <v>0</v>
      </c>
      <c r="M348" s="10">
        <f>VLOOKUP(A348,'[1]taxonomy'!$A$1:$R$511,14)</f>
        <v>0</v>
      </c>
      <c r="N348" s="10">
        <f>VLOOKUP(A348,'[1]taxonomy'!$A$1:$R$511,15)</f>
        <v>0</v>
      </c>
      <c r="O348" s="13"/>
      <c r="Q348">
        <f t="shared" si="20"/>
      </c>
      <c r="R348">
        <f t="shared" si="21"/>
      </c>
      <c r="S348">
        <f t="shared" si="22"/>
      </c>
      <c r="T348">
        <f t="shared" si="23"/>
      </c>
    </row>
    <row r="349" spans="1:20" ht="12.75">
      <c r="A349" s="5" t="s">
        <v>829</v>
      </c>
      <c r="B349" s="13">
        <v>1</v>
      </c>
      <c r="C349" s="13">
        <v>1</v>
      </c>
      <c r="D349">
        <f>VLOOKUP(A349,4!A403:G936,7)</f>
        <v>356</v>
      </c>
      <c r="E349">
        <v>2</v>
      </c>
      <c r="F349" s="9" t="str">
        <f>VLOOKUP(A349,'[1]taxonomy'!$A$1:$R$511,7)</f>
        <v>Bacteria</v>
      </c>
      <c r="G349" s="10" t="str">
        <f>VLOOKUP(A349,'[1]taxonomy'!$A$1:$R$511,8)</f>
        <v> Actinobacteria</v>
      </c>
      <c r="H349" s="10" t="str">
        <f>VLOOKUP(A349,'[1]taxonomy'!$A$1:$R$511,9)</f>
        <v> Actinobacteridae</v>
      </c>
      <c r="I349" s="10" t="str">
        <f>VLOOKUP(A349,'[1]taxonomy'!$A$1:$R$511,10)</f>
        <v> Actinomycetales</v>
      </c>
      <c r="J349" s="10" t="str">
        <f>VLOOKUP(A349,'[1]taxonomy'!$A$1:$R$511,11)</f>
        <v>Corynebacterineae</v>
      </c>
      <c r="K349" s="10" t="str">
        <f>VLOOKUP(A349,'[1]taxonomy'!$A$1:$R$511,12)</f>
        <v> Dietziaceae</v>
      </c>
      <c r="L349" s="10" t="str">
        <f>VLOOKUP(A349,'[1]taxonomy'!$A$1:$R$511,13)</f>
        <v> Dietzia.</v>
      </c>
      <c r="M349" s="10">
        <f>VLOOKUP(A349,'[1]taxonomy'!$A$1:$R$511,14)</f>
        <v>0</v>
      </c>
      <c r="N349" s="10">
        <f>VLOOKUP(A349,'[1]taxonomy'!$A$1:$R$511,15)</f>
        <v>0</v>
      </c>
      <c r="O349" s="13"/>
      <c r="Q349">
        <f t="shared" si="20"/>
      </c>
      <c r="R349">
        <f t="shared" si="21"/>
      </c>
      <c r="S349" t="str">
        <f t="shared" si="22"/>
        <v>E6J7A9_9ACTO</v>
      </c>
      <c r="T349">
        <f t="shared" si="23"/>
        <v>356</v>
      </c>
    </row>
    <row r="350" spans="1:20" ht="12.75">
      <c r="A350" s="5" t="s">
        <v>833</v>
      </c>
      <c r="B350" s="13"/>
      <c r="C350" s="13">
        <v>1</v>
      </c>
      <c r="D350">
        <f>VLOOKUP(A350,4!A405:G938,7)</f>
        <v>348</v>
      </c>
      <c r="F350" s="9" t="str">
        <f>VLOOKUP(A350,'[1]taxonomy'!$A$1:$R$511,7)</f>
        <v>unclassified sequences</v>
      </c>
      <c r="G350" s="10" t="str">
        <f>VLOOKUP(A350,'[1]taxonomy'!$A$1:$R$511,8)</f>
        <v> metagenomes</v>
      </c>
      <c r="H350" s="10" t="str">
        <f>VLOOKUP(A350,'[1]taxonomy'!$A$1:$R$511,9)</f>
        <v> ecological metagenomes.</v>
      </c>
      <c r="I350" s="10">
        <f>VLOOKUP(A350,'[1]taxonomy'!$A$1:$R$511,10)</f>
        <v>0</v>
      </c>
      <c r="J350" s="10">
        <f>VLOOKUP(A350,'[1]taxonomy'!$A$1:$R$511,11)</f>
        <v>0</v>
      </c>
      <c r="K350" s="10">
        <f>VLOOKUP(A350,'[1]taxonomy'!$A$1:$R$511,12)</f>
        <v>0</v>
      </c>
      <c r="L350" s="10">
        <f>VLOOKUP(A350,'[1]taxonomy'!$A$1:$R$511,13)</f>
        <v>0</v>
      </c>
      <c r="M350" s="10">
        <f>VLOOKUP(A350,'[1]taxonomy'!$A$1:$R$511,14)</f>
        <v>0</v>
      </c>
      <c r="N350" s="10">
        <f>VLOOKUP(A350,'[1]taxonomy'!$A$1:$R$511,15)</f>
        <v>0</v>
      </c>
      <c r="O350" s="13"/>
      <c r="Q350">
        <f t="shared" si="20"/>
      </c>
      <c r="R350">
        <f t="shared" si="21"/>
      </c>
      <c r="S350">
        <f t="shared" si="22"/>
      </c>
      <c r="T350">
        <f t="shared" si="23"/>
      </c>
    </row>
    <row r="351" spans="1:20" ht="12.75">
      <c r="A351" s="5" t="s">
        <v>835</v>
      </c>
      <c r="B351" s="13"/>
      <c r="C351" s="13">
        <v>1</v>
      </c>
      <c r="D351">
        <f>VLOOKUP(A351,4!A406:G939,7)</f>
        <v>186</v>
      </c>
      <c r="F351" s="9" t="str">
        <f>VLOOKUP(A351,'[1]taxonomy'!$A$1:$R$511,7)</f>
        <v>Bacteria</v>
      </c>
      <c r="G351" s="10" t="str">
        <f>VLOOKUP(A351,'[1]taxonomy'!$A$1:$R$511,8)</f>
        <v> Bacteroidetes</v>
      </c>
      <c r="H351" s="10" t="str">
        <f>VLOOKUP(A351,'[1]taxonomy'!$A$1:$R$511,9)</f>
        <v> Bacteroidia</v>
      </c>
      <c r="I351" s="10" t="str">
        <f>VLOOKUP(A351,'[1]taxonomy'!$A$1:$R$511,10)</f>
        <v> Bacteroidales</v>
      </c>
      <c r="J351" s="10" t="str">
        <f>VLOOKUP(A351,'[1]taxonomy'!$A$1:$R$511,11)</f>
        <v> Bacteroidaceae</v>
      </c>
      <c r="K351" s="10" t="str">
        <f>VLOOKUP(A351,'[1]taxonomy'!$A$1:$R$511,12)</f>
        <v>Bacteroides.</v>
      </c>
      <c r="L351" s="10">
        <f>VLOOKUP(A351,'[1]taxonomy'!$A$1:$R$511,13)</f>
        <v>0</v>
      </c>
      <c r="M351" s="10">
        <f>VLOOKUP(A351,'[1]taxonomy'!$A$1:$R$511,14)</f>
        <v>0</v>
      </c>
      <c r="N351" s="10">
        <f>VLOOKUP(A351,'[1]taxonomy'!$A$1:$R$511,15)</f>
        <v>0</v>
      </c>
      <c r="O351" s="13"/>
      <c r="Q351">
        <f t="shared" si="20"/>
      </c>
      <c r="R351">
        <f t="shared" si="21"/>
      </c>
      <c r="S351">
        <f t="shared" si="22"/>
      </c>
      <c r="T351">
        <f t="shared" si="23"/>
      </c>
    </row>
    <row r="352" spans="1:20" ht="12.75">
      <c r="A352" s="5" t="s">
        <v>837</v>
      </c>
      <c r="B352" s="13">
        <v>1</v>
      </c>
      <c r="C352" s="13">
        <v>1</v>
      </c>
      <c r="D352">
        <f>VLOOKUP(A352,4!A407:G940,7)</f>
        <v>357</v>
      </c>
      <c r="E352">
        <v>2</v>
      </c>
      <c r="F352" s="9" t="str">
        <f>VLOOKUP(A352,'[1]taxonomy'!$A$1:$R$511,7)</f>
        <v>Bacteria</v>
      </c>
      <c r="G352" s="10" t="str">
        <f>VLOOKUP(A352,'[1]taxonomy'!$A$1:$R$511,8)</f>
        <v> Actinobacteria</v>
      </c>
      <c r="H352" s="10" t="str">
        <f>VLOOKUP(A352,'[1]taxonomy'!$A$1:$R$511,9)</f>
        <v> Actinobacteridae</v>
      </c>
      <c r="I352" s="10" t="str">
        <f>VLOOKUP(A352,'[1]taxonomy'!$A$1:$R$511,10)</f>
        <v> Actinomycetales</v>
      </c>
      <c r="J352" s="10" t="str">
        <f>VLOOKUP(A352,'[1]taxonomy'!$A$1:$R$511,11)</f>
        <v>Corynebacterineae</v>
      </c>
      <c r="K352" s="10" t="str">
        <f>VLOOKUP(A352,'[1]taxonomy'!$A$1:$R$511,12)</f>
        <v> Mycobacteriaceae</v>
      </c>
      <c r="L352" s="10" t="str">
        <f>VLOOKUP(A352,'[1]taxonomy'!$A$1:$R$511,13)</f>
        <v> Mycobacterium.</v>
      </c>
      <c r="M352" s="10">
        <f>VLOOKUP(A352,'[1]taxonomy'!$A$1:$R$511,14)</f>
        <v>0</v>
      </c>
      <c r="N352" s="10">
        <f>VLOOKUP(A352,'[1]taxonomy'!$A$1:$R$511,15)</f>
        <v>0</v>
      </c>
      <c r="O352" s="13"/>
      <c r="Q352">
        <f t="shared" si="20"/>
      </c>
      <c r="R352">
        <f t="shared" si="21"/>
      </c>
      <c r="S352" t="str">
        <f t="shared" si="22"/>
        <v>E6TE53_MYCSR</v>
      </c>
      <c r="T352">
        <f t="shared" si="23"/>
        <v>357</v>
      </c>
    </row>
    <row r="353" spans="1:20" ht="12.75">
      <c r="A353" s="5" t="s">
        <v>839</v>
      </c>
      <c r="B353" s="13"/>
      <c r="C353" s="13">
        <v>1</v>
      </c>
      <c r="D353">
        <f>VLOOKUP(A353,4!A408:G941,7)</f>
        <v>344</v>
      </c>
      <c r="F353" s="9" t="str">
        <f>VLOOKUP(A353,'[1]taxonomy'!$A$1:$R$511,7)</f>
        <v>Bacteria</v>
      </c>
      <c r="G353" s="10" t="str">
        <f>VLOOKUP(A353,'[1]taxonomy'!$A$1:$R$511,8)</f>
        <v> Firmicutes</v>
      </c>
      <c r="H353" s="10" t="str">
        <f>VLOOKUP(A353,'[1]taxonomy'!$A$1:$R$511,9)</f>
        <v> Bacillales</v>
      </c>
      <c r="I353" s="10" t="str">
        <f>VLOOKUP(A353,'[1]taxonomy'!$A$1:$R$511,10)</f>
        <v> Bacillaceae</v>
      </c>
      <c r="J353" s="10" t="str">
        <f>VLOOKUP(A353,'[1]taxonomy'!$A$1:$R$511,11)</f>
        <v> Bacillus.</v>
      </c>
      <c r="K353" s="10">
        <f>VLOOKUP(A353,'[1]taxonomy'!$A$1:$R$511,12)</f>
        <v>0</v>
      </c>
      <c r="L353" s="10">
        <f>VLOOKUP(A353,'[1]taxonomy'!$A$1:$R$511,13)</f>
        <v>0</v>
      </c>
      <c r="M353" s="10">
        <f>VLOOKUP(A353,'[1]taxonomy'!$A$1:$R$511,14)</f>
        <v>0</v>
      </c>
      <c r="N353" s="10">
        <f>VLOOKUP(A353,'[1]taxonomy'!$A$1:$R$511,15)</f>
        <v>0</v>
      </c>
      <c r="O353" s="13"/>
      <c r="Q353">
        <f t="shared" si="20"/>
      </c>
      <c r="R353">
        <f t="shared" si="21"/>
      </c>
      <c r="S353">
        <f t="shared" si="22"/>
      </c>
      <c r="T353">
        <f t="shared" si="23"/>
      </c>
    </row>
    <row r="354" spans="1:20" ht="12.75">
      <c r="A354" s="5" t="s">
        <v>841</v>
      </c>
      <c r="B354" s="13"/>
      <c r="C354" s="13">
        <v>1</v>
      </c>
      <c r="D354">
        <f>VLOOKUP(A354,4!A409:G942,7)</f>
        <v>341</v>
      </c>
      <c r="F354" s="9" t="str">
        <f>VLOOKUP(A354,'[1]taxonomy'!$A$1:$R$511,7)</f>
        <v>Bacteria</v>
      </c>
      <c r="G354" s="10" t="str">
        <f>VLOOKUP(A354,'[1]taxonomy'!$A$1:$R$511,8)</f>
        <v> Actinobacteria</v>
      </c>
      <c r="H354" s="10" t="str">
        <f>VLOOKUP(A354,'[1]taxonomy'!$A$1:$R$511,9)</f>
        <v> Actinobacteridae</v>
      </c>
      <c r="I354" s="10" t="str">
        <f>VLOOKUP(A354,'[1]taxonomy'!$A$1:$R$511,10)</f>
        <v> Actinomycetales</v>
      </c>
      <c r="J354" s="10" t="str">
        <f>VLOOKUP(A354,'[1]taxonomy'!$A$1:$R$511,11)</f>
        <v>Micromonosporineae</v>
      </c>
      <c r="K354" s="10" t="str">
        <f>VLOOKUP(A354,'[1]taxonomy'!$A$1:$R$511,12)</f>
        <v> Micromonosporaceae</v>
      </c>
      <c r="L354" s="10" t="str">
        <f>VLOOKUP(A354,'[1]taxonomy'!$A$1:$R$511,13)</f>
        <v> Micromonospora.</v>
      </c>
      <c r="M354" s="10">
        <f>VLOOKUP(A354,'[1]taxonomy'!$A$1:$R$511,14)</f>
        <v>0</v>
      </c>
      <c r="N354" s="10">
        <f>VLOOKUP(A354,'[1]taxonomy'!$A$1:$R$511,15)</f>
        <v>0</v>
      </c>
      <c r="O354" s="13"/>
      <c r="Q354">
        <f t="shared" si="20"/>
      </c>
      <c r="R354">
        <f t="shared" si="21"/>
      </c>
      <c r="S354">
        <f t="shared" si="22"/>
      </c>
      <c r="T354">
        <f t="shared" si="23"/>
      </c>
    </row>
    <row r="355" spans="1:20" ht="12.75">
      <c r="A355" s="5" t="s">
        <v>845</v>
      </c>
      <c r="B355" s="13"/>
      <c r="C355" s="13">
        <v>1</v>
      </c>
      <c r="D355">
        <f>VLOOKUP(A355,4!A411:G944,7)</f>
        <v>352</v>
      </c>
      <c r="F355" s="9" t="str">
        <f>VLOOKUP(A355,'[1]taxonomy'!$A$1:$R$511,7)</f>
        <v>Bacteria</v>
      </c>
      <c r="G355" s="10" t="str">
        <f>VLOOKUP(A355,'[1]taxonomy'!$A$1:$R$511,8)</f>
        <v> Deinococcus-Thermus</v>
      </c>
      <c r="H355" s="10" t="str">
        <f>VLOOKUP(A355,'[1]taxonomy'!$A$1:$R$511,9)</f>
        <v> Deinococci</v>
      </c>
      <c r="I355" s="10" t="str">
        <f>VLOOKUP(A355,'[1]taxonomy'!$A$1:$R$511,10)</f>
        <v> Deinococcales</v>
      </c>
      <c r="J355" s="10" t="str">
        <f>VLOOKUP(A355,'[1]taxonomy'!$A$1:$R$511,11)</f>
        <v>Deinococcaceae</v>
      </c>
      <c r="K355" s="10" t="str">
        <f>VLOOKUP(A355,'[1]taxonomy'!$A$1:$R$511,12)</f>
        <v> Deinococcus.</v>
      </c>
      <c r="L355" s="10">
        <f>VLOOKUP(A355,'[1]taxonomy'!$A$1:$R$511,13)</f>
        <v>0</v>
      </c>
      <c r="M355" s="10">
        <f>VLOOKUP(A355,'[1]taxonomy'!$A$1:$R$511,14)</f>
        <v>0</v>
      </c>
      <c r="N355" s="10">
        <f>VLOOKUP(A355,'[1]taxonomy'!$A$1:$R$511,15)</f>
        <v>0</v>
      </c>
      <c r="O355" s="13"/>
      <c r="Q355">
        <f t="shared" si="20"/>
      </c>
      <c r="R355">
        <f t="shared" si="21"/>
      </c>
      <c r="S355">
        <f t="shared" si="22"/>
      </c>
      <c r="T355">
        <f t="shared" si="23"/>
      </c>
    </row>
    <row r="356" spans="1:20" ht="12.75">
      <c r="A356" s="5" t="s">
        <v>847</v>
      </c>
      <c r="B356" s="13"/>
      <c r="C356" s="13">
        <v>1</v>
      </c>
      <c r="D356">
        <f>VLOOKUP(A356,4!A412:G945,7)</f>
        <v>340</v>
      </c>
      <c r="F356" s="9" t="str">
        <f>VLOOKUP(A356,'[1]taxonomy'!$A$1:$R$511,7)</f>
        <v>Bacteria</v>
      </c>
      <c r="G356" s="10" t="str">
        <f>VLOOKUP(A356,'[1]taxonomy'!$A$1:$R$511,8)</f>
        <v> Firmicutes</v>
      </c>
      <c r="H356" s="10" t="str">
        <f>VLOOKUP(A356,'[1]taxonomy'!$A$1:$R$511,9)</f>
        <v> Bacillales</v>
      </c>
      <c r="I356" s="10" t="str">
        <f>VLOOKUP(A356,'[1]taxonomy'!$A$1:$R$511,10)</f>
        <v> Bacillaceae</v>
      </c>
      <c r="J356" s="10" t="str">
        <f>VLOOKUP(A356,'[1]taxonomy'!$A$1:$R$511,11)</f>
        <v> Bacillus.</v>
      </c>
      <c r="K356" s="10">
        <f>VLOOKUP(A356,'[1]taxonomy'!$A$1:$R$511,12)</f>
        <v>0</v>
      </c>
      <c r="L356" s="10">
        <f>VLOOKUP(A356,'[1]taxonomy'!$A$1:$R$511,13)</f>
        <v>0</v>
      </c>
      <c r="M356" s="10">
        <f>VLOOKUP(A356,'[1]taxonomy'!$A$1:$R$511,14)</f>
        <v>0</v>
      </c>
      <c r="N356" s="10">
        <f>VLOOKUP(A356,'[1]taxonomy'!$A$1:$R$511,15)</f>
        <v>0</v>
      </c>
      <c r="O356" s="13"/>
      <c r="Q356">
        <f t="shared" si="20"/>
      </c>
      <c r="R356">
        <f t="shared" si="21"/>
      </c>
      <c r="S356">
        <f t="shared" si="22"/>
      </c>
      <c r="T356">
        <f t="shared" si="23"/>
      </c>
    </row>
    <row r="357" spans="1:20" ht="12.75">
      <c r="A357" s="5" t="s">
        <v>849</v>
      </c>
      <c r="B357" s="13"/>
      <c r="C357" s="13">
        <v>1</v>
      </c>
      <c r="D357">
        <f>VLOOKUP(A357,4!A413:G946,7)</f>
        <v>357</v>
      </c>
      <c r="F357" s="9" t="str">
        <f>VLOOKUP(A357,'[1]taxonomy'!$A$1:$R$511,7)</f>
        <v>Eukaryota</v>
      </c>
      <c r="G357" s="10" t="str">
        <f>VLOOKUP(A357,'[1]taxonomy'!$A$1:$R$511,8)</f>
        <v> Fungi</v>
      </c>
      <c r="H357" s="10" t="str">
        <f>VLOOKUP(A357,'[1]taxonomy'!$A$1:$R$511,9)</f>
        <v> Dikarya</v>
      </c>
      <c r="I357" s="10" t="str">
        <f>VLOOKUP(A357,'[1]taxonomy'!$A$1:$R$511,10)</f>
        <v> Ascomycota</v>
      </c>
      <c r="J357" s="10" t="str">
        <f>VLOOKUP(A357,'[1]taxonomy'!$A$1:$R$511,11)</f>
        <v> Pezizomycotina</v>
      </c>
      <c r="K357" s="10" t="str">
        <f>VLOOKUP(A357,'[1]taxonomy'!$A$1:$R$511,12)</f>
        <v> Eurotiomycetes</v>
      </c>
      <c r="L357" s="10" t="str">
        <f>VLOOKUP(A357,'[1]taxonomy'!$A$1:$R$511,13)</f>
        <v>Eurotiomycetidae</v>
      </c>
      <c r="M357" s="10" t="str">
        <f>VLOOKUP(A357,'[1]taxonomy'!$A$1:$R$511,14)</f>
        <v> Onygenales</v>
      </c>
      <c r="N357" s="10" t="str">
        <f>VLOOKUP(A357,'[1]taxonomy'!$A$1:$R$511,15)</f>
        <v> mitosporic Onygenales</v>
      </c>
      <c r="O357" s="13"/>
      <c r="Q357">
        <f t="shared" si="20"/>
      </c>
      <c r="R357">
        <f t="shared" si="21"/>
      </c>
      <c r="S357">
        <f t="shared" si="22"/>
      </c>
      <c r="T357">
        <f t="shared" si="23"/>
      </c>
    </row>
    <row r="358" spans="1:20" ht="12.75">
      <c r="A358" s="5" t="s">
        <v>851</v>
      </c>
      <c r="B358" s="13"/>
      <c r="C358" s="13">
        <v>1</v>
      </c>
      <c r="D358">
        <f>VLOOKUP(A358,4!A414:G947,7)</f>
        <v>363</v>
      </c>
      <c r="F358" s="9" t="str">
        <f>VLOOKUP(A358,'[1]taxonomy'!$A$1:$R$511,7)</f>
        <v>Eukaryota</v>
      </c>
      <c r="G358" s="10" t="str">
        <f>VLOOKUP(A358,'[1]taxonomy'!$A$1:$R$511,8)</f>
        <v> Fungi</v>
      </c>
      <c r="H358" s="10" t="str">
        <f>VLOOKUP(A358,'[1]taxonomy'!$A$1:$R$511,9)</f>
        <v> Dikarya</v>
      </c>
      <c r="I358" s="10" t="str">
        <f>VLOOKUP(A358,'[1]taxonomy'!$A$1:$R$511,10)</f>
        <v> Ascomycota</v>
      </c>
      <c r="J358" s="10" t="str">
        <f>VLOOKUP(A358,'[1]taxonomy'!$A$1:$R$511,11)</f>
        <v> Pezizomycotina</v>
      </c>
      <c r="K358" s="10" t="str">
        <f>VLOOKUP(A358,'[1]taxonomy'!$A$1:$R$511,12)</f>
        <v>Sordariomycetes</v>
      </c>
      <c r="L358" s="10" t="str">
        <f>VLOOKUP(A358,'[1]taxonomy'!$A$1:$R$511,13)</f>
        <v> Hypocreomycetidae</v>
      </c>
      <c r="M358" s="10" t="str">
        <f>VLOOKUP(A358,'[1]taxonomy'!$A$1:$R$511,14)</f>
        <v> Hypocreales</v>
      </c>
      <c r="N358" s="10" t="str">
        <f>VLOOKUP(A358,'[1]taxonomy'!$A$1:$R$511,15)</f>
        <v> Clavicipitaceae</v>
      </c>
      <c r="O358" s="13"/>
      <c r="Q358">
        <f t="shared" si="20"/>
      </c>
      <c r="R358">
        <f t="shared" si="21"/>
      </c>
      <c r="S358">
        <f t="shared" si="22"/>
      </c>
      <c r="T358">
        <f t="shared" si="23"/>
      </c>
    </row>
    <row r="359" spans="1:20" ht="12.75">
      <c r="A359" s="5" t="s">
        <v>853</v>
      </c>
      <c r="B359" s="13"/>
      <c r="C359" s="13">
        <v>1</v>
      </c>
      <c r="D359">
        <f>VLOOKUP(A359,4!A415:G948,7)</f>
        <v>363</v>
      </c>
      <c r="F359" s="9" t="str">
        <f>VLOOKUP(A359,'[1]taxonomy'!$A$1:$R$511,7)</f>
        <v>Eukaryota</v>
      </c>
      <c r="G359" s="10" t="str">
        <f>VLOOKUP(A359,'[1]taxonomy'!$A$1:$R$511,8)</f>
        <v> Fungi</v>
      </c>
      <c r="H359" s="10" t="str">
        <f>VLOOKUP(A359,'[1]taxonomy'!$A$1:$R$511,9)</f>
        <v> Dikarya</v>
      </c>
      <c r="I359" s="10" t="str">
        <f>VLOOKUP(A359,'[1]taxonomy'!$A$1:$R$511,10)</f>
        <v> Ascomycota</v>
      </c>
      <c r="J359" s="10" t="str">
        <f>VLOOKUP(A359,'[1]taxonomy'!$A$1:$R$511,11)</f>
        <v> Pezizomycotina</v>
      </c>
      <c r="K359" s="10" t="str">
        <f>VLOOKUP(A359,'[1]taxonomy'!$A$1:$R$511,12)</f>
        <v>Sordariomycetes</v>
      </c>
      <c r="L359" s="10" t="str">
        <f>VLOOKUP(A359,'[1]taxonomy'!$A$1:$R$511,13)</f>
        <v> Hypocreomycetidae</v>
      </c>
      <c r="M359" s="10" t="str">
        <f>VLOOKUP(A359,'[1]taxonomy'!$A$1:$R$511,14)</f>
        <v> Hypocreales</v>
      </c>
      <c r="N359" s="10" t="str">
        <f>VLOOKUP(A359,'[1]taxonomy'!$A$1:$R$511,15)</f>
        <v> Clavicipitaceae</v>
      </c>
      <c r="O359" s="13"/>
      <c r="Q359">
        <f t="shared" si="20"/>
      </c>
      <c r="R359">
        <f t="shared" si="21"/>
      </c>
      <c r="S359">
        <f t="shared" si="22"/>
      </c>
      <c r="T359">
        <f t="shared" si="23"/>
      </c>
    </row>
    <row r="360" spans="1:20" ht="12.75">
      <c r="A360" s="5" t="s">
        <v>855</v>
      </c>
      <c r="B360" s="13">
        <v>1</v>
      </c>
      <c r="C360" s="13">
        <v>1</v>
      </c>
      <c r="D360">
        <f>VLOOKUP(A360,4!A416:G949,7)</f>
        <v>356</v>
      </c>
      <c r="E360">
        <v>2</v>
      </c>
      <c r="F360" s="9" t="str">
        <f>VLOOKUP(A360,'[1]taxonomy'!$A$1:$R$511,7)</f>
        <v>Bacteria</v>
      </c>
      <c r="G360" s="10" t="str">
        <f>VLOOKUP(A360,'[1]taxonomy'!$A$1:$R$511,8)</f>
        <v> Actinobacteria</v>
      </c>
      <c r="H360" s="10" t="str">
        <f>VLOOKUP(A360,'[1]taxonomy'!$A$1:$R$511,9)</f>
        <v> Actinobacteridae</v>
      </c>
      <c r="I360" s="10" t="str">
        <f>VLOOKUP(A360,'[1]taxonomy'!$A$1:$R$511,10)</f>
        <v> Actinomycetales</v>
      </c>
      <c r="J360" s="10" t="str">
        <f>VLOOKUP(A360,'[1]taxonomy'!$A$1:$R$511,11)</f>
        <v>Corynebacterineae</v>
      </c>
      <c r="K360" s="10" t="str">
        <f>VLOOKUP(A360,'[1]taxonomy'!$A$1:$R$511,12)</f>
        <v> Mycobacteriaceae</v>
      </c>
      <c r="L360" s="10" t="str">
        <f>VLOOKUP(A360,'[1]taxonomy'!$A$1:$R$511,13)</f>
        <v> Mycobacterium</v>
      </c>
      <c r="M360" s="10" t="str">
        <f>VLOOKUP(A360,'[1]taxonomy'!$A$1:$R$511,14)</f>
        <v>Mycobacterium tuberculosis complex.</v>
      </c>
      <c r="N360" s="10">
        <f>VLOOKUP(A360,'[1]taxonomy'!$A$1:$R$511,15)</f>
        <v>0</v>
      </c>
      <c r="O360" s="13"/>
      <c r="Q360">
        <f t="shared" si="20"/>
      </c>
      <c r="R360">
        <f t="shared" si="21"/>
      </c>
      <c r="S360" t="str">
        <f t="shared" si="22"/>
        <v>E9ZKD1_MYCTU</v>
      </c>
      <c r="T360">
        <f t="shared" si="23"/>
        <v>356</v>
      </c>
    </row>
    <row r="361" spans="1:20" ht="12.75">
      <c r="A361" s="5" t="s">
        <v>857</v>
      </c>
      <c r="B361" s="13"/>
      <c r="C361" s="13">
        <v>1</v>
      </c>
      <c r="D361">
        <f>VLOOKUP(A361,4!A417:G950,7)</f>
        <v>335</v>
      </c>
      <c r="F361" s="9" t="str">
        <f>VLOOKUP(A361,'[1]taxonomy'!$A$1:$R$511,7)</f>
        <v>Bacteria</v>
      </c>
      <c r="G361" s="10" t="str">
        <f>VLOOKUP(A361,'[1]taxonomy'!$A$1:$R$511,8)</f>
        <v> Proteobacteria</v>
      </c>
      <c r="H361" s="10" t="str">
        <f>VLOOKUP(A361,'[1]taxonomy'!$A$1:$R$511,9)</f>
        <v> Gammaproteobacteria</v>
      </c>
      <c r="I361" s="10" t="str">
        <f>VLOOKUP(A361,'[1]taxonomy'!$A$1:$R$511,10)</f>
        <v> Enterobacteriales</v>
      </c>
      <c r="J361" s="10" t="str">
        <f>VLOOKUP(A361,'[1]taxonomy'!$A$1:$R$511,11)</f>
        <v>Enterobacteriaceae</v>
      </c>
      <c r="K361" s="10" t="str">
        <f>VLOOKUP(A361,'[1]taxonomy'!$A$1:$R$511,12)</f>
        <v> Escherichia.</v>
      </c>
      <c r="L361" s="10">
        <f>VLOOKUP(A361,'[1]taxonomy'!$A$1:$R$511,13)</f>
        <v>0</v>
      </c>
      <c r="M361" s="10">
        <f>VLOOKUP(A361,'[1]taxonomy'!$A$1:$R$511,14)</f>
        <v>0</v>
      </c>
      <c r="N361" s="10">
        <f>VLOOKUP(A361,'[1]taxonomy'!$A$1:$R$511,15)</f>
        <v>0</v>
      </c>
      <c r="O361" s="13"/>
      <c r="Q361">
        <f t="shared" si="20"/>
      </c>
      <c r="R361">
        <f t="shared" si="21"/>
      </c>
      <c r="S361">
        <f t="shared" si="22"/>
      </c>
      <c r="T361">
        <f t="shared" si="23"/>
      </c>
    </row>
    <row r="362" spans="1:20" ht="12.75">
      <c r="A362" s="5" t="s">
        <v>859</v>
      </c>
      <c r="B362" s="13"/>
      <c r="C362" s="13">
        <v>1</v>
      </c>
      <c r="D362">
        <f>VLOOKUP(A362,4!A418:G951,7)</f>
        <v>342</v>
      </c>
      <c r="F362" s="9" t="str">
        <f>VLOOKUP(A362,'[1]taxonomy'!$A$1:$R$511,7)</f>
        <v>Bacteria</v>
      </c>
      <c r="G362" s="10" t="str">
        <f>VLOOKUP(A362,'[1]taxonomy'!$A$1:$R$511,8)</f>
        <v> Proteobacteria</v>
      </c>
      <c r="H362" s="10" t="str">
        <f>VLOOKUP(A362,'[1]taxonomy'!$A$1:$R$511,9)</f>
        <v> Gammaproteobacteria</v>
      </c>
      <c r="I362" s="10" t="str">
        <f>VLOOKUP(A362,'[1]taxonomy'!$A$1:$R$511,10)</f>
        <v> Enterobacteriales</v>
      </c>
      <c r="J362" s="10" t="str">
        <f>VLOOKUP(A362,'[1]taxonomy'!$A$1:$R$511,11)</f>
        <v>Enterobacteriaceae</v>
      </c>
      <c r="K362" s="10" t="str">
        <f>VLOOKUP(A362,'[1]taxonomy'!$A$1:$R$511,12)</f>
        <v> Escherichia.</v>
      </c>
      <c r="L362" s="10">
        <f>VLOOKUP(A362,'[1]taxonomy'!$A$1:$R$511,13)</f>
        <v>0</v>
      </c>
      <c r="M362" s="10">
        <f>VLOOKUP(A362,'[1]taxonomy'!$A$1:$R$511,14)</f>
        <v>0</v>
      </c>
      <c r="N362" s="10">
        <f>VLOOKUP(A362,'[1]taxonomy'!$A$1:$R$511,15)</f>
        <v>0</v>
      </c>
      <c r="O362" s="13"/>
      <c r="Q362">
        <f t="shared" si="20"/>
      </c>
      <c r="R362">
        <f t="shared" si="21"/>
      </c>
      <c r="S362">
        <f t="shared" si="22"/>
      </c>
      <c r="T362">
        <f t="shared" si="23"/>
      </c>
    </row>
    <row r="363" spans="1:20" ht="12.75">
      <c r="A363" s="5" t="s">
        <v>861</v>
      </c>
      <c r="B363" s="13"/>
      <c r="C363" s="13">
        <v>1</v>
      </c>
      <c r="D363">
        <f>VLOOKUP(A363,4!A419:G952,7)</f>
        <v>308</v>
      </c>
      <c r="F363" s="9" t="str">
        <f>VLOOKUP(A363,'[1]taxonomy'!$A$1:$R$511,7)</f>
        <v>Bacteria</v>
      </c>
      <c r="G363" s="10" t="str">
        <f>VLOOKUP(A363,'[1]taxonomy'!$A$1:$R$511,8)</f>
        <v> Firmicutes</v>
      </c>
      <c r="H363" s="10" t="str">
        <f>VLOOKUP(A363,'[1]taxonomy'!$A$1:$R$511,9)</f>
        <v> Clostridia</v>
      </c>
      <c r="I363" s="10" t="str">
        <f>VLOOKUP(A363,'[1]taxonomy'!$A$1:$R$511,10)</f>
        <v> Clostridiales</v>
      </c>
      <c r="J363" s="10" t="str">
        <f>VLOOKUP(A363,'[1]taxonomy'!$A$1:$R$511,11)</f>
        <v>Clostridiales Family XI. Incertae Sedis</v>
      </c>
      <c r="K363" s="10" t="str">
        <f>VLOOKUP(A363,'[1]taxonomy'!$A$1:$R$511,12)</f>
        <v> Anaerococcus.</v>
      </c>
      <c r="L363" s="10">
        <f>VLOOKUP(A363,'[1]taxonomy'!$A$1:$R$511,13)</f>
        <v>0</v>
      </c>
      <c r="M363" s="10">
        <f>VLOOKUP(A363,'[1]taxonomy'!$A$1:$R$511,14)</f>
        <v>0</v>
      </c>
      <c r="N363" s="10">
        <f>VLOOKUP(A363,'[1]taxonomy'!$A$1:$R$511,15)</f>
        <v>0</v>
      </c>
      <c r="O363" s="13"/>
      <c r="Q363">
        <f t="shared" si="20"/>
      </c>
      <c r="R363">
        <f t="shared" si="21"/>
      </c>
      <c r="S363">
        <f t="shared" si="22"/>
      </c>
      <c r="T363">
        <f t="shared" si="23"/>
      </c>
    </row>
    <row r="364" spans="1:20" ht="12.75">
      <c r="A364" s="5" t="s">
        <v>863</v>
      </c>
      <c r="B364" s="13"/>
      <c r="C364" s="13">
        <v>1</v>
      </c>
      <c r="D364">
        <f>VLOOKUP(A364,4!A420:G953,7)</f>
        <v>342</v>
      </c>
      <c r="F364" s="9" t="str">
        <f>VLOOKUP(A364,'[1]taxonomy'!$A$1:$R$511,7)</f>
        <v>Bacteria</v>
      </c>
      <c r="G364" s="10" t="str">
        <f>VLOOKUP(A364,'[1]taxonomy'!$A$1:$R$511,8)</f>
        <v> Actinobacteria</v>
      </c>
      <c r="H364" s="10" t="str">
        <f>VLOOKUP(A364,'[1]taxonomy'!$A$1:$R$511,9)</f>
        <v> Actinobacteridae</v>
      </c>
      <c r="I364" s="10" t="str">
        <f>VLOOKUP(A364,'[1]taxonomy'!$A$1:$R$511,10)</f>
        <v> Actinomycetales</v>
      </c>
      <c r="J364" s="10" t="str">
        <f>VLOOKUP(A364,'[1]taxonomy'!$A$1:$R$511,11)</f>
        <v>Micrococcineae</v>
      </c>
      <c r="K364" s="10" t="str">
        <f>VLOOKUP(A364,'[1]taxonomy'!$A$1:$R$511,12)</f>
        <v> Micrococcaceae</v>
      </c>
      <c r="L364" s="10" t="str">
        <f>VLOOKUP(A364,'[1]taxonomy'!$A$1:$R$511,13)</f>
        <v> Arthrobacter.</v>
      </c>
      <c r="M364" s="10">
        <f>VLOOKUP(A364,'[1]taxonomy'!$A$1:$R$511,14)</f>
        <v>0</v>
      </c>
      <c r="N364" s="10">
        <f>VLOOKUP(A364,'[1]taxonomy'!$A$1:$R$511,15)</f>
        <v>0</v>
      </c>
      <c r="O364" s="13"/>
      <c r="Q364">
        <f t="shared" si="20"/>
      </c>
      <c r="R364">
        <f t="shared" si="21"/>
      </c>
      <c r="S364">
        <f t="shared" si="22"/>
      </c>
      <c r="T364">
        <f t="shared" si="23"/>
      </c>
    </row>
    <row r="365" spans="1:20" ht="12.75">
      <c r="A365" s="5" t="s">
        <v>865</v>
      </c>
      <c r="B365" s="13"/>
      <c r="C365" s="13">
        <v>1</v>
      </c>
      <c r="D365">
        <f>VLOOKUP(A365,4!A421:G954,7)</f>
        <v>328</v>
      </c>
      <c r="F365" s="9" t="str">
        <f>VLOOKUP(A365,'[1]taxonomy'!$A$1:$R$511,7)</f>
        <v>Bacteria</v>
      </c>
      <c r="G365" s="10" t="str">
        <f>VLOOKUP(A365,'[1]taxonomy'!$A$1:$R$511,8)</f>
        <v> Firmicutes</v>
      </c>
      <c r="H365" s="10" t="str">
        <f>VLOOKUP(A365,'[1]taxonomy'!$A$1:$R$511,9)</f>
        <v> Bacillales</v>
      </c>
      <c r="I365" s="10" t="str">
        <f>VLOOKUP(A365,'[1]taxonomy'!$A$1:$R$511,10)</f>
        <v> Bacillaceae</v>
      </c>
      <c r="J365" s="10" t="str">
        <f>VLOOKUP(A365,'[1]taxonomy'!$A$1:$R$511,11)</f>
        <v> Bacillus</v>
      </c>
      <c r="K365" s="10" t="str">
        <f>VLOOKUP(A365,'[1]taxonomy'!$A$1:$R$511,12)</f>
        <v>Bacillus cereus group.</v>
      </c>
      <c r="L365" s="10">
        <f>VLOOKUP(A365,'[1]taxonomy'!$A$1:$R$511,13)</f>
        <v>0</v>
      </c>
      <c r="M365" s="10">
        <f>VLOOKUP(A365,'[1]taxonomy'!$A$1:$R$511,14)</f>
        <v>0</v>
      </c>
      <c r="N365" s="10">
        <f>VLOOKUP(A365,'[1]taxonomy'!$A$1:$R$511,15)</f>
        <v>0</v>
      </c>
      <c r="O365" s="13"/>
      <c r="Q365">
        <f t="shared" si="20"/>
      </c>
      <c r="R365">
        <f t="shared" si="21"/>
      </c>
      <c r="S365">
        <f t="shared" si="22"/>
      </c>
      <c r="T365">
        <f t="shared" si="23"/>
      </c>
    </row>
    <row r="366" spans="1:20" ht="12.75">
      <c r="A366" s="5" t="s">
        <v>867</v>
      </c>
      <c r="B366" s="13"/>
      <c r="C366" s="13">
        <v>1</v>
      </c>
      <c r="D366">
        <f>VLOOKUP(A366,4!A422:G955,7)</f>
        <v>333</v>
      </c>
      <c r="F366" s="9" t="str">
        <f>VLOOKUP(A366,'[1]taxonomy'!$A$1:$R$511,7)</f>
        <v>Bacteria</v>
      </c>
      <c r="G366" s="10" t="str">
        <f>VLOOKUP(A366,'[1]taxonomy'!$A$1:$R$511,8)</f>
        <v> Deinococcus-Thermus</v>
      </c>
      <c r="H366" s="10" t="str">
        <f>VLOOKUP(A366,'[1]taxonomy'!$A$1:$R$511,9)</f>
        <v> Deinococci</v>
      </c>
      <c r="I366" s="10" t="str">
        <f>VLOOKUP(A366,'[1]taxonomy'!$A$1:$R$511,10)</f>
        <v> Deinococcales</v>
      </c>
      <c r="J366" s="10" t="str">
        <f>VLOOKUP(A366,'[1]taxonomy'!$A$1:$R$511,11)</f>
        <v>Deinococcaceae</v>
      </c>
      <c r="K366" s="10" t="str">
        <f>VLOOKUP(A366,'[1]taxonomy'!$A$1:$R$511,12)</f>
        <v> Deinococcus.</v>
      </c>
      <c r="L366" s="10">
        <f>VLOOKUP(A366,'[1]taxonomy'!$A$1:$R$511,13)</f>
        <v>0</v>
      </c>
      <c r="M366" s="10">
        <f>VLOOKUP(A366,'[1]taxonomy'!$A$1:$R$511,14)</f>
        <v>0</v>
      </c>
      <c r="N366" s="10">
        <f>VLOOKUP(A366,'[1]taxonomy'!$A$1:$R$511,15)</f>
        <v>0</v>
      </c>
      <c r="O366" s="13"/>
      <c r="Q366">
        <f t="shared" si="20"/>
      </c>
      <c r="R366">
        <f t="shared" si="21"/>
      </c>
      <c r="S366">
        <f t="shared" si="22"/>
      </c>
      <c r="T366">
        <f t="shared" si="23"/>
      </c>
    </row>
    <row r="367" spans="1:20" ht="12.75">
      <c r="A367" s="5" t="s">
        <v>869</v>
      </c>
      <c r="B367" s="13"/>
      <c r="C367" s="13">
        <v>1</v>
      </c>
      <c r="D367">
        <f>VLOOKUP(A367,4!A423:G956,7)</f>
        <v>327</v>
      </c>
      <c r="F367" s="9" t="str">
        <f>VLOOKUP(A367,'[1]taxonomy'!$A$1:$R$511,7)</f>
        <v>Bacteria</v>
      </c>
      <c r="G367" s="10" t="str">
        <f>VLOOKUP(A367,'[1]taxonomy'!$A$1:$R$511,8)</f>
        <v> Firmicutes</v>
      </c>
      <c r="H367" s="10" t="str">
        <f>VLOOKUP(A367,'[1]taxonomy'!$A$1:$R$511,9)</f>
        <v> Clostridia</v>
      </c>
      <c r="I367" s="10" t="str">
        <f>VLOOKUP(A367,'[1]taxonomy'!$A$1:$R$511,10)</f>
        <v> Clostridiales</v>
      </c>
      <c r="J367" s="10" t="str">
        <f>VLOOKUP(A367,'[1]taxonomy'!$A$1:$R$511,11)</f>
        <v> Peptococcaceae</v>
      </c>
      <c r="K367" s="10" t="str">
        <f>VLOOKUP(A367,'[1]taxonomy'!$A$1:$R$511,12)</f>
        <v>Syntrophobotulus.</v>
      </c>
      <c r="L367" s="10">
        <f>VLOOKUP(A367,'[1]taxonomy'!$A$1:$R$511,13)</f>
        <v>0</v>
      </c>
      <c r="M367" s="10">
        <f>VLOOKUP(A367,'[1]taxonomy'!$A$1:$R$511,14)</f>
        <v>0</v>
      </c>
      <c r="N367" s="10">
        <f>VLOOKUP(A367,'[1]taxonomy'!$A$1:$R$511,15)</f>
        <v>0</v>
      </c>
      <c r="O367" s="13"/>
      <c r="Q367">
        <f t="shared" si="20"/>
      </c>
      <c r="R367">
        <f t="shared" si="21"/>
      </c>
      <c r="S367">
        <f t="shared" si="22"/>
      </c>
      <c r="T367">
        <f t="shared" si="23"/>
      </c>
    </row>
    <row r="368" spans="1:20" ht="12.75">
      <c r="A368" s="5" t="s">
        <v>871</v>
      </c>
      <c r="B368" s="13"/>
      <c r="C368" s="13">
        <v>1</v>
      </c>
      <c r="D368">
        <f>VLOOKUP(A368,4!A424:G957,7)</f>
        <v>315</v>
      </c>
      <c r="F368" s="9" t="str">
        <f>VLOOKUP(A368,'[1]taxonomy'!$A$1:$R$511,7)</f>
        <v>Eukaryota</v>
      </c>
      <c r="G368" s="10" t="str">
        <f>VLOOKUP(A368,'[1]taxonomy'!$A$1:$R$511,8)</f>
        <v> Fungi</v>
      </c>
      <c r="H368" s="10" t="str">
        <f>VLOOKUP(A368,'[1]taxonomy'!$A$1:$R$511,9)</f>
        <v> Dikarya</v>
      </c>
      <c r="I368" s="10" t="str">
        <f>VLOOKUP(A368,'[1]taxonomy'!$A$1:$R$511,10)</f>
        <v> Ascomycota</v>
      </c>
      <c r="J368" s="10" t="str">
        <f>VLOOKUP(A368,'[1]taxonomy'!$A$1:$R$511,11)</f>
        <v> Pezizomycotina</v>
      </c>
      <c r="K368" s="10" t="str">
        <f>VLOOKUP(A368,'[1]taxonomy'!$A$1:$R$511,12)</f>
        <v> Eurotiomycetes</v>
      </c>
      <c r="L368" s="10" t="str">
        <f>VLOOKUP(A368,'[1]taxonomy'!$A$1:$R$511,13)</f>
        <v>Eurotiomycetidae</v>
      </c>
      <c r="M368" s="10" t="str">
        <f>VLOOKUP(A368,'[1]taxonomy'!$A$1:$R$511,14)</f>
        <v> Onygenales</v>
      </c>
      <c r="N368" s="10" t="str">
        <f>VLOOKUP(A368,'[1]taxonomy'!$A$1:$R$511,15)</f>
        <v> Ajellomycetaceae</v>
      </c>
      <c r="O368" s="13"/>
      <c r="Q368">
        <f t="shared" si="20"/>
      </c>
      <c r="R368">
        <f t="shared" si="21"/>
      </c>
      <c r="S368">
        <f t="shared" si="22"/>
      </c>
      <c r="T368">
        <f t="shared" si="23"/>
      </c>
    </row>
    <row r="369" spans="1:20" ht="12.75">
      <c r="A369" s="5" t="s">
        <v>873</v>
      </c>
      <c r="B369" s="13"/>
      <c r="C369" s="13">
        <v>1</v>
      </c>
      <c r="D369">
        <f>VLOOKUP(A369,4!A425:G958,7)</f>
        <v>359</v>
      </c>
      <c r="F369" s="9" t="str">
        <f>VLOOKUP(A369,'[1]taxonomy'!$A$1:$R$511,7)</f>
        <v>Eukaryota</v>
      </c>
      <c r="G369" s="10" t="str">
        <f>VLOOKUP(A369,'[1]taxonomy'!$A$1:$R$511,8)</f>
        <v> Fungi</v>
      </c>
      <c r="H369" s="10" t="str">
        <f>VLOOKUP(A369,'[1]taxonomy'!$A$1:$R$511,9)</f>
        <v> Dikarya</v>
      </c>
      <c r="I369" s="10" t="str">
        <f>VLOOKUP(A369,'[1]taxonomy'!$A$1:$R$511,10)</f>
        <v> Ascomycota</v>
      </c>
      <c r="J369" s="10" t="str">
        <f>VLOOKUP(A369,'[1]taxonomy'!$A$1:$R$511,11)</f>
        <v> Pezizomycotina</v>
      </c>
      <c r="K369" s="10" t="str">
        <f>VLOOKUP(A369,'[1]taxonomy'!$A$1:$R$511,12)</f>
        <v> Eurotiomycetes</v>
      </c>
      <c r="L369" s="10" t="str">
        <f>VLOOKUP(A369,'[1]taxonomy'!$A$1:$R$511,13)</f>
        <v>Eurotiomycetidae</v>
      </c>
      <c r="M369" s="10" t="str">
        <f>VLOOKUP(A369,'[1]taxonomy'!$A$1:$R$511,14)</f>
        <v> Onygenales</v>
      </c>
      <c r="N369" s="10" t="str">
        <f>VLOOKUP(A369,'[1]taxonomy'!$A$1:$R$511,15)</f>
        <v> Ajellomycetaceae</v>
      </c>
      <c r="O369" s="13"/>
      <c r="Q369">
        <f t="shared" si="20"/>
      </c>
      <c r="R369">
        <f t="shared" si="21"/>
      </c>
      <c r="S369">
        <f t="shared" si="22"/>
      </c>
      <c r="T369">
        <f t="shared" si="23"/>
      </c>
    </row>
    <row r="370" spans="1:20" ht="12.75">
      <c r="A370" s="5" t="s">
        <v>877</v>
      </c>
      <c r="B370" s="13"/>
      <c r="C370" s="13">
        <v>1</v>
      </c>
      <c r="D370">
        <f>VLOOKUP(A370,4!A427:G960,7)</f>
        <v>343</v>
      </c>
      <c r="F370" s="9" t="str">
        <f>VLOOKUP(A370,'[1]taxonomy'!$A$1:$R$511,7)</f>
        <v>Bacteria</v>
      </c>
      <c r="G370" s="10" t="str">
        <f>VLOOKUP(A370,'[1]taxonomy'!$A$1:$R$511,8)</f>
        <v> Proteobacteria</v>
      </c>
      <c r="H370" s="10" t="str">
        <f>VLOOKUP(A370,'[1]taxonomy'!$A$1:$R$511,9)</f>
        <v> Alphaproteobacteria</v>
      </c>
      <c r="I370" s="10" t="str">
        <f>VLOOKUP(A370,'[1]taxonomy'!$A$1:$R$511,10)</f>
        <v> Rhizobiales</v>
      </c>
      <c r="J370" s="10" t="str">
        <f>VLOOKUP(A370,'[1]taxonomy'!$A$1:$R$511,11)</f>
        <v>Rhizobiaceae</v>
      </c>
      <c r="K370" s="10" t="str">
        <f>VLOOKUP(A370,'[1]taxonomy'!$A$1:$R$511,12)</f>
        <v> Rhizobium/Agrobacterium group</v>
      </c>
      <c r="L370" s="10" t="str">
        <f>VLOOKUP(A370,'[1]taxonomy'!$A$1:$R$511,13)</f>
        <v> Rhizobium.</v>
      </c>
      <c r="M370" s="10">
        <f>VLOOKUP(A370,'[1]taxonomy'!$A$1:$R$511,14)</f>
        <v>0</v>
      </c>
      <c r="N370" s="10">
        <f>VLOOKUP(A370,'[1]taxonomy'!$A$1:$R$511,15)</f>
        <v>0</v>
      </c>
      <c r="O370" s="13"/>
      <c r="Q370">
        <f t="shared" si="20"/>
      </c>
      <c r="R370">
        <f t="shared" si="21"/>
      </c>
      <c r="S370">
        <f t="shared" si="22"/>
      </c>
      <c r="T370">
        <f t="shared" si="23"/>
      </c>
    </row>
    <row r="371" spans="1:20" ht="12.75">
      <c r="A371" s="5" t="s">
        <v>879</v>
      </c>
      <c r="B371" s="13">
        <v>1</v>
      </c>
      <c r="C371" s="13">
        <v>1</v>
      </c>
      <c r="D371">
        <f>VLOOKUP(A371,4!A428:G961,7)</f>
        <v>356</v>
      </c>
      <c r="E371">
        <v>2</v>
      </c>
      <c r="F371" s="9" t="str">
        <f>VLOOKUP(A371,'[1]taxonomy'!$A$1:$R$511,7)</f>
        <v>Bacteria</v>
      </c>
      <c r="G371" s="10" t="str">
        <f>VLOOKUP(A371,'[1]taxonomy'!$A$1:$R$511,8)</f>
        <v> Actinobacteria</v>
      </c>
      <c r="H371" s="10" t="str">
        <f>VLOOKUP(A371,'[1]taxonomy'!$A$1:$R$511,9)</f>
        <v> Actinobacteridae</v>
      </c>
      <c r="I371" s="10" t="str">
        <f>VLOOKUP(A371,'[1]taxonomy'!$A$1:$R$511,10)</f>
        <v> Actinomycetales</v>
      </c>
      <c r="J371" s="10" t="str">
        <f>VLOOKUP(A371,'[1]taxonomy'!$A$1:$R$511,11)</f>
        <v>Corynebacterineae</v>
      </c>
      <c r="K371" s="10" t="str">
        <f>VLOOKUP(A371,'[1]taxonomy'!$A$1:$R$511,12)</f>
        <v> Mycobacteriaceae</v>
      </c>
      <c r="L371" s="10" t="str">
        <f>VLOOKUP(A371,'[1]taxonomy'!$A$1:$R$511,13)</f>
        <v> Mycobacterium</v>
      </c>
      <c r="M371" s="10" t="str">
        <f>VLOOKUP(A371,'[1]taxonomy'!$A$1:$R$511,14)</f>
        <v>Mycobacterium tuberculosis complex.</v>
      </c>
      <c r="N371" s="10">
        <f>VLOOKUP(A371,'[1]taxonomy'!$A$1:$R$511,15)</f>
        <v>0</v>
      </c>
      <c r="O371" s="13"/>
      <c r="Q371">
        <f t="shared" si="20"/>
      </c>
      <c r="R371">
        <f t="shared" si="21"/>
      </c>
      <c r="S371" t="str">
        <f t="shared" si="22"/>
        <v>F2GG58_MYCTU</v>
      </c>
      <c r="T371">
        <f t="shared" si="23"/>
        <v>356</v>
      </c>
    </row>
    <row r="372" spans="1:20" ht="12.75">
      <c r="A372" s="5" t="s">
        <v>881</v>
      </c>
      <c r="B372" s="13"/>
      <c r="C372" s="13">
        <v>1</v>
      </c>
      <c r="D372">
        <f>VLOOKUP(A372,4!A429:G962,7)</f>
        <v>328</v>
      </c>
      <c r="F372" s="9" t="str">
        <f>VLOOKUP(A372,'[1]taxonomy'!$A$1:$R$511,7)</f>
        <v>Bacteria</v>
      </c>
      <c r="G372" s="10" t="str">
        <f>VLOOKUP(A372,'[1]taxonomy'!$A$1:$R$511,8)</f>
        <v> Firmicutes</v>
      </c>
      <c r="H372" s="10" t="str">
        <f>VLOOKUP(A372,'[1]taxonomy'!$A$1:$R$511,9)</f>
        <v> Bacillales</v>
      </c>
      <c r="I372" s="10" t="str">
        <f>VLOOKUP(A372,'[1]taxonomy'!$A$1:$R$511,10)</f>
        <v> Bacillaceae</v>
      </c>
      <c r="J372" s="10" t="str">
        <f>VLOOKUP(A372,'[1]taxonomy'!$A$1:$R$511,11)</f>
        <v> Bacillus</v>
      </c>
      <c r="K372" s="10" t="str">
        <f>VLOOKUP(A372,'[1]taxonomy'!$A$1:$R$511,12)</f>
        <v>Bacillus cereus group.</v>
      </c>
      <c r="L372" s="10">
        <f>VLOOKUP(A372,'[1]taxonomy'!$A$1:$R$511,13)</f>
        <v>0</v>
      </c>
      <c r="M372" s="10">
        <f>VLOOKUP(A372,'[1]taxonomy'!$A$1:$R$511,14)</f>
        <v>0</v>
      </c>
      <c r="N372" s="10">
        <f>VLOOKUP(A372,'[1]taxonomy'!$A$1:$R$511,15)</f>
        <v>0</v>
      </c>
      <c r="O372" s="13"/>
      <c r="Q372">
        <f t="shared" si="20"/>
      </c>
      <c r="R372">
        <f t="shared" si="21"/>
      </c>
      <c r="S372">
        <f t="shared" si="22"/>
      </c>
      <c r="T372">
        <f t="shared" si="23"/>
      </c>
    </row>
    <row r="373" spans="1:20" ht="12.75">
      <c r="A373" s="5" t="s">
        <v>883</v>
      </c>
      <c r="B373" s="13"/>
      <c r="C373" s="13">
        <v>1</v>
      </c>
      <c r="D373">
        <f>VLOOKUP(A373,4!A430:G963,7)</f>
        <v>328</v>
      </c>
      <c r="F373" s="9" t="str">
        <f>VLOOKUP(A373,'[1]taxonomy'!$A$1:$R$511,7)</f>
        <v>Bacteria</v>
      </c>
      <c r="G373" s="10" t="str">
        <f>VLOOKUP(A373,'[1]taxonomy'!$A$1:$R$511,8)</f>
        <v> Firmicutes</v>
      </c>
      <c r="H373" s="10" t="str">
        <f>VLOOKUP(A373,'[1]taxonomy'!$A$1:$R$511,9)</f>
        <v> Bacillales</v>
      </c>
      <c r="I373" s="10" t="str">
        <f>VLOOKUP(A373,'[1]taxonomy'!$A$1:$R$511,10)</f>
        <v> Bacillaceae</v>
      </c>
      <c r="J373" s="10" t="str">
        <f>VLOOKUP(A373,'[1]taxonomy'!$A$1:$R$511,11)</f>
        <v> Bacillus</v>
      </c>
      <c r="K373" s="10" t="str">
        <f>VLOOKUP(A373,'[1]taxonomy'!$A$1:$R$511,12)</f>
        <v>Bacillus cereus group.</v>
      </c>
      <c r="L373" s="10">
        <f>VLOOKUP(A373,'[1]taxonomy'!$A$1:$R$511,13)</f>
        <v>0</v>
      </c>
      <c r="M373" s="10">
        <f>VLOOKUP(A373,'[1]taxonomy'!$A$1:$R$511,14)</f>
        <v>0</v>
      </c>
      <c r="N373" s="10">
        <f>VLOOKUP(A373,'[1]taxonomy'!$A$1:$R$511,15)</f>
        <v>0</v>
      </c>
      <c r="O373" s="13"/>
      <c r="Q373">
        <f t="shared" si="20"/>
      </c>
      <c r="R373">
        <f t="shared" si="21"/>
      </c>
      <c r="S373">
        <f t="shared" si="22"/>
      </c>
      <c r="T373">
        <f t="shared" si="23"/>
      </c>
    </row>
    <row r="374" spans="1:20" ht="12.75">
      <c r="A374" s="5" t="s">
        <v>885</v>
      </c>
      <c r="B374" s="13"/>
      <c r="C374" s="13">
        <v>1</v>
      </c>
      <c r="D374">
        <f>VLOOKUP(A374,4!A431:G964,7)</f>
        <v>344</v>
      </c>
      <c r="F374" s="9" t="str">
        <f>VLOOKUP(A374,'[1]taxonomy'!$A$1:$R$511,7)</f>
        <v>Bacteria</v>
      </c>
      <c r="G374" s="10" t="str">
        <f>VLOOKUP(A374,'[1]taxonomy'!$A$1:$R$511,8)</f>
        <v> Proteobacteria</v>
      </c>
      <c r="H374" s="10" t="str">
        <f>VLOOKUP(A374,'[1]taxonomy'!$A$1:$R$511,9)</f>
        <v> Gammaproteobacteria</v>
      </c>
      <c r="I374" s="10" t="str">
        <f>VLOOKUP(A374,'[1]taxonomy'!$A$1:$R$511,10)</f>
        <v> Pseudomonadales</v>
      </c>
      <c r="J374" s="10" t="str">
        <f>VLOOKUP(A374,'[1]taxonomy'!$A$1:$R$511,11)</f>
        <v>Pseudomonadaceae</v>
      </c>
      <c r="K374" s="10" t="str">
        <f>VLOOKUP(A374,'[1]taxonomy'!$A$1:$R$511,12)</f>
        <v> Pseudomonas.</v>
      </c>
      <c r="L374" s="10">
        <f>VLOOKUP(A374,'[1]taxonomy'!$A$1:$R$511,13)</f>
        <v>0</v>
      </c>
      <c r="M374" s="10">
        <f>VLOOKUP(A374,'[1]taxonomy'!$A$1:$R$511,14)</f>
        <v>0</v>
      </c>
      <c r="N374" s="10">
        <f>VLOOKUP(A374,'[1]taxonomy'!$A$1:$R$511,15)</f>
        <v>0</v>
      </c>
      <c r="O374" s="13"/>
      <c r="Q374">
        <f t="shared" si="20"/>
      </c>
      <c r="R374">
        <f t="shared" si="21"/>
      </c>
      <c r="S374">
        <f t="shared" si="22"/>
      </c>
      <c r="T374">
        <f t="shared" si="23"/>
      </c>
    </row>
    <row r="375" spans="1:20" ht="12.75">
      <c r="A375" s="5" t="s">
        <v>887</v>
      </c>
      <c r="B375" s="13"/>
      <c r="C375" s="13">
        <v>1</v>
      </c>
      <c r="D375">
        <f>VLOOKUP(A375,4!A432:G965,7)</f>
        <v>342</v>
      </c>
      <c r="F375" s="9" t="str">
        <f>VLOOKUP(A375,'[1]taxonomy'!$A$1:$R$511,7)</f>
        <v>Bacteria</v>
      </c>
      <c r="G375" s="10" t="str">
        <f>VLOOKUP(A375,'[1]taxonomy'!$A$1:$R$511,8)</f>
        <v> Proteobacteria</v>
      </c>
      <c r="H375" s="10" t="str">
        <f>VLOOKUP(A375,'[1]taxonomy'!$A$1:$R$511,9)</f>
        <v> Gammaproteobacteria</v>
      </c>
      <c r="I375" s="10" t="str">
        <f>VLOOKUP(A375,'[1]taxonomy'!$A$1:$R$511,10)</f>
        <v> Pseudomonadales</v>
      </c>
      <c r="J375" s="10" t="str">
        <f>VLOOKUP(A375,'[1]taxonomy'!$A$1:$R$511,11)</f>
        <v>Pseudomonadaceae</v>
      </c>
      <c r="K375" s="10" t="str">
        <f>VLOOKUP(A375,'[1]taxonomy'!$A$1:$R$511,12)</f>
        <v> Pseudomonas.</v>
      </c>
      <c r="L375" s="10">
        <f>VLOOKUP(A375,'[1]taxonomy'!$A$1:$R$511,13)</f>
        <v>0</v>
      </c>
      <c r="M375" s="10">
        <f>VLOOKUP(A375,'[1]taxonomy'!$A$1:$R$511,14)</f>
        <v>0</v>
      </c>
      <c r="N375" s="10">
        <f>VLOOKUP(A375,'[1]taxonomy'!$A$1:$R$511,15)</f>
        <v>0</v>
      </c>
      <c r="O375" s="13"/>
      <c r="Q375">
        <f t="shared" si="20"/>
      </c>
      <c r="R375">
        <f t="shared" si="21"/>
      </c>
      <c r="S375">
        <f t="shared" si="22"/>
      </c>
      <c r="T375">
        <f t="shared" si="23"/>
      </c>
    </row>
    <row r="376" spans="1:20" ht="12.75">
      <c r="A376" s="5" t="s">
        <v>889</v>
      </c>
      <c r="B376" s="13"/>
      <c r="C376" s="13">
        <v>1</v>
      </c>
      <c r="D376">
        <f>VLOOKUP(A376,4!A433:G966,7)</f>
        <v>357</v>
      </c>
      <c r="F376" s="9" t="str">
        <f>VLOOKUP(A376,'[1]taxonomy'!$A$1:$R$511,7)</f>
        <v>Eukaryota</v>
      </c>
      <c r="G376" s="10" t="str">
        <f>VLOOKUP(A376,'[1]taxonomy'!$A$1:$R$511,8)</f>
        <v> Fungi</v>
      </c>
      <c r="H376" s="10" t="str">
        <f>VLOOKUP(A376,'[1]taxonomy'!$A$1:$R$511,9)</f>
        <v> Dikarya</v>
      </c>
      <c r="I376" s="10" t="str">
        <f>VLOOKUP(A376,'[1]taxonomy'!$A$1:$R$511,10)</f>
        <v> Ascomycota</v>
      </c>
      <c r="J376" s="10" t="str">
        <f>VLOOKUP(A376,'[1]taxonomy'!$A$1:$R$511,11)</f>
        <v> Pezizomycotina</v>
      </c>
      <c r="K376" s="10" t="str">
        <f>VLOOKUP(A376,'[1]taxonomy'!$A$1:$R$511,12)</f>
        <v> Eurotiomycetes</v>
      </c>
      <c r="L376" s="10" t="str">
        <f>VLOOKUP(A376,'[1]taxonomy'!$A$1:$R$511,13)</f>
        <v>Eurotiomycetidae</v>
      </c>
      <c r="M376" s="10" t="str">
        <f>VLOOKUP(A376,'[1]taxonomy'!$A$1:$R$511,14)</f>
        <v> Onygenales</v>
      </c>
      <c r="N376" s="10" t="str">
        <f>VLOOKUP(A376,'[1]taxonomy'!$A$1:$R$511,15)</f>
        <v> Arthrodermataceae</v>
      </c>
      <c r="O376" s="13"/>
      <c r="Q376">
        <f t="shared" si="20"/>
      </c>
      <c r="R376">
        <f t="shared" si="21"/>
      </c>
      <c r="S376">
        <f t="shared" si="22"/>
      </c>
      <c r="T376">
        <f t="shared" si="23"/>
      </c>
    </row>
    <row r="377" spans="1:20" ht="12.75">
      <c r="A377" s="5" t="s">
        <v>891</v>
      </c>
      <c r="B377" s="13"/>
      <c r="C377" s="13">
        <v>1</v>
      </c>
      <c r="D377">
        <f>VLOOKUP(A377,4!A434:G967,7)</f>
        <v>339</v>
      </c>
      <c r="F377" s="9" t="str">
        <f>VLOOKUP(A377,'[1]taxonomy'!$A$1:$R$511,7)</f>
        <v>Eukaryota</v>
      </c>
      <c r="G377" s="10" t="str">
        <f>VLOOKUP(A377,'[1]taxonomy'!$A$1:$R$511,8)</f>
        <v> Fungi</v>
      </c>
      <c r="H377" s="10" t="str">
        <f>VLOOKUP(A377,'[1]taxonomy'!$A$1:$R$511,9)</f>
        <v> Dikarya</v>
      </c>
      <c r="I377" s="10" t="str">
        <f>VLOOKUP(A377,'[1]taxonomy'!$A$1:$R$511,10)</f>
        <v> Ascomycota</v>
      </c>
      <c r="J377" s="10" t="str">
        <f>VLOOKUP(A377,'[1]taxonomy'!$A$1:$R$511,11)</f>
        <v> Pezizomycotina</v>
      </c>
      <c r="K377" s="10" t="str">
        <f>VLOOKUP(A377,'[1]taxonomy'!$A$1:$R$511,12)</f>
        <v> Eurotiomycetes</v>
      </c>
      <c r="L377" s="10" t="str">
        <f>VLOOKUP(A377,'[1]taxonomy'!$A$1:$R$511,13)</f>
        <v>Eurotiomycetidae</v>
      </c>
      <c r="M377" s="10" t="str">
        <f>VLOOKUP(A377,'[1]taxonomy'!$A$1:$R$511,14)</f>
        <v> Onygenales</v>
      </c>
      <c r="N377" s="10" t="str">
        <f>VLOOKUP(A377,'[1]taxonomy'!$A$1:$R$511,15)</f>
        <v> Arthrodermataceae</v>
      </c>
      <c r="O377" s="13"/>
      <c r="Q377">
        <f t="shared" si="20"/>
      </c>
      <c r="R377">
        <f t="shared" si="21"/>
      </c>
      <c r="S377">
        <f t="shared" si="22"/>
      </c>
      <c r="T377">
        <f t="shared" si="23"/>
      </c>
    </row>
    <row r="378" spans="1:20" ht="12.75">
      <c r="A378" s="5" t="s">
        <v>893</v>
      </c>
      <c r="B378" s="13"/>
      <c r="C378" s="13">
        <v>1</v>
      </c>
      <c r="D378">
        <f>VLOOKUP(A378,4!A435:G968,7)</f>
        <v>343</v>
      </c>
      <c r="F378" s="9" t="str">
        <f>VLOOKUP(A378,'[1]taxonomy'!$A$1:$R$511,7)</f>
        <v>Bacteria</v>
      </c>
      <c r="G378" s="10" t="str">
        <f>VLOOKUP(A378,'[1]taxonomy'!$A$1:$R$511,8)</f>
        <v> Actinobacteria</v>
      </c>
      <c r="H378" s="10" t="str">
        <f>VLOOKUP(A378,'[1]taxonomy'!$A$1:$R$511,9)</f>
        <v> Actinobacteridae</v>
      </c>
      <c r="I378" s="10" t="str">
        <f>VLOOKUP(A378,'[1]taxonomy'!$A$1:$R$511,10)</f>
        <v> Actinomycetales</v>
      </c>
      <c r="J378" s="10" t="str">
        <f>VLOOKUP(A378,'[1]taxonomy'!$A$1:$R$511,11)</f>
        <v>Streptomycineae</v>
      </c>
      <c r="K378" s="10" t="str">
        <f>VLOOKUP(A378,'[1]taxonomy'!$A$1:$R$511,12)</f>
        <v> Streptomycetaceae</v>
      </c>
      <c r="L378" s="10" t="str">
        <f>VLOOKUP(A378,'[1]taxonomy'!$A$1:$R$511,13)</f>
        <v> Streptomyces.</v>
      </c>
      <c r="M378" s="10">
        <f>VLOOKUP(A378,'[1]taxonomy'!$A$1:$R$511,14)</f>
        <v>0</v>
      </c>
      <c r="N378" s="10">
        <f>VLOOKUP(A378,'[1]taxonomy'!$A$1:$R$511,15)</f>
        <v>0</v>
      </c>
      <c r="O378" s="13"/>
      <c r="Q378">
        <f t="shared" si="20"/>
      </c>
      <c r="R378">
        <f t="shared" si="21"/>
      </c>
      <c r="S378">
        <f t="shared" si="22"/>
      </c>
      <c r="T378">
        <f t="shared" si="23"/>
      </c>
    </row>
    <row r="379" spans="1:20" ht="12.75">
      <c r="A379" s="5" t="s">
        <v>895</v>
      </c>
      <c r="B379" s="13"/>
      <c r="C379" s="13">
        <v>1</v>
      </c>
      <c r="D379">
        <f>VLOOKUP(A379,4!A436:G969,7)</f>
        <v>357</v>
      </c>
      <c r="F379" s="9" t="str">
        <f>VLOOKUP(A379,'[1]taxonomy'!$A$1:$R$511,7)</f>
        <v>Eukaryota</v>
      </c>
      <c r="G379" s="10" t="str">
        <f>VLOOKUP(A379,'[1]taxonomy'!$A$1:$R$511,8)</f>
        <v> Fungi</v>
      </c>
      <c r="H379" s="10" t="str">
        <f>VLOOKUP(A379,'[1]taxonomy'!$A$1:$R$511,9)</f>
        <v> Dikarya</v>
      </c>
      <c r="I379" s="10" t="str">
        <f>VLOOKUP(A379,'[1]taxonomy'!$A$1:$R$511,10)</f>
        <v> Ascomycota</v>
      </c>
      <c r="J379" s="10" t="str">
        <f>VLOOKUP(A379,'[1]taxonomy'!$A$1:$R$511,11)</f>
        <v> Pezizomycotina</v>
      </c>
      <c r="K379" s="10" t="str">
        <f>VLOOKUP(A379,'[1]taxonomy'!$A$1:$R$511,12)</f>
        <v> Eurotiomycetes</v>
      </c>
      <c r="L379" s="10" t="str">
        <f>VLOOKUP(A379,'[1]taxonomy'!$A$1:$R$511,13)</f>
        <v>Eurotiomycetidae</v>
      </c>
      <c r="M379" s="10" t="str">
        <f>VLOOKUP(A379,'[1]taxonomy'!$A$1:$R$511,14)</f>
        <v> Onygenales</v>
      </c>
      <c r="N379" s="10" t="str">
        <f>VLOOKUP(A379,'[1]taxonomy'!$A$1:$R$511,15)</f>
        <v> Arthrodermataceae</v>
      </c>
      <c r="O379" s="13"/>
      <c r="Q379">
        <f t="shared" si="20"/>
      </c>
      <c r="R379">
        <f t="shared" si="21"/>
      </c>
      <c r="S379">
        <f t="shared" si="22"/>
      </c>
      <c r="T379">
        <f t="shared" si="23"/>
      </c>
    </row>
    <row r="380" spans="1:20" ht="12.75">
      <c r="A380" s="5" t="s">
        <v>897</v>
      </c>
      <c r="B380" s="13"/>
      <c r="C380" s="13">
        <v>1</v>
      </c>
      <c r="D380">
        <f>VLOOKUP(A380,4!A437:G970,7)</f>
        <v>357</v>
      </c>
      <c r="F380" s="9" t="str">
        <f>VLOOKUP(A380,'[1]taxonomy'!$A$1:$R$511,7)</f>
        <v>Eukaryota</v>
      </c>
      <c r="G380" s="10" t="str">
        <f>VLOOKUP(A380,'[1]taxonomy'!$A$1:$R$511,8)</f>
        <v> Fungi</v>
      </c>
      <c r="H380" s="10" t="str">
        <f>VLOOKUP(A380,'[1]taxonomy'!$A$1:$R$511,9)</f>
        <v> Dikarya</v>
      </c>
      <c r="I380" s="10" t="str">
        <f>VLOOKUP(A380,'[1]taxonomy'!$A$1:$R$511,10)</f>
        <v> Ascomycota</v>
      </c>
      <c r="J380" s="10" t="str">
        <f>VLOOKUP(A380,'[1]taxonomy'!$A$1:$R$511,11)</f>
        <v> Pezizomycotina</v>
      </c>
      <c r="K380" s="10" t="str">
        <f>VLOOKUP(A380,'[1]taxonomy'!$A$1:$R$511,12)</f>
        <v> Eurotiomycetes</v>
      </c>
      <c r="L380" s="10" t="str">
        <f>VLOOKUP(A380,'[1]taxonomy'!$A$1:$R$511,13)</f>
        <v>Eurotiomycetidae</v>
      </c>
      <c r="M380" s="10" t="str">
        <f>VLOOKUP(A380,'[1]taxonomy'!$A$1:$R$511,14)</f>
        <v> Onygenales</v>
      </c>
      <c r="N380" s="10" t="str">
        <f>VLOOKUP(A380,'[1]taxonomy'!$A$1:$R$511,15)</f>
        <v> Arthrodermataceae</v>
      </c>
      <c r="O380" s="13"/>
      <c r="Q380">
        <f t="shared" si="20"/>
      </c>
      <c r="R380">
        <f t="shared" si="21"/>
      </c>
      <c r="S380">
        <f t="shared" si="22"/>
      </c>
      <c r="T380">
        <f t="shared" si="23"/>
      </c>
    </row>
    <row r="381" spans="1:20" ht="12.75">
      <c r="A381" s="5" t="s">
        <v>899</v>
      </c>
      <c r="B381" s="13"/>
      <c r="C381" s="13">
        <v>1</v>
      </c>
      <c r="D381">
        <f>VLOOKUP(A381,4!A438:G971,7)</f>
        <v>355</v>
      </c>
      <c r="F381" s="9" t="str">
        <f>VLOOKUP(A381,'[1]taxonomy'!$A$1:$R$511,7)</f>
        <v>Eukaryota</v>
      </c>
      <c r="G381" s="10" t="str">
        <f>VLOOKUP(A381,'[1]taxonomy'!$A$1:$R$511,8)</f>
        <v> Fungi</v>
      </c>
      <c r="H381" s="10" t="str">
        <f>VLOOKUP(A381,'[1]taxonomy'!$A$1:$R$511,9)</f>
        <v> Dikarya</v>
      </c>
      <c r="I381" s="10" t="str">
        <f>VLOOKUP(A381,'[1]taxonomy'!$A$1:$R$511,10)</f>
        <v> Ascomycota</v>
      </c>
      <c r="J381" s="10" t="str">
        <f>VLOOKUP(A381,'[1]taxonomy'!$A$1:$R$511,11)</f>
        <v> Pezizomycotina</v>
      </c>
      <c r="K381" s="10" t="str">
        <f>VLOOKUP(A381,'[1]taxonomy'!$A$1:$R$511,12)</f>
        <v> Eurotiomycetes</v>
      </c>
      <c r="L381" s="10" t="str">
        <f>VLOOKUP(A381,'[1]taxonomy'!$A$1:$R$511,13)</f>
        <v>Eurotiomycetidae</v>
      </c>
      <c r="M381" s="10" t="str">
        <f>VLOOKUP(A381,'[1]taxonomy'!$A$1:$R$511,14)</f>
        <v> Onygenales</v>
      </c>
      <c r="N381" s="10" t="str">
        <f>VLOOKUP(A381,'[1]taxonomy'!$A$1:$R$511,15)</f>
        <v> Ajellomycetaceae</v>
      </c>
      <c r="O381" s="13"/>
      <c r="Q381">
        <f t="shared" si="20"/>
      </c>
      <c r="R381">
        <f t="shared" si="21"/>
      </c>
      <c r="S381">
        <f t="shared" si="22"/>
      </c>
      <c r="T381">
        <f t="shared" si="23"/>
      </c>
    </row>
    <row r="382" spans="1:20" ht="12.75">
      <c r="A382" s="5" t="s">
        <v>901</v>
      </c>
      <c r="B382" s="13">
        <v>1</v>
      </c>
      <c r="C382" s="13">
        <v>1</v>
      </c>
      <c r="D382">
        <f>VLOOKUP(A382,4!A439:G972,7)</f>
        <v>356</v>
      </c>
      <c r="E382">
        <v>2</v>
      </c>
      <c r="F382" s="9" t="str">
        <f>VLOOKUP(A382,'[1]taxonomy'!$A$1:$R$511,7)</f>
        <v>Bacteria</v>
      </c>
      <c r="G382" s="10" t="str">
        <f>VLOOKUP(A382,'[1]taxonomy'!$A$1:$R$511,8)</f>
        <v> Actinobacteria</v>
      </c>
      <c r="H382" s="10" t="str">
        <f>VLOOKUP(A382,'[1]taxonomy'!$A$1:$R$511,9)</f>
        <v> Actinobacteridae</v>
      </c>
      <c r="I382" s="10" t="str">
        <f>VLOOKUP(A382,'[1]taxonomy'!$A$1:$R$511,10)</f>
        <v> Actinomycetales</v>
      </c>
      <c r="J382" s="10" t="str">
        <f>VLOOKUP(A382,'[1]taxonomy'!$A$1:$R$511,11)</f>
        <v>Corynebacterineae</v>
      </c>
      <c r="K382" s="10" t="str">
        <f>VLOOKUP(A382,'[1]taxonomy'!$A$1:$R$511,12)</f>
        <v> Mycobacteriaceae</v>
      </c>
      <c r="L382" s="10" t="str">
        <f>VLOOKUP(A382,'[1]taxonomy'!$A$1:$R$511,13)</f>
        <v> Mycobacterium</v>
      </c>
      <c r="M382" s="10" t="str">
        <f>VLOOKUP(A382,'[1]taxonomy'!$A$1:$R$511,14)</f>
        <v>Mycobacterium tuberculosis complex.</v>
      </c>
      <c r="N382" s="10">
        <f>VLOOKUP(A382,'[1]taxonomy'!$A$1:$R$511,15)</f>
        <v>0</v>
      </c>
      <c r="O382" s="13"/>
      <c r="Q382">
        <f t="shared" si="20"/>
      </c>
      <c r="R382">
        <f t="shared" si="21"/>
      </c>
      <c r="S382" t="str">
        <f t="shared" si="22"/>
        <v>F2VBT3_MYCTU</v>
      </c>
      <c r="T382">
        <f t="shared" si="23"/>
        <v>356</v>
      </c>
    </row>
    <row r="383" spans="1:20" ht="12.75">
      <c r="A383" s="5" t="s">
        <v>903</v>
      </c>
      <c r="B383" s="13"/>
      <c r="C383" s="13">
        <v>1</v>
      </c>
      <c r="D383">
        <f>VLOOKUP(A383,4!A440:G973,7)</f>
        <v>290</v>
      </c>
      <c r="F383" s="9" t="str">
        <f>VLOOKUP(A383,'[1]taxonomy'!$A$1:$R$511,7)</f>
        <v>Bacteria</v>
      </c>
      <c r="G383" s="10" t="str">
        <f>VLOOKUP(A383,'[1]taxonomy'!$A$1:$R$511,8)</f>
        <v> Actinobacteria</v>
      </c>
      <c r="H383" s="10" t="str">
        <f>VLOOKUP(A383,'[1]taxonomy'!$A$1:$R$511,9)</f>
        <v> Actinobacteridae</v>
      </c>
      <c r="I383" s="10" t="str">
        <f>VLOOKUP(A383,'[1]taxonomy'!$A$1:$R$511,10)</f>
        <v> Actinomycetales</v>
      </c>
      <c r="J383" s="10" t="str">
        <f>VLOOKUP(A383,'[1]taxonomy'!$A$1:$R$511,11)</f>
        <v>Corynebacterineae</v>
      </c>
      <c r="K383" s="10" t="str">
        <f>VLOOKUP(A383,'[1]taxonomy'!$A$1:$R$511,12)</f>
        <v> Mycobacteriaceae</v>
      </c>
      <c r="L383" s="10" t="str">
        <f>VLOOKUP(A383,'[1]taxonomy'!$A$1:$R$511,13)</f>
        <v> Mycobacterium</v>
      </c>
      <c r="M383" s="10" t="str">
        <f>VLOOKUP(A383,'[1]taxonomy'!$A$1:$R$511,14)</f>
        <v>Mycobacterium tuberculosis complex.</v>
      </c>
      <c r="N383" s="10">
        <f>VLOOKUP(A383,'[1]taxonomy'!$A$1:$R$511,15)</f>
        <v>0</v>
      </c>
      <c r="O383" s="13"/>
      <c r="Q383">
        <f t="shared" si="20"/>
      </c>
      <c r="R383">
        <f t="shared" si="21"/>
      </c>
      <c r="S383">
        <f t="shared" si="22"/>
      </c>
      <c r="T383">
        <f t="shared" si="23"/>
      </c>
    </row>
    <row r="384" spans="1:20" ht="12.75">
      <c r="A384" s="5" t="s">
        <v>905</v>
      </c>
      <c r="B384" s="13"/>
      <c r="C384" s="13">
        <v>1</v>
      </c>
      <c r="D384">
        <f>VLOOKUP(A384,4!A441:G974,7)</f>
        <v>311</v>
      </c>
      <c r="F384" s="9" t="str">
        <f>VLOOKUP(A384,'[1]taxonomy'!$A$1:$R$511,7)</f>
        <v>Bacteria</v>
      </c>
      <c r="G384" s="10" t="str">
        <f>VLOOKUP(A384,'[1]taxonomy'!$A$1:$R$511,8)</f>
        <v> Acidobacteria</v>
      </c>
      <c r="H384" s="10" t="str">
        <f>VLOOKUP(A384,'[1]taxonomy'!$A$1:$R$511,9)</f>
        <v> Solibacteres</v>
      </c>
      <c r="I384" s="10" t="str">
        <f>VLOOKUP(A384,'[1]taxonomy'!$A$1:$R$511,10)</f>
        <v> Solibacterales</v>
      </c>
      <c r="J384" s="10" t="str">
        <f>VLOOKUP(A384,'[1]taxonomy'!$A$1:$R$511,11)</f>
        <v>Solibacteraceae</v>
      </c>
      <c r="K384" s="10" t="str">
        <f>VLOOKUP(A384,'[1]taxonomy'!$A$1:$R$511,12)</f>
        <v> Candidatus Solibacter.</v>
      </c>
      <c r="L384" s="10">
        <f>VLOOKUP(A384,'[1]taxonomy'!$A$1:$R$511,13)</f>
        <v>0</v>
      </c>
      <c r="M384" s="10">
        <f>VLOOKUP(A384,'[1]taxonomy'!$A$1:$R$511,14)</f>
        <v>0</v>
      </c>
      <c r="N384" s="10">
        <f>VLOOKUP(A384,'[1]taxonomy'!$A$1:$R$511,15)</f>
        <v>0</v>
      </c>
      <c r="O384" s="13"/>
      <c r="Q384">
        <f t="shared" si="20"/>
      </c>
      <c r="R384">
        <f t="shared" si="21"/>
      </c>
      <c r="S384">
        <f t="shared" si="22"/>
      </c>
      <c r="T384">
        <f t="shared" si="23"/>
      </c>
    </row>
    <row r="385" spans="1:20" ht="12.75">
      <c r="A385" s="5" t="s">
        <v>907</v>
      </c>
      <c r="B385" s="13"/>
      <c r="C385" s="13">
        <v>1</v>
      </c>
      <c r="D385">
        <f>VLOOKUP(A385,4!A442:G975,7)</f>
        <v>125</v>
      </c>
      <c r="F385" s="9" t="str">
        <f>VLOOKUP(A385,'[1]taxonomy'!$A$1:$R$511,7)</f>
        <v>Bacteria</v>
      </c>
      <c r="G385" s="10" t="str">
        <f>VLOOKUP(A385,'[1]taxonomy'!$A$1:$R$511,8)</f>
        <v> Actinobacteria</v>
      </c>
      <c r="H385" s="10" t="str">
        <f>VLOOKUP(A385,'[1]taxonomy'!$A$1:$R$511,9)</f>
        <v> Actinobacteridae</v>
      </c>
      <c r="I385" s="10" t="str">
        <f>VLOOKUP(A385,'[1]taxonomy'!$A$1:$R$511,10)</f>
        <v> Actinomycetales</v>
      </c>
      <c r="J385" s="10" t="str">
        <f>VLOOKUP(A385,'[1]taxonomy'!$A$1:$R$511,11)</f>
        <v>Pseudonocardineae</v>
      </c>
      <c r="K385" s="10" t="str">
        <f>VLOOKUP(A385,'[1]taxonomy'!$A$1:$R$511,12)</f>
        <v> Pseudonocardiaceae</v>
      </c>
      <c r="L385" s="10" t="str">
        <f>VLOOKUP(A385,'[1]taxonomy'!$A$1:$R$511,13)</f>
        <v> Saccharopolyspora.</v>
      </c>
      <c r="M385" s="10">
        <f>VLOOKUP(A385,'[1]taxonomy'!$A$1:$R$511,14)</f>
        <v>0</v>
      </c>
      <c r="N385" s="10">
        <f>VLOOKUP(A385,'[1]taxonomy'!$A$1:$R$511,15)</f>
        <v>0</v>
      </c>
      <c r="O385" s="13"/>
      <c r="Q385">
        <f t="shared" si="20"/>
      </c>
      <c r="R385">
        <f t="shared" si="21"/>
      </c>
      <c r="S385">
        <f t="shared" si="22"/>
      </c>
      <c r="T385">
        <f t="shared" si="23"/>
      </c>
    </row>
    <row r="386" spans="1:20" ht="12.75">
      <c r="A386" s="5" t="s">
        <v>909</v>
      </c>
      <c r="B386" s="13"/>
      <c r="C386" s="13">
        <v>1</v>
      </c>
      <c r="D386">
        <f>VLOOKUP(A386,4!A443:G976,7)</f>
        <v>348</v>
      </c>
      <c r="F386" s="9" t="str">
        <f>VLOOKUP(A386,'[1]taxonomy'!$A$1:$R$511,7)</f>
        <v>Bacteria</v>
      </c>
      <c r="G386" s="10" t="str">
        <f>VLOOKUP(A386,'[1]taxonomy'!$A$1:$R$511,8)</f>
        <v> Proteobacteria</v>
      </c>
      <c r="H386" s="10" t="str">
        <f>VLOOKUP(A386,'[1]taxonomy'!$A$1:$R$511,9)</f>
        <v> Deltaproteobacteria</v>
      </c>
      <c r="I386" s="10" t="str">
        <f>VLOOKUP(A386,'[1]taxonomy'!$A$1:$R$511,10)</f>
        <v> Myxococcales</v>
      </c>
      <c r="J386" s="10" t="str">
        <f>VLOOKUP(A386,'[1]taxonomy'!$A$1:$R$511,11)</f>
        <v>Cystobacterineae</v>
      </c>
      <c r="K386" s="10" t="str">
        <f>VLOOKUP(A386,'[1]taxonomy'!$A$1:$R$511,12)</f>
        <v> Cystobacteraceae</v>
      </c>
      <c r="L386" s="10" t="str">
        <f>VLOOKUP(A386,'[1]taxonomy'!$A$1:$R$511,13)</f>
        <v> Stigmatella.</v>
      </c>
      <c r="M386" s="10">
        <f>VLOOKUP(A386,'[1]taxonomy'!$A$1:$R$511,14)</f>
        <v>0</v>
      </c>
      <c r="N386" s="10">
        <f>VLOOKUP(A386,'[1]taxonomy'!$A$1:$R$511,15)</f>
        <v>0</v>
      </c>
      <c r="O386" s="13"/>
      <c r="Q386">
        <f t="shared" si="20"/>
      </c>
      <c r="R386">
        <f t="shared" si="21"/>
      </c>
      <c r="S386">
        <f t="shared" si="22"/>
      </c>
      <c r="T386">
        <f t="shared" si="23"/>
      </c>
    </row>
    <row r="387" spans="1:20" ht="12.75">
      <c r="A387" s="5" t="s">
        <v>911</v>
      </c>
      <c r="B387" s="13"/>
      <c r="C387" s="13">
        <v>1</v>
      </c>
      <c r="D387">
        <f>VLOOKUP(A387,4!A444:G977,7)</f>
        <v>331</v>
      </c>
      <c r="F387" s="9" t="str">
        <f>VLOOKUP(A387,'[1]taxonomy'!$A$1:$R$511,7)</f>
        <v>Bacteria</v>
      </c>
      <c r="G387" s="10" t="str">
        <f>VLOOKUP(A387,'[1]taxonomy'!$A$1:$R$511,8)</f>
        <v> Proteobacteria</v>
      </c>
      <c r="H387" s="10" t="str">
        <f>VLOOKUP(A387,'[1]taxonomy'!$A$1:$R$511,9)</f>
        <v> Deltaproteobacteria</v>
      </c>
      <c r="I387" s="10" t="str">
        <f>VLOOKUP(A387,'[1]taxonomy'!$A$1:$R$511,10)</f>
        <v> Myxococcales</v>
      </c>
      <c r="J387" s="10" t="str">
        <f>VLOOKUP(A387,'[1]taxonomy'!$A$1:$R$511,11)</f>
        <v>Cystobacterineae</v>
      </c>
      <c r="K387" s="10" t="str">
        <f>VLOOKUP(A387,'[1]taxonomy'!$A$1:$R$511,12)</f>
        <v> Cystobacteraceae</v>
      </c>
      <c r="L387" s="10" t="str">
        <f>VLOOKUP(A387,'[1]taxonomy'!$A$1:$R$511,13)</f>
        <v> Stigmatella.</v>
      </c>
      <c r="M387" s="10">
        <f>VLOOKUP(A387,'[1]taxonomy'!$A$1:$R$511,14)</f>
        <v>0</v>
      </c>
      <c r="N387" s="10">
        <f>VLOOKUP(A387,'[1]taxonomy'!$A$1:$R$511,15)</f>
        <v>0</v>
      </c>
      <c r="O387" s="13"/>
      <c r="Q387">
        <f aca="true" t="shared" si="24" ref="Q387:Q450">IF(E387=1,A387,"")</f>
      </c>
      <c r="R387">
        <f aca="true" t="shared" si="25" ref="R387:R450">IF(E387=1,D387,"")</f>
      </c>
      <c r="S387">
        <f aca="true" t="shared" si="26" ref="S387:S450">IF(E387=2,A387,"")</f>
      </c>
      <c r="T387">
        <f aca="true" t="shared" si="27" ref="T387:T450">IF(E387=2,D387,"")</f>
      </c>
    </row>
    <row r="388" spans="1:20" ht="12.75">
      <c r="A388" s="5" t="s">
        <v>913</v>
      </c>
      <c r="B388" s="13"/>
      <c r="C388" s="13">
        <v>1</v>
      </c>
      <c r="D388">
        <f>VLOOKUP(A388,4!A445:G978,7)</f>
        <v>338</v>
      </c>
      <c r="F388" s="9" t="str">
        <f>VLOOKUP(A388,'[1]taxonomy'!$A$1:$R$511,7)</f>
        <v>Eukaryota</v>
      </c>
      <c r="G388" s="10" t="str">
        <f>VLOOKUP(A388,'[1]taxonomy'!$A$1:$R$511,8)</f>
        <v> Fungi</v>
      </c>
      <c r="H388" s="10" t="str">
        <f>VLOOKUP(A388,'[1]taxonomy'!$A$1:$R$511,9)</f>
        <v> Dikarya</v>
      </c>
      <c r="I388" s="10" t="str">
        <f>VLOOKUP(A388,'[1]taxonomy'!$A$1:$R$511,10)</f>
        <v> Ascomycota</v>
      </c>
      <c r="J388" s="10" t="str">
        <f>VLOOKUP(A388,'[1]taxonomy'!$A$1:$R$511,11)</f>
        <v> Pezizomycotina</v>
      </c>
      <c r="K388" s="10" t="str">
        <f>VLOOKUP(A388,'[1]taxonomy'!$A$1:$R$511,12)</f>
        <v> Eurotiomycetes</v>
      </c>
      <c r="L388" s="10" t="str">
        <f>VLOOKUP(A388,'[1]taxonomy'!$A$1:$R$511,13)</f>
        <v>Eurotiomycetidae</v>
      </c>
      <c r="M388" s="10" t="str">
        <f>VLOOKUP(A388,'[1]taxonomy'!$A$1:$R$511,14)</f>
        <v> Eurotiales</v>
      </c>
      <c r="N388" s="10" t="str">
        <f>VLOOKUP(A388,'[1]taxonomy'!$A$1:$R$511,15)</f>
        <v> Trichocomaceae</v>
      </c>
      <c r="O388" s="13"/>
      <c r="Q388">
        <f t="shared" si="24"/>
      </c>
      <c r="R388">
        <f t="shared" si="25"/>
      </c>
      <c r="S388">
        <f t="shared" si="26"/>
      </c>
      <c r="T388">
        <f t="shared" si="27"/>
      </c>
    </row>
    <row r="389" spans="1:20" ht="12.75">
      <c r="A389" s="5" t="s">
        <v>915</v>
      </c>
      <c r="B389" s="13"/>
      <c r="C389" s="13">
        <v>1</v>
      </c>
      <c r="D389">
        <f>VLOOKUP(A389,4!A446:G979,7)</f>
        <v>354</v>
      </c>
      <c r="F389" s="9" t="str">
        <f>VLOOKUP(A389,'[1]taxonomy'!$A$1:$R$511,7)</f>
        <v>Bacteria</v>
      </c>
      <c r="G389" s="10" t="str">
        <f>VLOOKUP(A389,'[1]taxonomy'!$A$1:$R$511,8)</f>
        <v> Proteobacteria</v>
      </c>
      <c r="H389" s="10" t="str">
        <f>VLOOKUP(A389,'[1]taxonomy'!$A$1:$R$511,9)</f>
        <v> Betaproteobacteria</v>
      </c>
      <c r="I389" s="10" t="str">
        <f>VLOOKUP(A389,'[1]taxonomy'!$A$1:$R$511,10)</f>
        <v> Burkholderiales</v>
      </c>
      <c r="J389" s="10" t="str">
        <f>VLOOKUP(A389,'[1]taxonomy'!$A$1:$R$511,11)</f>
        <v>Burkholderiaceae</v>
      </c>
      <c r="K389" s="10" t="str">
        <f>VLOOKUP(A389,'[1]taxonomy'!$A$1:$R$511,12)</f>
        <v> Cupriavidus.</v>
      </c>
      <c r="L389" s="10">
        <f>VLOOKUP(A389,'[1]taxonomy'!$A$1:$R$511,13)</f>
        <v>0</v>
      </c>
      <c r="M389" s="10">
        <f>VLOOKUP(A389,'[1]taxonomy'!$A$1:$R$511,14)</f>
        <v>0</v>
      </c>
      <c r="N389" s="10">
        <f>VLOOKUP(A389,'[1]taxonomy'!$A$1:$R$511,15)</f>
        <v>0</v>
      </c>
      <c r="O389" s="13"/>
      <c r="Q389">
        <f t="shared" si="24"/>
      </c>
      <c r="R389">
        <f t="shared" si="25"/>
      </c>
      <c r="S389">
        <f t="shared" si="26"/>
      </c>
      <c r="T389">
        <f t="shared" si="27"/>
      </c>
    </row>
    <row r="390" spans="1:20" ht="12.75">
      <c r="A390" s="5" t="s">
        <v>917</v>
      </c>
      <c r="B390" s="13"/>
      <c r="C390" s="13">
        <v>1</v>
      </c>
      <c r="D390">
        <f>VLOOKUP(A390,4!A447:G980,7)</f>
        <v>343</v>
      </c>
      <c r="F390" s="9" t="str">
        <f>VLOOKUP(A390,'[1]taxonomy'!$A$1:$R$511,7)</f>
        <v>Bacteria</v>
      </c>
      <c r="G390" s="10" t="str">
        <f>VLOOKUP(A390,'[1]taxonomy'!$A$1:$R$511,8)</f>
        <v> Actinobacteria</v>
      </c>
      <c r="H390" s="10" t="str">
        <f>VLOOKUP(A390,'[1]taxonomy'!$A$1:$R$511,9)</f>
        <v> Actinobacteridae</v>
      </c>
      <c r="I390" s="10" t="str">
        <f>VLOOKUP(A390,'[1]taxonomy'!$A$1:$R$511,10)</f>
        <v> Actinomycetales</v>
      </c>
      <c r="J390" s="10" t="str">
        <f>VLOOKUP(A390,'[1]taxonomy'!$A$1:$R$511,11)</f>
        <v>Corynebacterineae</v>
      </c>
      <c r="K390" s="10" t="str">
        <f>VLOOKUP(A390,'[1]taxonomy'!$A$1:$R$511,12)</f>
        <v> Nocardiaceae</v>
      </c>
      <c r="L390" s="10" t="str">
        <f>VLOOKUP(A390,'[1]taxonomy'!$A$1:$R$511,13)</f>
        <v> Rhodococcus.</v>
      </c>
      <c r="M390" s="10">
        <f>VLOOKUP(A390,'[1]taxonomy'!$A$1:$R$511,14)</f>
        <v>0</v>
      </c>
      <c r="N390" s="10">
        <f>VLOOKUP(A390,'[1]taxonomy'!$A$1:$R$511,15)</f>
        <v>0</v>
      </c>
      <c r="O390" s="13"/>
      <c r="Q390">
        <f t="shared" si="24"/>
      </c>
      <c r="R390">
        <f t="shared" si="25"/>
      </c>
      <c r="S390">
        <f t="shared" si="26"/>
      </c>
      <c r="T390">
        <f t="shared" si="27"/>
      </c>
    </row>
    <row r="391" spans="1:20" ht="12.75">
      <c r="A391" s="5" t="s">
        <v>919</v>
      </c>
      <c r="B391" s="13"/>
      <c r="C391" s="13">
        <v>1</v>
      </c>
      <c r="D391">
        <f>VLOOKUP(A391,4!A448:G981,7)</f>
        <v>331</v>
      </c>
      <c r="F391" s="9" t="str">
        <f>VLOOKUP(A391,'[1]taxonomy'!$A$1:$R$511,7)</f>
        <v>Bacteria</v>
      </c>
      <c r="G391" s="10" t="str">
        <f>VLOOKUP(A391,'[1]taxonomy'!$A$1:$R$511,8)</f>
        <v> Actinobacteria</v>
      </c>
      <c r="H391" s="10" t="str">
        <f>VLOOKUP(A391,'[1]taxonomy'!$A$1:$R$511,9)</f>
        <v> Actinobacteridae</v>
      </c>
      <c r="I391" s="10" t="str">
        <f>VLOOKUP(A391,'[1]taxonomy'!$A$1:$R$511,10)</f>
        <v> Actinomycetales</v>
      </c>
      <c r="J391" s="10" t="str">
        <f>VLOOKUP(A391,'[1]taxonomy'!$A$1:$R$511,11)</f>
        <v>Streptomycineae</v>
      </c>
      <c r="K391" s="10" t="str">
        <f>VLOOKUP(A391,'[1]taxonomy'!$A$1:$R$511,12)</f>
        <v> Streptomycetaceae</v>
      </c>
      <c r="L391" s="10" t="str">
        <f>VLOOKUP(A391,'[1]taxonomy'!$A$1:$R$511,13)</f>
        <v> Streptomyces.</v>
      </c>
      <c r="M391" s="10">
        <f>VLOOKUP(A391,'[1]taxonomy'!$A$1:$R$511,14)</f>
        <v>0</v>
      </c>
      <c r="N391" s="10">
        <f>VLOOKUP(A391,'[1]taxonomy'!$A$1:$R$511,15)</f>
        <v>0</v>
      </c>
      <c r="O391" s="13"/>
      <c r="Q391">
        <f t="shared" si="24"/>
      </c>
      <c r="R391">
        <f t="shared" si="25"/>
      </c>
      <c r="S391">
        <f t="shared" si="26"/>
      </c>
      <c r="T391">
        <f t="shared" si="27"/>
      </c>
    </row>
    <row r="392" spans="1:20" ht="12.75">
      <c r="A392" s="5" t="s">
        <v>921</v>
      </c>
      <c r="B392" s="13"/>
      <c r="C392" s="13">
        <v>1</v>
      </c>
      <c r="D392">
        <f>VLOOKUP(A392,4!A449:G982,7)</f>
        <v>344</v>
      </c>
      <c r="F392" s="9" t="str">
        <f>VLOOKUP(A392,'[1]taxonomy'!$A$1:$R$511,7)</f>
        <v>Bacteria</v>
      </c>
      <c r="G392" s="10" t="str">
        <f>VLOOKUP(A392,'[1]taxonomy'!$A$1:$R$511,8)</f>
        <v> Proteobacteria</v>
      </c>
      <c r="H392" s="10" t="str">
        <f>VLOOKUP(A392,'[1]taxonomy'!$A$1:$R$511,9)</f>
        <v> Alphaproteobacteria</v>
      </c>
      <c r="I392" s="10" t="str">
        <f>VLOOKUP(A392,'[1]taxonomy'!$A$1:$R$511,10)</f>
        <v> Rhizobiales</v>
      </c>
      <c r="J392" s="10" t="str">
        <f>VLOOKUP(A392,'[1]taxonomy'!$A$1:$R$511,11)</f>
        <v>Phyllobacteriaceae</v>
      </c>
      <c r="K392" s="10" t="str">
        <f>VLOOKUP(A392,'[1]taxonomy'!$A$1:$R$511,12)</f>
        <v> Chelativorans.</v>
      </c>
      <c r="L392" s="10">
        <f>VLOOKUP(A392,'[1]taxonomy'!$A$1:$R$511,13)</f>
        <v>0</v>
      </c>
      <c r="M392" s="10">
        <f>VLOOKUP(A392,'[1]taxonomy'!$A$1:$R$511,14)</f>
        <v>0</v>
      </c>
      <c r="N392" s="10">
        <f>VLOOKUP(A392,'[1]taxonomy'!$A$1:$R$511,15)</f>
        <v>0</v>
      </c>
      <c r="O392" s="13"/>
      <c r="Q392">
        <f t="shared" si="24"/>
      </c>
      <c r="R392">
        <f t="shared" si="25"/>
      </c>
      <c r="S392">
        <f t="shared" si="26"/>
      </c>
      <c r="T392">
        <f t="shared" si="27"/>
      </c>
    </row>
    <row r="393" spans="1:20" ht="12.75">
      <c r="A393" s="5" t="s">
        <v>923</v>
      </c>
      <c r="B393" s="13"/>
      <c r="C393" s="13">
        <v>1</v>
      </c>
      <c r="D393">
        <f>VLOOKUP(A393,4!A450:G983,7)</f>
        <v>351</v>
      </c>
      <c r="F393" s="9" t="str">
        <f>VLOOKUP(A393,'[1]taxonomy'!$A$1:$R$511,7)</f>
        <v>Bacteria</v>
      </c>
      <c r="G393" s="10" t="str">
        <f>VLOOKUP(A393,'[1]taxonomy'!$A$1:$R$511,8)</f>
        <v> Proteobacteria</v>
      </c>
      <c r="H393" s="10" t="str">
        <f>VLOOKUP(A393,'[1]taxonomy'!$A$1:$R$511,9)</f>
        <v> Betaproteobacteria</v>
      </c>
      <c r="I393" s="10" t="str">
        <f>VLOOKUP(A393,'[1]taxonomy'!$A$1:$R$511,10)</f>
        <v> Burkholderiales</v>
      </c>
      <c r="J393" s="10" t="str">
        <f>VLOOKUP(A393,'[1]taxonomy'!$A$1:$R$511,11)</f>
        <v>Comamonadaceae</v>
      </c>
      <c r="K393" s="10" t="str">
        <f>VLOOKUP(A393,'[1]taxonomy'!$A$1:$R$511,12)</f>
        <v> Polaromonas.</v>
      </c>
      <c r="L393" s="10">
        <f>VLOOKUP(A393,'[1]taxonomy'!$A$1:$R$511,13)</f>
        <v>0</v>
      </c>
      <c r="M393" s="10">
        <f>VLOOKUP(A393,'[1]taxonomy'!$A$1:$R$511,14)</f>
        <v>0</v>
      </c>
      <c r="N393" s="10">
        <f>VLOOKUP(A393,'[1]taxonomy'!$A$1:$R$511,15)</f>
        <v>0</v>
      </c>
      <c r="O393" s="13"/>
      <c r="Q393">
        <f t="shared" si="24"/>
      </c>
      <c r="R393">
        <f t="shared" si="25"/>
      </c>
      <c r="S393">
        <f t="shared" si="26"/>
      </c>
      <c r="T393">
        <f t="shared" si="27"/>
      </c>
    </row>
    <row r="394" spans="1:20" ht="12.75">
      <c r="A394" s="5" t="s">
        <v>927</v>
      </c>
      <c r="B394" s="13">
        <v>1</v>
      </c>
      <c r="C394" s="13">
        <v>1</v>
      </c>
      <c r="D394">
        <f>VLOOKUP(A394,4!A452:G985,7)</f>
        <v>357</v>
      </c>
      <c r="E394">
        <v>2</v>
      </c>
      <c r="F394" s="9" t="str">
        <f>VLOOKUP(A394,'[1]taxonomy'!$A$1:$R$511,7)</f>
        <v>Bacteria</v>
      </c>
      <c r="G394" s="10" t="str">
        <f>VLOOKUP(A394,'[1]taxonomy'!$A$1:$R$511,8)</f>
        <v> Actinobacteria</v>
      </c>
      <c r="H394" s="10" t="str">
        <f>VLOOKUP(A394,'[1]taxonomy'!$A$1:$R$511,9)</f>
        <v> Actinobacteridae</v>
      </c>
      <c r="I394" s="10" t="str">
        <f>VLOOKUP(A394,'[1]taxonomy'!$A$1:$R$511,10)</f>
        <v> Actinomycetales</v>
      </c>
      <c r="J394" s="10" t="str">
        <f>VLOOKUP(A394,'[1]taxonomy'!$A$1:$R$511,11)</f>
        <v>Corynebacterineae</v>
      </c>
      <c r="K394" s="10" t="str">
        <f>VLOOKUP(A394,'[1]taxonomy'!$A$1:$R$511,12)</f>
        <v> Mycobacteriaceae</v>
      </c>
      <c r="L394" s="10" t="str">
        <f>VLOOKUP(A394,'[1]taxonomy'!$A$1:$R$511,13)</f>
        <v> Mycobacterium.</v>
      </c>
      <c r="M394" s="10">
        <f>VLOOKUP(A394,'[1]taxonomy'!$A$1:$R$511,14)</f>
        <v>0</v>
      </c>
      <c r="N394" s="10">
        <f>VLOOKUP(A394,'[1]taxonomy'!$A$1:$R$511,15)</f>
        <v>0</v>
      </c>
      <c r="O394" s="13"/>
      <c r="Q394">
        <f t="shared" si="24"/>
      </c>
      <c r="R394">
        <f t="shared" si="25"/>
      </c>
      <c r="S394" t="str">
        <f t="shared" si="26"/>
        <v>Q1BD39_MYCSS</v>
      </c>
      <c r="T394">
        <f t="shared" si="27"/>
        <v>357</v>
      </c>
    </row>
    <row r="395" spans="1:20" ht="12.75">
      <c r="A395" s="5" t="s">
        <v>929</v>
      </c>
      <c r="B395" s="13"/>
      <c r="C395" s="13">
        <v>1</v>
      </c>
      <c r="D395">
        <f>VLOOKUP(A395,4!A453:G986,7)</f>
        <v>347</v>
      </c>
      <c r="F395" s="9" t="str">
        <f>VLOOKUP(A395,'[1]taxonomy'!$A$1:$R$511,7)</f>
        <v>Bacteria</v>
      </c>
      <c r="G395" s="10" t="str">
        <f>VLOOKUP(A395,'[1]taxonomy'!$A$1:$R$511,8)</f>
        <v> Proteobacteria</v>
      </c>
      <c r="H395" s="10" t="str">
        <f>VLOOKUP(A395,'[1]taxonomy'!$A$1:$R$511,9)</f>
        <v> Deltaproteobacteria</v>
      </c>
      <c r="I395" s="10" t="str">
        <f>VLOOKUP(A395,'[1]taxonomy'!$A$1:$R$511,10)</f>
        <v> Myxococcales</v>
      </c>
      <c r="J395" s="10" t="str">
        <f>VLOOKUP(A395,'[1]taxonomy'!$A$1:$R$511,11)</f>
        <v>Cystobacterineae</v>
      </c>
      <c r="K395" s="10" t="str">
        <f>VLOOKUP(A395,'[1]taxonomy'!$A$1:$R$511,12)</f>
        <v> Myxococcaceae</v>
      </c>
      <c r="L395" s="10" t="str">
        <f>VLOOKUP(A395,'[1]taxonomy'!$A$1:$R$511,13)</f>
        <v> Myxococcus.</v>
      </c>
      <c r="M395" s="10">
        <f>VLOOKUP(A395,'[1]taxonomy'!$A$1:$R$511,14)</f>
        <v>0</v>
      </c>
      <c r="N395" s="10">
        <f>VLOOKUP(A395,'[1]taxonomy'!$A$1:$R$511,15)</f>
        <v>0</v>
      </c>
      <c r="O395" s="13"/>
      <c r="Q395">
        <f t="shared" si="24"/>
      </c>
      <c r="R395">
        <f t="shared" si="25"/>
      </c>
      <c r="S395">
        <f t="shared" si="26"/>
      </c>
      <c r="T395">
        <f t="shared" si="27"/>
      </c>
    </row>
    <row r="396" spans="1:20" ht="12.75">
      <c r="A396" s="5" t="s">
        <v>933</v>
      </c>
      <c r="B396" s="13"/>
      <c r="C396" s="13">
        <v>1</v>
      </c>
      <c r="D396">
        <f>VLOOKUP(A396,4!A455:G988,7)</f>
        <v>196</v>
      </c>
      <c r="F396" s="9" t="str">
        <f>VLOOKUP(A396,'[1]taxonomy'!$A$1:$R$511,7)</f>
        <v>Bacteria</v>
      </c>
      <c r="G396" s="10" t="str">
        <f>VLOOKUP(A396,'[1]taxonomy'!$A$1:$R$511,8)</f>
        <v> Bacteroidetes</v>
      </c>
      <c r="H396" s="10" t="str">
        <f>VLOOKUP(A396,'[1]taxonomy'!$A$1:$R$511,9)</f>
        <v> Flavobacteriia</v>
      </c>
      <c r="I396" s="10" t="str">
        <f>VLOOKUP(A396,'[1]taxonomy'!$A$1:$R$511,10)</f>
        <v> Flavobacteriales</v>
      </c>
      <c r="J396" s="10" t="str">
        <f>VLOOKUP(A396,'[1]taxonomy'!$A$1:$R$511,11)</f>
        <v>Flavobacteriaceae</v>
      </c>
      <c r="K396" s="10" t="str">
        <f>VLOOKUP(A396,'[1]taxonomy'!$A$1:$R$511,12)</f>
        <v> Psychroflexus.</v>
      </c>
      <c r="L396" s="10">
        <f>VLOOKUP(A396,'[1]taxonomy'!$A$1:$R$511,13)</f>
        <v>0</v>
      </c>
      <c r="M396" s="10">
        <f>VLOOKUP(A396,'[1]taxonomy'!$A$1:$R$511,14)</f>
        <v>0</v>
      </c>
      <c r="N396" s="10">
        <f>VLOOKUP(A396,'[1]taxonomy'!$A$1:$R$511,15)</f>
        <v>0</v>
      </c>
      <c r="O396" s="13"/>
      <c r="Q396">
        <f t="shared" si="24"/>
      </c>
      <c r="R396">
        <f t="shared" si="25"/>
      </c>
      <c r="S396">
        <f t="shared" si="26"/>
      </c>
      <c r="T396">
        <f t="shared" si="27"/>
      </c>
    </row>
    <row r="397" spans="1:20" ht="12.75">
      <c r="A397" s="5" t="s">
        <v>935</v>
      </c>
      <c r="B397" s="13"/>
      <c r="C397" s="13">
        <v>1</v>
      </c>
      <c r="D397">
        <f>VLOOKUP(A397,4!A456:G989,7)</f>
        <v>340</v>
      </c>
      <c r="F397" s="9" t="str">
        <f>VLOOKUP(A397,'[1]taxonomy'!$A$1:$R$511,7)</f>
        <v>Bacteria</v>
      </c>
      <c r="G397" s="10" t="str">
        <f>VLOOKUP(A397,'[1]taxonomy'!$A$1:$R$511,8)</f>
        <v> Firmicutes</v>
      </c>
      <c r="H397" s="10" t="str">
        <f>VLOOKUP(A397,'[1]taxonomy'!$A$1:$R$511,9)</f>
        <v> Bacillales</v>
      </c>
      <c r="I397" s="10" t="str">
        <f>VLOOKUP(A397,'[1]taxonomy'!$A$1:$R$511,10)</f>
        <v> Bacillaceae</v>
      </c>
      <c r="J397" s="10" t="str">
        <f>VLOOKUP(A397,'[1]taxonomy'!$A$1:$R$511,11)</f>
        <v> Bacillus.</v>
      </c>
      <c r="K397" s="10">
        <f>VLOOKUP(A397,'[1]taxonomy'!$A$1:$R$511,12)</f>
        <v>0</v>
      </c>
      <c r="L397" s="10">
        <f>VLOOKUP(A397,'[1]taxonomy'!$A$1:$R$511,13)</f>
        <v>0</v>
      </c>
      <c r="M397" s="10">
        <f>VLOOKUP(A397,'[1]taxonomy'!$A$1:$R$511,14)</f>
        <v>0</v>
      </c>
      <c r="N397" s="10">
        <f>VLOOKUP(A397,'[1]taxonomy'!$A$1:$R$511,15)</f>
        <v>0</v>
      </c>
      <c r="O397" s="13"/>
      <c r="Q397">
        <f t="shared" si="24"/>
      </c>
      <c r="R397">
        <f t="shared" si="25"/>
      </c>
      <c r="S397">
        <f t="shared" si="26"/>
      </c>
      <c r="T397">
        <f t="shared" si="27"/>
      </c>
    </row>
    <row r="398" spans="1:20" ht="12.75">
      <c r="A398" s="5" t="s">
        <v>939</v>
      </c>
      <c r="B398" s="13"/>
      <c r="C398" s="13">
        <v>1</v>
      </c>
      <c r="D398">
        <f>VLOOKUP(A398,4!A458:G991,7)</f>
        <v>382</v>
      </c>
      <c r="F398" s="9" t="str">
        <f>VLOOKUP(A398,'[1]taxonomy'!$A$1:$R$511,7)</f>
        <v>Eukaryota</v>
      </c>
      <c r="G398" s="10" t="str">
        <f>VLOOKUP(A398,'[1]taxonomy'!$A$1:$R$511,8)</f>
        <v> Fungi</v>
      </c>
      <c r="H398" s="10" t="str">
        <f>VLOOKUP(A398,'[1]taxonomy'!$A$1:$R$511,9)</f>
        <v> Dikarya</v>
      </c>
      <c r="I398" s="10" t="str">
        <f>VLOOKUP(A398,'[1]taxonomy'!$A$1:$R$511,10)</f>
        <v> Ascomycota</v>
      </c>
      <c r="J398" s="10" t="str">
        <f>VLOOKUP(A398,'[1]taxonomy'!$A$1:$R$511,11)</f>
        <v> Pezizomycotina</v>
      </c>
      <c r="K398" s="10" t="str">
        <f>VLOOKUP(A398,'[1]taxonomy'!$A$1:$R$511,12)</f>
        <v>Sordariomycetes</v>
      </c>
      <c r="L398" s="10" t="str">
        <f>VLOOKUP(A398,'[1]taxonomy'!$A$1:$R$511,13)</f>
        <v> Sordariomycetidae</v>
      </c>
      <c r="M398" s="10" t="str">
        <f>VLOOKUP(A398,'[1]taxonomy'!$A$1:$R$511,14)</f>
        <v> Sordariales</v>
      </c>
      <c r="N398" s="10" t="str">
        <f>VLOOKUP(A398,'[1]taxonomy'!$A$1:$R$511,15)</f>
        <v> Chaetomiaceae</v>
      </c>
      <c r="O398" s="13"/>
      <c r="Q398">
        <f t="shared" si="24"/>
      </c>
      <c r="R398">
        <f t="shared" si="25"/>
      </c>
      <c r="S398">
        <f t="shared" si="26"/>
      </c>
      <c r="T398">
        <f t="shared" si="27"/>
      </c>
    </row>
    <row r="399" spans="1:20" ht="12.75">
      <c r="A399" s="5" t="s">
        <v>943</v>
      </c>
      <c r="B399" s="13"/>
      <c r="C399" s="13">
        <v>1</v>
      </c>
      <c r="D399">
        <f>VLOOKUP(A399,4!A460:G993,7)</f>
        <v>352</v>
      </c>
      <c r="F399" s="9" t="str">
        <f>VLOOKUP(A399,'[1]taxonomy'!$A$1:$R$511,7)</f>
        <v>Bacteria</v>
      </c>
      <c r="G399" s="10" t="str">
        <f>VLOOKUP(A399,'[1]taxonomy'!$A$1:$R$511,8)</f>
        <v> Proteobacteria</v>
      </c>
      <c r="H399" s="10" t="str">
        <f>VLOOKUP(A399,'[1]taxonomy'!$A$1:$R$511,9)</f>
        <v> Betaproteobacteria</v>
      </c>
      <c r="I399" s="10" t="str">
        <f>VLOOKUP(A399,'[1]taxonomy'!$A$1:$R$511,10)</f>
        <v> Burkholderiales</v>
      </c>
      <c r="J399" s="10" t="str">
        <f>VLOOKUP(A399,'[1]taxonomy'!$A$1:$R$511,11)</f>
        <v>Burkholderiaceae</v>
      </c>
      <c r="K399" s="10" t="str">
        <f>VLOOKUP(A399,'[1]taxonomy'!$A$1:$R$511,12)</f>
        <v> Burkholderia</v>
      </c>
      <c r="L399" s="10" t="str">
        <f>VLOOKUP(A399,'[1]taxonomy'!$A$1:$R$511,13)</f>
        <v> pseudomallei group.</v>
      </c>
      <c r="M399" s="10">
        <f>VLOOKUP(A399,'[1]taxonomy'!$A$1:$R$511,14)</f>
        <v>0</v>
      </c>
      <c r="N399" s="10">
        <f>VLOOKUP(A399,'[1]taxonomy'!$A$1:$R$511,15)</f>
        <v>0</v>
      </c>
      <c r="O399" s="13"/>
      <c r="Q399">
        <f t="shared" si="24"/>
      </c>
      <c r="R399">
        <f t="shared" si="25"/>
      </c>
      <c r="S399">
        <f t="shared" si="26"/>
      </c>
      <c r="T399">
        <f t="shared" si="27"/>
      </c>
    </row>
    <row r="400" spans="1:20" ht="12.75">
      <c r="A400" s="5" t="s">
        <v>945</v>
      </c>
      <c r="B400" s="13"/>
      <c r="C400" s="13">
        <v>1</v>
      </c>
      <c r="D400">
        <f>VLOOKUP(A400,4!A461:G994,7)</f>
        <v>357</v>
      </c>
      <c r="F400" s="9" t="str">
        <f>VLOOKUP(A400,'[1]taxonomy'!$A$1:$R$511,7)</f>
        <v>Eukaryota</v>
      </c>
      <c r="G400" s="10" t="str">
        <f>VLOOKUP(A400,'[1]taxonomy'!$A$1:$R$511,8)</f>
        <v> Fungi</v>
      </c>
      <c r="H400" s="10" t="str">
        <f>VLOOKUP(A400,'[1]taxonomy'!$A$1:$R$511,9)</f>
        <v> Dikarya</v>
      </c>
      <c r="I400" s="10" t="str">
        <f>VLOOKUP(A400,'[1]taxonomy'!$A$1:$R$511,10)</f>
        <v> Ascomycota</v>
      </c>
      <c r="J400" s="10" t="str">
        <f>VLOOKUP(A400,'[1]taxonomy'!$A$1:$R$511,11)</f>
        <v> Pezizomycotina</v>
      </c>
      <c r="K400" s="10" t="str">
        <f>VLOOKUP(A400,'[1]taxonomy'!$A$1:$R$511,12)</f>
        <v> Eurotiomycetes</v>
      </c>
      <c r="L400" s="10" t="str">
        <f>VLOOKUP(A400,'[1]taxonomy'!$A$1:$R$511,13)</f>
        <v>Eurotiomycetidae</v>
      </c>
      <c r="M400" s="10" t="str">
        <f>VLOOKUP(A400,'[1]taxonomy'!$A$1:$R$511,14)</f>
        <v> Eurotiales</v>
      </c>
      <c r="N400" s="10" t="str">
        <f>VLOOKUP(A400,'[1]taxonomy'!$A$1:$R$511,15)</f>
        <v> Trichocomaceae</v>
      </c>
      <c r="O400" s="13"/>
      <c r="Q400">
        <f t="shared" si="24"/>
      </c>
      <c r="R400">
        <f t="shared" si="25"/>
      </c>
      <c r="S400">
        <f t="shared" si="26"/>
      </c>
      <c r="T400">
        <f t="shared" si="27"/>
      </c>
    </row>
    <row r="401" spans="1:20" ht="12.75">
      <c r="A401" s="5" t="s">
        <v>947</v>
      </c>
      <c r="B401" s="13"/>
      <c r="C401" s="13">
        <v>1</v>
      </c>
      <c r="D401">
        <f>VLOOKUP(A401,4!A462:G995,7)</f>
        <v>342</v>
      </c>
      <c r="F401" s="9" t="str">
        <f>VLOOKUP(A401,'[1]taxonomy'!$A$1:$R$511,7)</f>
        <v>Bacteria</v>
      </c>
      <c r="G401" s="10" t="str">
        <f>VLOOKUP(A401,'[1]taxonomy'!$A$1:$R$511,8)</f>
        <v> Proteobacteria</v>
      </c>
      <c r="H401" s="10" t="str">
        <f>VLOOKUP(A401,'[1]taxonomy'!$A$1:$R$511,9)</f>
        <v> Gammaproteobacteria</v>
      </c>
      <c r="I401" s="10" t="str">
        <f>VLOOKUP(A401,'[1]taxonomy'!$A$1:$R$511,10)</f>
        <v> Enterobacteriales</v>
      </c>
      <c r="J401" s="10" t="str">
        <f>VLOOKUP(A401,'[1]taxonomy'!$A$1:$R$511,11)</f>
        <v>Enterobacteriaceae</v>
      </c>
      <c r="K401" s="10" t="str">
        <f>VLOOKUP(A401,'[1]taxonomy'!$A$1:$R$511,12)</f>
        <v> Escherichia.</v>
      </c>
      <c r="L401" s="10">
        <f>VLOOKUP(A401,'[1]taxonomy'!$A$1:$R$511,13)</f>
        <v>0</v>
      </c>
      <c r="M401" s="10">
        <f>VLOOKUP(A401,'[1]taxonomy'!$A$1:$R$511,14)</f>
        <v>0</v>
      </c>
      <c r="N401" s="10">
        <f>VLOOKUP(A401,'[1]taxonomy'!$A$1:$R$511,15)</f>
        <v>0</v>
      </c>
      <c r="O401" s="13"/>
      <c r="Q401">
        <f t="shared" si="24"/>
      </c>
      <c r="R401">
        <f t="shared" si="25"/>
      </c>
      <c r="S401">
        <f t="shared" si="26"/>
      </c>
      <c r="T401">
        <f t="shared" si="27"/>
      </c>
    </row>
    <row r="402" spans="1:20" ht="12.75">
      <c r="A402" s="5" t="s">
        <v>949</v>
      </c>
      <c r="B402" s="13"/>
      <c r="C402" s="13">
        <v>1</v>
      </c>
      <c r="D402">
        <f>VLOOKUP(A402,4!A463:G996,7)</f>
        <v>358</v>
      </c>
      <c r="F402" s="9" t="str">
        <f>VLOOKUP(A402,'[1]taxonomy'!$A$1:$R$511,7)</f>
        <v>Bacteria</v>
      </c>
      <c r="G402" s="10" t="str">
        <f>VLOOKUP(A402,'[1]taxonomy'!$A$1:$R$511,8)</f>
        <v> Proteobacteria</v>
      </c>
      <c r="H402" s="10" t="str">
        <f>VLOOKUP(A402,'[1]taxonomy'!$A$1:$R$511,9)</f>
        <v> Betaproteobacteria</v>
      </c>
      <c r="I402" s="10" t="str">
        <f>VLOOKUP(A402,'[1]taxonomy'!$A$1:$R$511,10)</f>
        <v> Nitrosomonadales</v>
      </c>
      <c r="J402" s="10" t="str">
        <f>VLOOKUP(A402,'[1]taxonomy'!$A$1:$R$511,11)</f>
        <v>Nitrosomonadaceae</v>
      </c>
      <c r="K402" s="10" t="str">
        <f>VLOOKUP(A402,'[1]taxonomy'!$A$1:$R$511,12)</f>
        <v> Nitrosospira.</v>
      </c>
      <c r="L402" s="10">
        <f>VLOOKUP(A402,'[1]taxonomy'!$A$1:$R$511,13)</f>
        <v>0</v>
      </c>
      <c r="M402" s="10">
        <f>VLOOKUP(A402,'[1]taxonomy'!$A$1:$R$511,14)</f>
        <v>0</v>
      </c>
      <c r="N402" s="10">
        <f>VLOOKUP(A402,'[1]taxonomy'!$A$1:$R$511,15)</f>
        <v>0</v>
      </c>
      <c r="O402" s="13"/>
      <c r="Q402">
        <f t="shared" si="24"/>
      </c>
      <c r="R402">
        <f t="shared" si="25"/>
      </c>
      <c r="S402">
        <f t="shared" si="26"/>
      </c>
      <c r="T402">
        <f t="shared" si="27"/>
      </c>
    </row>
    <row r="403" spans="1:20" ht="12.75">
      <c r="A403" s="5" t="s">
        <v>953</v>
      </c>
      <c r="B403" s="13"/>
      <c r="C403" s="13">
        <v>1</v>
      </c>
      <c r="D403">
        <f>VLOOKUP(A403,4!A465:G998,7)</f>
        <v>130</v>
      </c>
      <c r="F403" s="9" t="str">
        <f>VLOOKUP(A403,'[1]taxonomy'!$A$1:$R$511,7)</f>
        <v>Bacteria</v>
      </c>
      <c r="G403" s="10" t="str">
        <f>VLOOKUP(A403,'[1]taxonomy'!$A$1:$R$511,8)</f>
        <v> Proteobacteria</v>
      </c>
      <c r="H403" s="10" t="str">
        <f>VLOOKUP(A403,'[1]taxonomy'!$A$1:$R$511,9)</f>
        <v> Betaproteobacteria</v>
      </c>
      <c r="I403" s="10" t="str">
        <f>VLOOKUP(A403,'[1]taxonomy'!$A$1:$R$511,10)</f>
        <v> Burkholderiales</v>
      </c>
      <c r="J403" s="10" t="str">
        <f>VLOOKUP(A403,'[1]taxonomy'!$A$1:$R$511,11)</f>
        <v>Burkholderiaceae</v>
      </c>
      <c r="K403" s="10" t="str">
        <f>VLOOKUP(A403,'[1]taxonomy'!$A$1:$R$511,12)</f>
        <v> Burkholderia</v>
      </c>
      <c r="L403" s="10" t="str">
        <f>VLOOKUP(A403,'[1]taxonomy'!$A$1:$R$511,13)</f>
        <v> pseudomallei group.</v>
      </c>
      <c r="M403" s="10">
        <f>VLOOKUP(A403,'[1]taxonomy'!$A$1:$R$511,14)</f>
        <v>0</v>
      </c>
      <c r="N403" s="10">
        <f>VLOOKUP(A403,'[1]taxonomy'!$A$1:$R$511,15)</f>
        <v>0</v>
      </c>
      <c r="O403" s="13"/>
      <c r="Q403">
        <f t="shared" si="24"/>
      </c>
      <c r="R403">
        <f t="shared" si="25"/>
      </c>
      <c r="S403">
        <f t="shared" si="26"/>
      </c>
      <c r="T403">
        <f t="shared" si="27"/>
      </c>
    </row>
    <row r="404" spans="1:20" ht="12.75">
      <c r="A404" s="5" t="s">
        <v>957</v>
      </c>
      <c r="B404" s="13"/>
      <c r="C404" s="13">
        <v>1</v>
      </c>
      <c r="D404">
        <f>VLOOKUP(A404,4!A467:G1000,7)</f>
        <v>335</v>
      </c>
      <c r="F404" s="9" t="str">
        <f>VLOOKUP(A404,'[1]taxonomy'!$A$1:$R$511,7)</f>
        <v>Bacteria</v>
      </c>
      <c r="G404" s="10" t="str">
        <f>VLOOKUP(A404,'[1]taxonomy'!$A$1:$R$511,8)</f>
        <v> Proteobacteria</v>
      </c>
      <c r="H404" s="10" t="str">
        <f>VLOOKUP(A404,'[1]taxonomy'!$A$1:$R$511,9)</f>
        <v> Gammaproteobacteria</v>
      </c>
      <c r="I404" s="10" t="str">
        <f>VLOOKUP(A404,'[1]taxonomy'!$A$1:$R$511,10)</f>
        <v> Enterobacteriales</v>
      </c>
      <c r="J404" s="10" t="str">
        <f>VLOOKUP(A404,'[1]taxonomy'!$A$1:$R$511,11)</f>
        <v>Enterobacteriaceae</v>
      </c>
      <c r="K404" s="10" t="str">
        <f>VLOOKUP(A404,'[1]taxonomy'!$A$1:$R$511,12)</f>
        <v> Escherichia.</v>
      </c>
      <c r="L404" s="10">
        <f>VLOOKUP(A404,'[1]taxonomy'!$A$1:$R$511,13)</f>
        <v>0</v>
      </c>
      <c r="M404" s="10">
        <f>VLOOKUP(A404,'[1]taxonomy'!$A$1:$R$511,14)</f>
        <v>0</v>
      </c>
      <c r="N404" s="10">
        <f>VLOOKUP(A404,'[1]taxonomy'!$A$1:$R$511,15)</f>
        <v>0</v>
      </c>
      <c r="O404" s="13"/>
      <c r="Q404">
        <f t="shared" si="24"/>
      </c>
      <c r="R404">
        <f t="shared" si="25"/>
      </c>
      <c r="S404">
        <f t="shared" si="26"/>
      </c>
      <c r="T404">
        <f t="shared" si="27"/>
      </c>
    </row>
    <row r="405" spans="1:20" ht="12.75">
      <c r="A405" s="5" t="s">
        <v>959</v>
      </c>
      <c r="B405" s="13"/>
      <c r="C405" s="13">
        <v>1</v>
      </c>
      <c r="D405">
        <f>VLOOKUP(A405,4!A468:G1001,7)</f>
        <v>348</v>
      </c>
      <c r="F405" s="9" t="str">
        <f>VLOOKUP(A405,'[1]taxonomy'!$A$1:$R$511,7)</f>
        <v>Bacteria</v>
      </c>
      <c r="G405" s="10" t="str">
        <f>VLOOKUP(A405,'[1]taxonomy'!$A$1:$R$511,8)</f>
        <v> Proteobacteria</v>
      </c>
      <c r="H405" s="10" t="str">
        <f>VLOOKUP(A405,'[1]taxonomy'!$A$1:$R$511,9)</f>
        <v> Betaproteobacteria</v>
      </c>
      <c r="I405" s="10" t="str">
        <f>VLOOKUP(A405,'[1]taxonomy'!$A$1:$R$511,10)</f>
        <v> Burkholderiales</v>
      </c>
      <c r="J405" s="10" t="str">
        <f>VLOOKUP(A405,'[1]taxonomy'!$A$1:$R$511,11)</f>
        <v>Burkholderiaceae</v>
      </c>
      <c r="K405" s="10" t="str">
        <f>VLOOKUP(A405,'[1]taxonomy'!$A$1:$R$511,12)</f>
        <v> Cupriavidus.</v>
      </c>
      <c r="L405" s="10">
        <f>VLOOKUP(A405,'[1]taxonomy'!$A$1:$R$511,13)</f>
        <v>0</v>
      </c>
      <c r="M405" s="10">
        <f>VLOOKUP(A405,'[1]taxonomy'!$A$1:$R$511,14)</f>
        <v>0</v>
      </c>
      <c r="N405" s="10">
        <f>VLOOKUP(A405,'[1]taxonomy'!$A$1:$R$511,15)</f>
        <v>0</v>
      </c>
      <c r="O405" s="13"/>
      <c r="Q405">
        <f t="shared" si="24"/>
      </c>
      <c r="R405">
        <f t="shared" si="25"/>
      </c>
      <c r="S405">
        <f t="shared" si="26"/>
      </c>
      <c r="T405">
        <f t="shared" si="27"/>
      </c>
    </row>
    <row r="406" spans="1:20" ht="12.75">
      <c r="A406" s="5" t="s">
        <v>961</v>
      </c>
      <c r="B406" s="13"/>
      <c r="C406" s="13">
        <v>1</v>
      </c>
      <c r="D406">
        <f>VLOOKUP(A406,4!A469:G1002,7)</f>
        <v>162</v>
      </c>
      <c r="F406" s="9" t="str">
        <f>VLOOKUP(A406,'[1]taxonomy'!$A$1:$R$511,7)</f>
        <v>Bacteria</v>
      </c>
      <c r="G406" s="10" t="str">
        <f>VLOOKUP(A406,'[1]taxonomy'!$A$1:$R$511,8)</f>
        <v> Proteobacteria</v>
      </c>
      <c r="H406" s="10" t="str">
        <f>VLOOKUP(A406,'[1]taxonomy'!$A$1:$R$511,9)</f>
        <v> Betaproteobacteria</v>
      </c>
      <c r="I406" s="10" t="str">
        <f>VLOOKUP(A406,'[1]taxonomy'!$A$1:$R$511,10)</f>
        <v> Burkholderiales</v>
      </c>
      <c r="J406" s="10" t="str">
        <f>VLOOKUP(A406,'[1]taxonomy'!$A$1:$R$511,11)</f>
        <v>Burkholderiaceae</v>
      </c>
      <c r="K406" s="10" t="str">
        <f>VLOOKUP(A406,'[1]taxonomy'!$A$1:$R$511,12)</f>
        <v> Cupriavidus.</v>
      </c>
      <c r="L406" s="10">
        <f>VLOOKUP(A406,'[1]taxonomy'!$A$1:$R$511,13)</f>
        <v>0</v>
      </c>
      <c r="M406" s="10">
        <f>VLOOKUP(A406,'[1]taxonomy'!$A$1:$R$511,14)</f>
        <v>0</v>
      </c>
      <c r="N406" s="10">
        <f>VLOOKUP(A406,'[1]taxonomy'!$A$1:$R$511,15)</f>
        <v>0</v>
      </c>
      <c r="O406" s="13"/>
      <c r="Q406">
        <f t="shared" si="24"/>
      </c>
      <c r="R406">
        <f t="shared" si="25"/>
      </c>
      <c r="S406">
        <f t="shared" si="26"/>
      </c>
      <c r="T406">
        <f t="shared" si="27"/>
      </c>
    </row>
    <row r="407" spans="1:20" ht="12.75">
      <c r="A407" s="5" t="s">
        <v>963</v>
      </c>
      <c r="B407" s="13"/>
      <c r="C407" s="13">
        <v>1</v>
      </c>
      <c r="D407">
        <f>VLOOKUP(A407,4!A470:G1003,7)</f>
        <v>335</v>
      </c>
      <c r="F407" s="9" t="str">
        <f>VLOOKUP(A407,'[1]taxonomy'!$A$1:$R$511,7)</f>
        <v>Bacteria</v>
      </c>
      <c r="G407" s="10" t="str">
        <f>VLOOKUP(A407,'[1]taxonomy'!$A$1:$R$511,8)</f>
        <v> Proteobacteria</v>
      </c>
      <c r="H407" s="10" t="str">
        <f>VLOOKUP(A407,'[1]taxonomy'!$A$1:$R$511,9)</f>
        <v> Betaproteobacteria</v>
      </c>
      <c r="I407" s="10" t="str">
        <f>VLOOKUP(A407,'[1]taxonomy'!$A$1:$R$511,10)</f>
        <v> Burkholderiales</v>
      </c>
      <c r="J407" s="10" t="str">
        <f>VLOOKUP(A407,'[1]taxonomy'!$A$1:$R$511,11)</f>
        <v>Alcaligenaceae</v>
      </c>
      <c r="K407" s="10" t="str">
        <f>VLOOKUP(A407,'[1]taxonomy'!$A$1:$R$511,12)</f>
        <v> Achromobacter.</v>
      </c>
      <c r="L407" s="10">
        <f>VLOOKUP(A407,'[1]taxonomy'!$A$1:$R$511,13)</f>
        <v>0</v>
      </c>
      <c r="M407" s="10">
        <f>VLOOKUP(A407,'[1]taxonomy'!$A$1:$R$511,14)</f>
        <v>0</v>
      </c>
      <c r="N407" s="10">
        <f>VLOOKUP(A407,'[1]taxonomy'!$A$1:$R$511,15)</f>
        <v>0</v>
      </c>
      <c r="O407" s="13"/>
      <c r="Q407">
        <f t="shared" si="24"/>
      </c>
      <c r="R407">
        <f t="shared" si="25"/>
      </c>
      <c r="S407">
        <f t="shared" si="26"/>
      </c>
      <c r="T407">
        <f t="shared" si="27"/>
      </c>
    </row>
    <row r="408" spans="1:20" ht="12.75">
      <c r="A408" s="5" t="s">
        <v>965</v>
      </c>
      <c r="B408" s="13"/>
      <c r="C408" s="13">
        <v>1</v>
      </c>
      <c r="D408">
        <f>VLOOKUP(A408,4!A471:G1004,7)</f>
        <v>291</v>
      </c>
      <c r="F408" s="9" t="str">
        <f>VLOOKUP(A408,'[1]taxonomy'!$A$1:$R$511,7)</f>
        <v>Bacteria</v>
      </c>
      <c r="G408" s="10" t="str">
        <f>VLOOKUP(A408,'[1]taxonomy'!$A$1:$R$511,8)</f>
        <v> Firmicutes</v>
      </c>
      <c r="H408" s="10" t="str">
        <f>VLOOKUP(A408,'[1]taxonomy'!$A$1:$R$511,9)</f>
        <v> Bacillales</v>
      </c>
      <c r="I408" s="10" t="str">
        <f>VLOOKUP(A408,'[1]taxonomy'!$A$1:$R$511,10)</f>
        <v> Bacillaceae</v>
      </c>
      <c r="J408" s="10" t="str">
        <f>VLOOKUP(A408,'[1]taxonomy'!$A$1:$R$511,11)</f>
        <v> Bacillus</v>
      </c>
      <c r="K408" s="10" t="str">
        <f>VLOOKUP(A408,'[1]taxonomy'!$A$1:$R$511,12)</f>
        <v>Bacillus cereus group.</v>
      </c>
      <c r="L408" s="10">
        <f>VLOOKUP(A408,'[1]taxonomy'!$A$1:$R$511,13)</f>
        <v>0</v>
      </c>
      <c r="M408" s="10">
        <f>VLOOKUP(A408,'[1]taxonomy'!$A$1:$R$511,14)</f>
        <v>0</v>
      </c>
      <c r="N408" s="10">
        <f>VLOOKUP(A408,'[1]taxonomy'!$A$1:$R$511,15)</f>
        <v>0</v>
      </c>
      <c r="O408" s="13"/>
      <c r="Q408">
        <f t="shared" si="24"/>
      </c>
      <c r="R408">
        <f t="shared" si="25"/>
      </c>
      <c r="S408">
        <f t="shared" si="26"/>
      </c>
      <c r="T408">
        <f t="shared" si="27"/>
      </c>
    </row>
    <row r="409" spans="1:20" ht="12.75">
      <c r="A409" s="5" t="s">
        <v>967</v>
      </c>
      <c r="B409" s="13"/>
      <c r="C409" s="13">
        <v>1</v>
      </c>
      <c r="D409">
        <f>VLOOKUP(A409,4!A472:G1005,7)</f>
        <v>332</v>
      </c>
      <c r="F409" s="9" t="str">
        <f>VLOOKUP(A409,'[1]taxonomy'!$A$1:$R$511,7)</f>
        <v>Bacteria</v>
      </c>
      <c r="G409" s="10" t="str">
        <f>VLOOKUP(A409,'[1]taxonomy'!$A$1:$R$511,8)</f>
        <v> Firmicutes</v>
      </c>
      <c r="H409" s="10" t="str">
        <f>VLOOKUP(A409,'[1]taxonomy'!$A$1:$R$511,9)</f>
        <v> Bacillales</v>
      </c>
      <c r="I409" s="10" t="str">
        <f>VLOOKUP(A409,'[1]taxonomy'!$A$1:$R$511,10)</f>
        <v> Bacillaceae</v>
      </c>
      <c r="J409" s="10" t="str">
        <f>VLOOKUP(A409,'[1]taxonomy'!$A$1:$R$511,11)</f>
        <v> Bacillus</v>
      </c>
      <c r="K409" s="10" t="str">
        <f>VLOOKUP(A409,'[1]taxonomy'!$A$1:$R$511,12)</f>
        <v>Bacillus cereus group.</v>
      </c>
      <c r="L409" s="10">
        <f>VLOOKUP(A409,'[1]taxonomy'!$A$1:$R$511,13)</f>
        <v>0</v>
      </c>
      <c r="M409" s="10">
        <f>VLOOKUP(A409,'[1]taxonomy'!$A$1:$R$511,14)</f>
        <v>0</v>
      </c>
      <c r="N409" s="10">
        <f>VLOOKUP(A409,'[1]taxonomy'!$A$1:$R$511,15)</f>
        <v>0</v>
      </c>
      <c r="O409" s="13"/>
      <c r="Q409">
        <f t="shared" si="24"/>
      </c>
      <c r="R409">
        <f t="shared" si="25"/>
      </c>
      <c r="S409">
        <f t="shared" si="26"/>
      </c>
      <c r="T409">
        <f t="shared" si="27"/>
      </c>
    </row>
    <row r="410" spans="1:20" ht="12.75">
      <c r="A410" s="5" t="s">
        <v>969</v>
      </c>
      <c r="B410" s="13"/>
      <c r="C410" s="13">
        <v>1</v>
      </c>
      <c r="D410">
        <f>VLOOKUP(A410,4!A473:G1006,7)</f>
        <v>337</v>
      </c>
      <c r="F410" s="9" t="str">
        <f>VLOOKUP(A410,'[1]taxonomy'!$A$1:$R$511,7)</f>
        <v>Bacteria</v>
      </c>
      <c r="G410" s="10" t="str">
        <f>VLOOKUP(A410,'[1]taxonomy'!$A$1:$R$511,8)</f>
        <v> Proteobacteria</v>
      </c>
      <c r="H410" s="10" t="str">
        <f>VLOOKUP(A410,'[1]taxonomy'!$A$1:$R$511,9)</f>
        <v> Gammaproteobacteria</v>
      </c>
      <c r="I410" s="10" t="str">
        <f>VLOOKUP(A410,'[1]taxonomy'!$A$1:$R$511,10)</f>
        <v> Enterobacteriales</v>
      </c>
      <c r="J410" s="10" t="str">
        <f>VLOOKUP(A410,'[1]taxonomy'!$A$1:$R$511,11)</f>
        <v>Enterobacteriaceae</v>
      </c>
      <c r="K410" s="10" t="str">
        <f>VLOOKUP(A410,'[1]taxonomy'!$A$1:$R$511,12)</f>
        <v> Escherichia.</v>
      </c>
      <c r="L410" s="10">
        <f>VLOOKUP(A410,'[1]taxonomy'!$A$1:$R$511,13)</f>
        <v>0</v>
      </c>
      <c r="M410" s="10">
        <f>VLOOKUP(A410,'[1]taxonomy'!$A$1:$R$511,14)</f>
        <v>0</v>
      </c>
      <c r="N410" s="10">
        <f>VLOOKUP(A410,'[1]taxonomy'!$A$1:$R$511,15)</f>
        <v>0</v>
      </c>
      <c r="O410" s="13"/>
      <c r="Q410">
        <f t="shared" si="24"/>
      </c>
      <c r="R410">
        <f t="shared" si="25"/>
      </c>
      <c r="S410">
        <f t="shared" si="26"/>
      </c>
      <c r="T410">
        <f t="shared" si="27"/>
      </c>
    </row>
    <row r="411" spans="1:20" ht="12.75">
      <c r="A411" s="5" t="s">
        <v>971</v>
      </c>
      <c r="B411" s="13"/>
      <c r="C411" s="13">
        <v>1</v>
      </c>
      <c r="D411">
        <f>VLOOKUP(A411,4!A474:G1007,7)</f>
        <v>358</v>
      </c>
      <c r="F411" s="9" t="str">
        <f>VLOOKUP(A411,'[1]taxonomy'!$A$1:$R$511,7)</f>
        <v>Eukaryota</v>
      </c>
      <c r="G411" s="10" t="str">
        <f>VLOOKUP(A411,'[1]taxonomy'!$A$1:$R$511,8)</f>
        <v> Fungi</v>
      </c>
      <c r="H411" s="10" t="str">
        <f>VLOOKUP(A411,'[1]taxonomy'!$A$1:$R$511,9)</f>
        <v> Dikarya</v>
      </c>
      <c r="I411" s="10" t="str">
        <f>VLOOKUP(A411,'[1]taxonomy'!$A$1:$R$511,10)</f>
        <v> Ascomycota</v>
      </c>
      <c r="J411" s="10" t="str">
        <f>VLOOKUP(A411,'[1]taxonomy'!$A$1:$R$511,11)</f>
        <v> Pezizomycotina</v>
      </c>
      <c r="K411" s="10" t="str">
        <f>VLOOKUP(A411,'[1]taxonomy'!$A$1:$R$511,12)</f>
        <v> Eurotiomycetes</v>
      </c>
      <c r="L411" s="10" t="str">
        <f>VLOOKUP(A411,'[1]taxonomy'!$A$1:$R$511,13)</f>
        <v>Eurotiomycetidae</v>
      </c>
      <c r="M411" s="10" t="str">
        <f>VLOOKUP(A411,'[1]taxonomy'!$A$1:$R$511,14)</f>
        <v> Eurotiales</v>
      </c>
      <c r="N411" s="10" t="str">
        <f>VLOOKUP(A411,'[1]taxonomy'!$A$1:$R$511,15)</f>
        <v> Trichocomaceae</v>
      </c>
      <c r="O411" s="13"/>
      <c r="Q411">
        <f t="shared" si="24"/>
      </c>
      <c r="R411">
        <f t="shared" si="25"/>
      </c>
      <c r="S411">
        <f t="shared" si="26"/>
      </c>
      <c r="T411">
        <f t="shared" si="27"/>
      </c>
    </row>
    <row r="412" spans="1:20" ht="12.75">
      <c r="A412" s="5" t="s">
        <v>973</v>
      </c>
      <c r="B412" s="13"/>
      <c r="C412" s="13">
        <v>1</v>
      </c>
      <c r="D412">
        <f>VLOOKUP(A412,4!A475:G1008,7)</f>
        <v>351</v>
      </c>
      <c r="F412" s="9" t="str">
        <f>VLOOKUP(A412,'[1]taxonomy'!$A$1:$R$511,7)</f>
        <v>Bacteria</v>
      </c>
      <c r="G412" s="10" t="str">
        <f>VLOOKUP(A412,'[1]taxonomy'!$A$1:$R$511,8)</f>
        <v> Actinobacteria</v>
      </c>
      <c r="H412" s="10" t="str">
        <f>VLOOKUP(A412,'[1]taxonomy'!$A$1:$R$511,9)</f>
        <v> Actinobacteridae</v>
      </c>
      <c r="I412" s="10" t="str">
        <f>VLOOKUP(A412,'[1]taxonomy'!$A$1:$R$511,10)</f>
        <v> Actinomycetales</v>
      </c>
      <c r="J412" s="10" t="str">
        <f>VLOOKUP(A412,'[1]taxonomy'!$A$1:$R$511,11)</f>
        <v>Corynebacterineae</v>
      </c>
      <c r="K412" s="10" t="str">
        <f>VLOOKUP(A412,'[1]taxonomy'!$A$1:$R$511,12)</f>
        <v> Mycobacteriaceae</v>
      </c>
      <c r="L412" s="10" t="str">
        <f>VLOOKUP(A412,'[1]taxonomy'!$A$1:$R$511,13)</f>
        <v> Mycobacterium</v>
      </c>
      <c r="M412" s="10" t="str">
        <f>VLOOKUP(A412,'[1]taxonomy'!$A$1:$R$511,14)</f>
        <v>Mycobacterium tuberculosis complex.</v>
      </c>
      <c r="N412" s="10">
        <f>VLOOKUP(A412,'[1]taxonomy'!$A$1:$R$511,15)</f>
        <v>0</v>
      </c>
      <c r="O412" s="13"/>
      <c r="Q412">
        <f t="shared" si="24"/>
      </c>
      <c r="R412">
        <f t="shared" si="25"/>
      </c>
      <c r="S412">
        <f t="shared" si="26"/>
      </c>
      <c r="T412">
        <f t="shared" si="27"/>
      </c>
    </row>
    <row r="413" spans="1:20" ht="12.75">
      <c r="A413" s="5" t="s">
        <v>975</v>
      </c>
      <c r="B413" s="13"/>
      <c r="C413" s="13">
        <v>1</v>
      </c>
      <c r="D413">
        <f>VLOOKUP(A413,4!A476:G1009,7)</f>
        <v>362</v>
      </c>
      <c r="F413" s="9" t="str">
        <f>VLOOKUP(A413,'[1]taxonomy'!$A$1:$R$511,7)</f>
        <v>Eukaryota</v>
      </c>
      <c r="G413" s="10" t="str">
        <f>VLOOKUP(A413,'[1]taxonomy'!$A$1:$R$511,8)</f>
        <v> Fungi</v>
      </c>
      <c r="H413" s="10" t="str">
        <f>VLOOKUP(A413,'[1]taxonomy'!$A$1:$R$511,9)</f>
        <v> Dikarya</v>
      </c>
      <c r="I413" s="10" t="str">
        <f>VLOOKUP(A413,'[1]taxonomy'!$A$1:$R$511,10)</f>
        <v> Ascomycota</v>
      </c>
      <c r="J413" s="10" t="str">
        <f>VLOOKUP(A413,'[1]taxonomy'!$A$1:$R$511,11)</f>
        <v> Pezizomycotina</v>
      </c>
      <c r="K413" s="10" t="str">
        <f>VLOOKUP(A413,'[1]taxonomy'!$A$1:$R$511,12)</f>
        <v> Eurotiomycetes</v>
      </c>
      <c r="L413" s="10" t="str">
        <f>VLOOKUP(A413,'[1]taxonomy'!$A$1:$R$511,13)</f>
        <v>Eurotiomycetidae</v>
      </c>
      <c r="M413" s="10" t="str">
        <f>VLOOKUP(A413,'[1]taxonomy'!$A$1:$R$511,14)</f>
        <v> Eurotiales</v>
      </c>
      <c r="N413" s="10" t="str">
        <f>VLOOKUP(A413,'[1]taxonomy'!$A$1:$R$511,15)</f>
        <v> Trichocomaceae</v>
      </c>
      <c r="O413" s="13"/>
      <c r="Q413">
        <f t="shared" si="24"/>
      </c>
      <c r="R413">
        <f t="shared" si="25"/>
      </c>
      <c r="S413">
        <f t="shared" si="26"/>
      </c>
      <c r="T413">
        <f t="shared" si="27"/>
      </c>
    </row>
    <row r="414" spans="1:20" ht="12.75">
      <c r="A414" s="5" t="s">
        <v>977</v>
      </c>
      <c r="B414" s="13"/>
      <c r="C414" s="13">
        <v>1</v>
      </c>
      <c r="D414">
        <f>VLOOKUP(A414,4!A477:G1010,7)</f>
        <v>260</v>
      </c>
      <c r="F414" s="9" t="str">
        <f>VLOOKUP(A414,'[1]taxonomy'!$A$1:$R$511,7)</f>
        <v>Bacteria</v>
      </c>
      <c r="G414" s="10" t="str">
        <f>VLOOKUP(A414,'[1]taxonomy'!$A$1:$R$511,8)</f>
        <v> Proteobacteria</v>
      </c>
      <c r="H414" s="10" t="str">
        <f>VLOOKUP(A414,'[1]taxonomy'!$A$1:$R$511,9)</f>
        <v> Gammaproteobacteria</v>
      </c>
      <c r="I414" s="10" t="str">
        <f>VLOOKUP(A414,'[1]taxonomy'!$A$1:$R$511,10)</f>
        <v> Pseudomonadales</v>
      </c>
      <c r="J414" s="10" t="str">
        <f>VLOOKUP(A414,'[1]taxonomy'!$A$1:$R$511,11)</f>
        <v>Pseudomonadaceae</v>
      </c>
      <c r="K414" s="10" t="str">
        <f>VLOOKUP(A414,'[1]taxonomy'!$A$1:$R$511,12)</f>
        <v> Pseudomonas.</v>
      </c>
      <c r="L414" s="10">
        <f>VLOOKUP(A414,'[1]taxonomy'!$A$1:$R$511,13)</f>
        <v>0</v>
      </c>
      <c r="M414" s="10">
        <f>VLOOKUP(A414,'[1]taxonomy'!$A$1:$R$511,14)</f>
        <v>0</v>
      </c>
      <c r="N414" s="10">
        <f>VLOOKUP(A414,'[1]taxonomy'!$A$1:$R$511,15)</f>
        <v>0</v>
      </c>
      <c r="O414" s="13"/>
      <c r="Q414">
        <f t="shared" si="24"/>
      </c>
      <c r="R414">
        <f t="shared" si="25"/>
      </c>
      <c r="S414">
        <f t="shared" si="26"/>
      </c>
      <c r="T414">
        <f t="shared" si="27"/>
      </c>
    </row>
    <row r="415" spans="1:20" ht="12.75">
      <c r="A415" s="5" t="s">
        <v>979</v>
      </c>
      <c r="B415" s="13"/>
      <c r="C415" s="13">
        <v>1</v>
      </c>
      <c r="D415">
        <f>VLOOKUP(A415,4!A478:G1011,7)</f>
        <v>251</v>
      </c>
      <c r="F415" s="9" t="str">
        <f>VLOOKUP(A415,'[1]taxonomy'!$A$1:$R$511,7)</f>
        <v>Bacteria</v>
      </c>
      <c r="G415" s="10" t="str">
        <f>VLOOKUP(A415,'[1]taxonomy'!$A$1:$R$511,8)</f>
        <v> Proteobacteria</v>
      </c>
      <c r="H415" s="10" t="str">
        <f>VLOOKUP(A415,'[1]taxonomy'!$A$1:$R$511,9)</f>
        <v> Gammaproteobacteria</v>
      </c>
      <c r="I415" s="10" t="str">
        <f>VLOOKUP(A415,'[1]taxonomy'!$A$1:$R$511,10)</f>
        <v> Pseudomonadales</v>
      </c>
      <c r="J415" s="10" t="str">
        <f>VLOOKUP(A415,'[1]taxonomy'!$A$1:$R$511,11)</f>
        <v>Pseudomonadaceae</v>
      </c>
      <c r="K415" s="10" t="str">
        <f>VLOOKUP(A415,'[1]taxonomy'!$A$1:$R$511,12)</f>
        <v> Pseudomonas.</v>
      </c>
      <c r="L415" s="10">
        <f>VLOOKUP(A415,'[1]taxonomy'!$A$1:$R$511,13)</f>
        <v>0</v>
      </c>
      <c r="M415" s="10">
        <f>VLOOKUP(A415,'[1]taxonomy'!$A$1:$R$511,14)</f>
        <v>0</v>
      </c>
      <c r="N415" s="10">
        <f>VLOOKUP(A415,'[1]taxonomy'!$A$1:$R$511,15)</f>
        <v>0</v>
      </c>
      <c r="O415" s="13"/>
      <c r="Q415">
        <f t="shared" si="24"/>
      </c>
      <c r="R415">
        <f t="shared" si="25"/>
      </c>
      <c r="S415">
        <f t="shared" si="26"/>
      </c>
      <c r="T415">
        <f t="shared" si="27"/>
      </c>
    </row>
    <row r="416" spans="1:20" ht="12.75">
      <c r="A416" s="5" t="s">
        <v>981</v>
      </c>
      <c r="B416" s="13"/>
      <c r="C416" s="13">
        <v>1</v>
      </c>
      <c r="D416">
        <f>VLOOKUP(A416,4!A479:G1012,7)</f>
        <v>261</v>
      </c>
      <c r="F416" s="9" t="str">
        <f>VLOOKUP(A416,'[1]taxonomy'!$A$1:$R$511,7)</f>
        <v>Bacteria</v>
      </c>
      <c r="G416" s="10" t="str">
        <f>VLOOKUP(A416,'[1]taxonomy'!$A$1:$R$511,8)</f>
        <v> Proteobacteria</v>
      </c>
      <c r="H416" s="10" t="str">
        <f>VLOOKUP(A416,'[1]taxonomy'!$A$1:$R$511,9)</f>
        <v> Gammaproteobacteria</v>
      </c>
      <c r="I416" s="10" t="str">
        <f>VLOOKUP(A416,'[1]taxonomy'!$A$1:$R$511,10)</f>
        <v> Pseudomonadales</v>
      </c>
      <c r="J416" s="10" t="str">
        <f>VLOOKUP(A416,'[1]taxonomy'!$A$1:$R$511,11)</f>
        <v>Pseudomonadaceae</v>
      </c>
      <c r="K416" s="10" t="str">
        <f>VLOOKUP(A416,'[1]taxonomy'!$A$1:$R$511,12)</f>
        <v> Pseudomonas.</v>
      </c>
      <c r="L416" s="10">
        <f>VLOOKUP(A416,'[1]taxonomy'!$A$1:$R$511,13)</f>
        <v>0</v>
      </c>
      <c r="M416" s="10">
        <f>VLOOKUP(A416,'[1]taxonomy'!$A$1:$R$511,14)</f>
        <v>0</v>
      </c>
      <c r="N416" s="10">
        <f>VLOOKUP(A416,'[1]taxonomy'!$A$1:$R$511,15)</f>
        <v>0</v>
      </c>
      <c r="O416" s="13"/>
      <c r="Q416">
        <f t="shared" si="24"/>
      </c>
      <c r="R416">
        <f t="shared" si="25"/>
      </c>
      <c r="S416">
        <f t="shared" si="26"/>
      </c>
      <c r="T416">
        <f t="shared" si="27"/>
      </c>
    </row>
    <row r="417" spans="1:20" ht="12.75">
      <c r="A417" s="5" t="s">
        <v>985</v>
      </c>
      <c r="B417" s="13"/>
      <c r="C417" s="13">
        <v>1</v>
      </c>
      <c r="D417">
        <f>VLOOKUP(A417,4!A481:G1014,7)</f>
        <v>288</v>
      </c>
      <c r="F417" s="9" t="str">
        <f>VLOOKUP(A417,'[1]taxonomy'!$A$1:$R$511,7)</f>
        <v>Bacteria</v>
      </c>
      <c r="G417" s="10" t="str">
        <f>VLOOKUP(A417,'[1]taxonomy'!$A$1:$R$511,8)</f>
        <v> Bacteroidetes</v>
      </c>
      <c r="H417" s="10" t="str">
        <f>VLOOKUP(A417,'[1]taxonomy'!$A$1:$R$511,9)</f>
        <v> Bacteroidia</v>
      </c>
      <c r="I417" s="10" t="str">
        <f>VLOOKUP(A417,'[1]taxonomy'!$A$1:$R$511,10)</f>
        <v> Bacteroidales</v>
      </c>
      <c r="J417" s="10" t="str">
        <f>VLOOKUP(A417,'[1]taxonomy'!$A$1:$R$511,11)</f>
        <v> Bacteroidaceae</v>
      </c>
      <c r="K417" s="10" t="str">
        <f>VLOOKUP(A417,'[1]taxonomy'!$A$1:$R$511,12)</f>
        <v>Bacteroides.</v>
      </c>
      <c r="L417" s="10">
        <f>VLOOKUP(A417,'[1]taxonomy'!$A$1:$R$511,13)</f>
        <v>0</v>
      </c>
      <c r="M417" s="10">
        <f>VLOOKUP(A417,'[1]taxonomy'!$A$1:$R$511,14)</f>
        <v>0</v>
      </c>
      <c r="N417" s="10">
        <f>VLOOKUP(A417,'[1]taxonomy'!$A$1:$R$511,15)</f>
        <v>0</v>
      </c>
      <c r="O417" s="13"/>
      <c r="Q417">
        <f t="shared" si="24"/>
      </c>
      <c r="R417">
        <f t="shared" si="25"/>
      </c>
      <c r="S417">
        <f t="shared" si="26"/>
      </c>
      <c r="T417">
        <f t="shared" si="27"/>
      </c>
    </row>
    <row r="418" spans="1:20" ht="12.75">
      <c r="A418" s="5" t="s">
        <v>987</v>
      </c>
      <c r="B418" s="13"/>
      <c r="C418" s="13">
        <v>1</v>
      </c>
      <c r="D418">
        <f>VLOOKUP(A418,4!A482:G1015,7)</f>
        <v>164</v>
      </c>
      <c r="F418" s="9" t="str">
        <f>VLOOKUP(A418,'[1]taxonomy'!$A$1:$R$511,7)</f>
        <v>Bacteria</v>
      </c>
      <c r="G418" s="10" t="str">
        <f>VLOOKUP(A418,'[1]taxonomy'!$A$1:$R$511,8)</f>
        <v> Bacteroidetes</v>
      </c>
      <c r="H418" s="10" t="str">
        <f>VLOOKUP(A418,'[1]taxonomy'!$A$1:$R$511,9)</f>
        <v> Bacteroidia</v>
      </c>
      <c r="I418" s="10" t="str">
        <f>VLOOKUP(A418,'[1]taxonomy'!$A$1:$R$511,10)</f>
        <v> Bacteroidales</v>
      </c>
      <c r="J418" s="10" t="str">
        <f>VLOOKUP(A418,'[1]taxonomy'!$A$1:$R$511,11)</f>
        <v> Bacteroidaceae</v>
      </c>
      <c r="K418" s="10" t="str">
        <f>VLOOKUP(A418,'[1]taxonomy'!$A$1:$R$511,12)</f>
        <v>Bacteroides.</v>
      </c>
      <c r="L418" s="10">
        <f>VLOOKUP(A418,'[1]taxonomy'!$A$1:$R$511,13)</f>
        <v>0</v>
      </c>
      <c r="M418" s="10">
        <f>VLOOKUP(A418,'[1]taxonomy'!$A$1:$R$511,14)</f>
        <v>0</v>
      </c>
      <c r="N418" s="10">
        <f>VLOOKUP(A418,'[1]taxonomy'!$A$1:$R$511,15)</f>
        <v>0</v>
      </c>
      <c r="O418" s="13"/>
      <c r="Q418">
        <f t="shared" si="24"/>
      </c>
      <c r="R418">
        <f t="shared" si="25"/>
      </c>
      <c r="S418">
        <f t="shared" si="26"/>
      </c>
      <c r="T418">
        <f t="shared" si="27"/>
      </c>
    </row>
    <row r="419" spans="1:20" ht="12.75">
      <c r="A419" s="5" t="s">
        <v>989</v>
      </c>
      <c r="B419" s="13"/>
      <c r="C419" s="13">
        <v>1</v>
      </c>
      <c r="D419">
        <f>VLOOKUP(A419,4!A483:G1016,7)</f>
        <v>351</v>
      </c>
      <c r="F419" s="9" t="str">
        <f>VLOOKUP(A419,'[1]taxonomy'!$A$1:$R$511,7)</f>
        <v>Bacteria</v>
      </c>
      <c r="G419" s="10" t="str">
        <f>VLOOKUP(A419,'[1]taxonomy'!$A$1:$R$511,8)</f>
        <v> Proteobacteria</v>
      </c>
      <c r="H419" s="10" t="str">
        <f>VLOOKUP(A419,'[1]taxonomy'!$A$1:$R$511,9)</f>
        <v> Betaproteobacteria</v>
      </c>
      <c r="I419" s="10" t="str">
        <f>VLOOKUP(A419,'[1]taxonomy'!$A$1:$R$511,10)</f>
        <v> Rhodocyclales</v>
      </c>
      <c r="J419" s="10" t="str">
        <f>VLOOKUP(A419,'[1]taxonomy'!$A$1:$R$511,11)</f>
        <v>Rhodocyclaceae</v>
      </c>
      <c r="K419" s="10" t="str">
        <f>VLOOKUP(A419,'[1]taxonomy'!$A$1:$R$511,12)</f>
        <v> Aromatoleum.</v>
      </c>
      <c r="L419" s="10">
        <f>VLOOKUP(A419,'[1]taxonomy'!$A$1:$R$511,13)</f>
        <v>0</v>
      </c>
      <c r="M419" s="10">
        <f>VLOOKUP(A419,'[1]taxonomy'!$A$1:$R$511,14)</f>
        <v>0</v>
      </c>
      <c r="N419" s="10">
        <f>VLOOKUP(A419,'[1]taxonomy'!$A$1:$R$511,15)</f>
        <v>0</v>
      </c>
      <c r="O419" s="13"/>
      <c r="Q419">
        <f t="shared" si="24"/>
      </c>
      <c r="R419">
        <f t="shared" si="25"/>
      </c>
      <c r="S419">
        <f t="shared" si="26"/>
      </c>
      <c r="T419">
        <f t="shared" si="27"/>
      </c>
    </row>
    <row r="420" spans="1:20" ht="12.75">
      <c r="A420" s="5" t="s">
        <v>991</v>
      </c>
      <c r="B420" s="13"/>
      <c r="C420" s="13">
        <v>1</v>
      </c>
      <c r="D420">
        <f>VLOOKUP(A420,4!A484:G1017,7)</f>
        <v>337</v>
      </c>
      <c r="F420" s="9" t="str">
        <f>VLOOKUP(A420,'[1]taxonomy'!$A$1:$R$511,7)</f>
        <v>Bacteria</v>
      </c>
      <c r="G420" s="10" t="str">
        <f>VLOOKUP(A420,'[1]taxonomy'!$A$1:$R$511,8)</f>
        <v> Proteobacteria</v>
      </c>
      <c r="H420" s="10" t="str">
        <f>VLOOKUP(A420,'[1]taxonomy'!$A$1:$R$511,9)</f>
        <v> Gammaproteobacteria</v>
      </c>
      <c r="I420" s="10" t="str">
        <f>VLOOKUP(A420,'[1]taxonomy'!$A$1:$R$511,10)</f>
        <v> Enterobacteriales</v>
      </c>
      <c r="J420" s="10" t="str">
        <f>VLOOKUP(A420,'[1]taxonomy'!$A$1:$R$511,11)</f>
        <v>Enterobacteriaceae</v>
      </c>
      <c r="K420" s="10" t="str">
        <f>VLOOKUP(A420,'[1]taxonomy'!$A$1:$R$511,12)</f>
        <v> Salmonella.</v>
      </c>
      <c r="L420" s="10">
        <f>VLOOKUP(A420,'[1]taxonomy'!$A$1:$R$511,13)</f>
        <v>0</v>
      </c>
      <c r="M420" s="10">
        <f>VLOOKUP(A420,'[1]taxonomy'!$A$1:$R$511,14)</f>
        <v>0</v>
      </c>
      <c r="N420" s="10">
        <f>VLOOKUP(A420,'[1]taxonomy'!$A$1:$R$511,15)</f>
        <v>0</v>
      </c>
      <c r="O420" s="13"/>
      <c r="Q420">
        <f t="shared" si="24"/>
      </c>
      <c r="R420">
        <f t="shared" si="25"/>
      </c>
      <c r="S420">
        <f t="shared" si="26"/>
      </c>
      <c r="T420">
        <f t="shared" si="27"/>
      </c>
    </row>
    <row r="421" spans="1:20" ht="12.75">
      <c r="A421" s="5" t="s">
        <v>993</v>
      </c>
      <c r="B421" s="13"/>
      <c r="C421" s="13">
        <v>1</v>
      </c>
      <c r="D421">
        <f>VLOOKUP(A421,4!A485:G1018,7)</f>
        <v>316</v>
      </c>
      <c r="F421" s="9" t="str">
        <f>VLOOKUP(A421,'[1]taxonomy'!$A$1:$R$511,7)</f>
        <v>Bacteria</v>
      </c>
      <c r="G421" s="10" t="str">
        <f>VLOOKUP(A421,'[1]taxonomy'!$A$1:$R$511,8)</f>
        <v> Firmicutes</v>
      </c>
      <c r="H421" s="10" t="str">
        <f>VLOOKUP(A421,'[1]taxonomy'!$A$1:$R$511,9)</f>
        <v> Bacillales</v>
      </c>
      <c r="I421" s="10" t="str">
        <f>VLOOKUP(A421,'[1]taxonomy'!$A$1:$R$511,10)</f>
        <v> Bacillaceae</v>
      </c>
      <c r="J421" s="10" t="str">
        <f>VLOOKUP(A421,'[1]taxonomy'!$A$1:$R$511,11)</f>
        <v> Bacillus.</v>
      </c>
      <c r="K421" s="10">
        <f>VLOOKUP(A421,'[1]taxonomy'!$A$1:$R$511,12)</f>
        <v>0</v>
      </c>
      <c r="L421" s="10">
        <f>VLOOKUP(A421,'[1]taxonomy'!$A$1:$R$511,13)</f>
        <v>0</v>
      </c>
      <c r="M421" s="10">
        <f>VLOOKUP(A421,'[1]taxonomy'!$A$1:$R$511,14)</f>
        <v>0</v>
      </c>
      <c r="N421" s="10">
        <f>VLOOKUP(A421,'[1]taxonomy'!$A$1:$R$511,15)</f>
        <v>0</v>
      </c>
      <c r="O421" s="13"/>
      <c r="Q421">
        <f t="shared" si="24"/>
      </c>
      <c r="R421">
        <f t="shared" si="25"/>
      </c>
      <c r="S421">
        <f t="shared" si="26"/>
      </c>
      <c r="T421">
        <f t="shared" si="27"/>
      </c>
    </row>
    <row r="422" spans="1:20" ht="12.75">
      <c r="A422" s="5" t="s">
        <v>995</v>
      </c>
      <c r="B422" s="13"/>
      <c r="C422" s="13">
        <v>1</v>
      </c>
      <c r="D422">
        <f>VLOOKUP(A422,4!A486:G1019,7)</f>
        <v>308</v>
      </c>
      <c r="F422" s="9" t="str">
        <f>VLOOKUP(A422,'[1]taxonomy'!$A$1:$R$511,7)</f>
        <v>Bacteria</v>
      </c>
      <c r="G422" s="10" t="str">
        <f>VLOOKUP(A422,'[1]taxonomy'!$A$1:$R$511,8)</f>
        <v> Firmicutes</v>
      </c>
      <c r="H422" s="10" t="str">
        <f>VLOOKUP(A422,'[1]taxonomy'!$A$1:$R$511,9)</f>
        <v> Bacillales</v>
      </c>
      <c r="I422" s="10" t="str">
        <f>VLOOKUP(A422,'[1]taxonomy'!$A$1:$R$511,10)</f>
        <v> Bacillaceae</v>
      </c>
      <c r="J422" s="10" t="str">
        <f>VLOOKUP(A422,'[1]taxonomy'!$A$1:$R$511,11)</f>
        <v> Bacillus.</v>
      </c>
      <c r="K422" s="10">
        <f>VLOOKUP(A422,'[1]taxonomy'!$A$1:$R$511,12)</f>
        <v>0</v>
      </c>
      <c r="L422" s="10">
        <f>VLOOKUP(A422,'[1]taxonomy'!$A$1:$R$511,13)</f>
        <v>0</v>
      </c>
      <c r="M422" s="10">
        <f>VLOOKUP(A422,'[1]taxonomy'!$A$1:$R$511,14)</f>
        <v>0</v>
      </c>
      <c r="N422" s="10">
        <f>VLOOKUP(A422,'[1]taxonomy'!$A$1:$R$511,15)</f>
        <v>0</v>
      </c>
      <c r="O422" s="13"/>
      <c r="Q422">
        <f t="shared" si="24"/>
      </c>
      <c r="R422">
        <f t="shared" si="25"/>
      </c>
      <c r="S422">
        <f t="shared" si="26"/>
      </c>
      <c r="T422">
        <f t="shared" si="27"/>
      </c>
    </row>
    <row r="423" spans="1:20" ht="12.75">
      <c r="A423" s="5" t="s">
        <v>997</v>
      </c>
      <c r="B423" s="13"/>
      <c r="C423" s="13">
        <v>1</v>
      </c>
      <c r="D423">
        <f>VLOOKUP(A423,4!A487:G1020,7)</f>
        <v>317</v>
      </c>
      <c r="F423" s="9" t="str">
        <f>VLOOKUP(A423,'[1]taxonomy'!$A$1:$R$511,7)</f>
        <v>Bacteria</v>
      </c>
      <c r="G423" s="10" t="str">
        <f>VLOOKUP(A423,'[1]taxonomy'!$A$1:$R$511,8)</f>
        <v> Actinobacteria</v>
      </c>
      <c r="H423" s="10" t="str">
        <f>VLOOKUP(A423,'[1]taxonomy'!$A$1:$R$511,9)</f>
        <v> Actinobacteridae</v>
      </c>
      <c r="I423" s="10" t="str">
        <f>VLOOKUP(A423,'[1]taxonomy'!$A$1:$R$511,10)</f>
        <v> Actinomycetales</v>
      </c>
      <c r="J423" s="10" t="str">
        <f>VLOOKUP(A423,'[1]taxonomy'!$A$1:$R$511,11)</f>
        <v>Corynebacterineae</v>
      </c>
      <c r="K423" s="10" t="str">
        <f>VLOOKUP(A423,'[1]taxonomy'!$A$1:$R$511,12)</f>
        <v> Nocardiaceae</v>
      </c>
      <c r="L423" s="10" t="str">
        <f>VLOOKUP(A423,'[1]taxonomy'!$A$1:$R$511,13)</f>
        <v> Nocardia.</v>
      </c>
      <c r="M423" s="10">
        <f>VLOOKUP(A423,'[1]taxonomy'!$A$1:$R$511,14)</f>
        <v>0</v>
      </c>
      <c r="N423" s="10">
        <f>VLOOKUP(A423,'[1]taxonomy'!$A$1:$R$511,15)</f>
        <v>0</v>
      </c>
      <c r="O423" s="13"/>
      <c r="Q423">
        <f t="shared" si="24"/>
      </c>
      <c r="R423">
        <f t="shared" si="25"/>
      </c>
      <c r="S423">
        <f t="shared" si="26"/>
      </c>
      <c r="T423">
        <f t="shared" si="27"/>
      </c>
    </row>
    <row r="424" spans="1:20" ht="12.75">
      <c r="A424" s="5" t="s">
        <v>999</v>
      </c>
      <c r="B424" s="13"/>
      <c r="C424" s="13">
        <v>1</v>
      </c>
      <c r="D424">
        <f>VLOOKUP(A424,4!A488:G1021,7)</f>
        <v>328</v>
      </c>
      <c r="F424" s="9" t="str">
        <f>VLOOKUP(A424,'[1]taxonomy'!$A$1:$R$511,7)</f>
        <v>Bacteria</v>
      </c>
      <c r="G424" s="10" t="str">
        <f>VLOOKUP(A424,'[1]taxonomy'!$A$1:$R$511,8)</f>
        <v> Firmicutes</v>
      </c>
      <c r="H424" s="10" t="str">
        <f>VLOOKUP(A424,'[1]taxonomy'!$A$1:$R$511,9)</f>
        <v> Bacillales</v>
      </c>
      <c r="I424" s="10" t="str">
        <f>VLOOKUP(A424,'[1]taxonomy'!$A$1:$R$511,10)</f>
        <v> Bacillaceae</v>
      </c>
      <c r="J424" s="10" t="str">
        <f>VLOOKUP(A424,'[1]taxonomy'!$A$1:$R$511,11)</f>
        <v> Bacillus</v>
      </c>
      <c r="K424" s="10" t="str">
        <f>VLOOKUP(A424,'[1]taxonomy'!$A$1:$R$511,12)</f>
        <v>Bacillus cereus group.</v>
      </c>
      <c r="L424" s="10">
        <f>VLOOKUP(A424,'[1]taxonomy'!$A$1:$R$511,13)</f>
        <v>0</v>
      </c>
      <c r="M424" s="10">
        <f>VLOOKUP(A424,'[1]taxonomy'!$A$1:$R$511,14)</f>
        <v>0</v>
      </c>
      <c r="N424" s="10">
        <f>VLOOKUP(A424,'[1]taxonomy'!$A$1:$R$511,15)</f>
        <v>0</v>
      </c>
      <c r="O424" s="13"/>
      <c r="Q424">
        <f t="shared" si="24"/>
      </c>
      <c r="R424">
        <f t="shared" si="25"/>
      </c>
      <c r="S424">
        <f t="shared" si="26"/>
      </c>
      <c r="T424">
        <f t="shared" si="27"/>
      </c>
    </row>
    <row r="425" spans="1:20" ht="12.75">
      <c r="A425" s="5" t="s">
        <v>1003</v>
      </c>
      <c r="B425" s="13"/>
      <c r="C425" s="13">
        <v>1</v>
      </c>
      <c r="D425">
        <f>VLOOKUP(A425,4!A490:G1023,7)</f>
        <v>175</v>
      </c>
      <c r="F425" s="9" t="str">
        <f>VLOOKUP(A425,'[1]taxonomy'!$A$1:$R$511,7)</f>
        <v>Bacteria</v>
      </c>
      <c r="G425" s="10" t="str">
        <f>VLOOKUP(A425,'[1]taxonomy'!$A$1:$R$511,8)</f>
        <v> Bacteroidetes</v>
      </c>
      <c r="H425" s="10" t="str">
        <f>VLOOKUP(A425,'[1]taxonomy'!$A$1:$R$511,9)</f>
        <v> Bacteroidia</v>
      </c>
      <c r="I425" s="10" t="str">
        <f>VLOOKUP(A425,'[1]taxonomy'!$A$1:$R$511,10)</f>
        <v> Bacteroidales</v>
      </c>
      <c r="J425" s="10" t="str">
        <f>VLOOKUP(A425,'[1]taxonomy'!$A$1:$R$511,11)</f>
        <v> Bacteroidaceae</v>
      </c>
      <c r="K425" s="10" t="str">
        <f>VLOOKUP(A425,'[1]taxonomy'!$A$1:$R$511,12)</f>
        <v>Bacteroides.</v>
      </c>
      <c r="L425" s="10">
        <f>VLOOKUP(A425,'[1]taxonomy'!$A$1:$R$511,13)</f>
        <v>0</v>
      </c>
      <c r="M425" s="10">
        <f>VLOOKUP(A425,'[1]taxonomy'!$A$1:$R$511,14)</f>
        <v>0</v>
      </c>
      <c r="N425" s="10">
        <f>VLOOKUP(A425,'[1]taxonomy'!$A$1:$R$511,15)</f>
        <v>0</v>
      </c>
      <c r="O425" s="13"/>
      <c r="Q425">
        <f t="shared" si="24"/>
      </c>
      <c r="R425">
        <f t="shared" si="25"/>
      </c>
      <c r="S425">
        <f t="shared" si="26"/>
      </c>
      <c r="T425">
        <f t="shared" si="27"/>
      </c>
    </row>
    <row r="426" spans="1:20" ht="12.75">
      <c r="A426" s="5" t="s">
        <v>1005</v>
      </c>
      <c r="B426" s="13"/>
      <c r="C426" s="13">
        <v>1</v>
      </c>
      <c r="D426">
        <f>VLOOKUP(A426,4!A491:G1024,7)</f>
        <v>165</v>
      </c>
      <c r="F426" s="9" t="str">
        <f>VLOOKUP(A426,'[1]taxonomy'!$A$1:$R$511,7)</f>
        <v>Bacteria</v>
      </c>
      <c r="G426" s="10" t="str">
        <f>VLOOKUP(A426,'[1]taxonomy'!$A$1:$R$511,8)</f>
        <v> Bacteroidetes</v>
      </c>
      <c r="H426" s="10" t="str">
        <f>VLOOKUP(A426,'[1]taxonomy'!$A$1:$R$511,9)</f>
        <v> Bacteroidia</v>
      </c>
      <c r="I426" s="10" t="str">
        <f>VLOOKUP(A426,'[1]taxonomy'!$A$1:$R$511,10)</f>
        <v> Bacteroidales</v>
      </c>
      <c r="J426" s="10" t="str">
        <f>VLOOKUP(A426,'[1]taxonomy'!$A$1:$R$511,11)</f>
        <v> Bacteroidaceae</v>
      </c>
      <c r="K426" s="10" t="str">
        <f>VLOOKUP(A426,'[1]taxonomy'!$A$1:$R$511,12)</f>
        <v>Bacteroides.</v>
      </c>
      <c r="L426" s="10">
        <f>VLOOKUP(A426,'[1]taxonomy'!$A$1:$R$511,13)</f>
        <v>0</v>
      </c>
      <c r="M426" s="10">
        <f>VLOOKUP(A426,'[1]taxonomy'!$A$1:$R$511,14)</f>
        <v>0</v>
      </c>
      <c r="N426" s="10">
        <f>VLOOKUP(A426,'[1]taxonomy'!$A$1:$R$511,15)</f>
        <v>0</v>
      </c>
      <c r="O426" s="13"/>
      <c r="Q426">
        <f t="shared" si="24"/>
      </c>
      <c r="R426">
        <f t="shared" si="25"/>
      </c>
      <c r="S426">
        <f t="shared" si="26"/>
      </c>
      <c r="T426">
        <f t="shared" si="27"/>
      </c>
    </row>
    <row r="427" spans="1:20" ht="12.75">
      <c r="A427" s="5" t="s">
        <v>1007</v>
      </c>
      <c r="B427" s="13"/>
      <c r="C427" s="13">
        <v>1</v>
      </c>
      <c r="D427">
        <f>VLOOKUP(A427,4!A492:G1025,7)</f>
        <v>288</v>
      </c>
      <c r="F427" s="9" t="str">
        <f>VLOOKUP(A427,'[1]taxonomy'!$A$1:$R$511,7)</f>
        <v>Bacteria</v>
      </c>
      <c r="G427" s="10" t="str">
        <f>VLOOKUP(A427,'[1]taxonomy'!$A$1:$R$511,8)</f>
        <v> Bacteroidetes</v>
      </c>
      <c r="H427" s="10" t="str">
        <f>VLOOKUP(A427,'[1]taxonomy'!$A$1:$R$511,9)</f>
        <v> Bacteroidia</v>
      </c>
      <c r="I427" s="10" t="str">
        <f>VLOOKUP(A427,'[1]taxonomy'!$A$1:$R$511,10)</f>
        <v> Bacteroidales</v>
      </c>
      <c r="J427" s="10" t="str">
        <f>VLOOKUP(A427,'[1]taxonomy'!$A$1:$R$511,11)</f>
        <v> Bacteroidaceae</v>
      </c>
      <c r="K427" s="10" t="str">
        <f>VLOOKUP(A427,'[1]taxonomy'!$A$1:$R$511,12)</f>
        <v>Bacteroides.</v>
      </c>
      <c r="L427" s="10">
        <f>VLOOKUP(A427,'[1]taxonomy'!$A$1:$R$511,13)</f>
        <v>0</v>
      </c>
      <c r="M427" s="10">
        <f>VLOOKUP(A427,'[1]taxonomy'!$A$1:$R$511,14)</f>
        <v>0</v>
      </c>
      <c r="N427" s="10">
        <f>VLOOKUP(A427,'[1]taxonomy'!$A$1:$R$511,15)</f>
        <v>0</v>
      </c>
      <c r="O427" s="13"/>
      <c r="Q427">
        <f t="shared" si="24"/>
      </c>
      <c r="R427">
        <f t="shared" si="25"/>
      </c>
      <c r="S427">
        <f t="shared" si="26"/>
      </c>
      <c r="T427">
        <f t="shared" si="27"/>
      </c>
    </row>
    <row r="428" spans="1:20" ht="12.75">
      <c r="A428" s="5" t="s">
        <v>1009</v>
      </c>
      <c r="B428" s="13"/>
      <c r="C428" s="13">
        <v>1</v>
      </c>
      <c r="D428">
        <f>VLOOKUP(A428,4!A493:G1026,7)</f>
        <v>328</v>
      </c>
      <c r="F428" s="9" t="str">
        <f>VLOOKUP(A428,'[1]taxonomy'!$A$1:$R$511,7)</f>
        <v>Bacteria</v>
      </c>
      <c r="G428" s="10" t="str">
        <f>VLOOKUP(A428,'[1]taxonomy'!$A$1:$R$511,8)</f>
        <v> Firmicutes</v>
      </c>
      <c r="H428" s="10" t="str">
        <f>VLOOKUP(A428,'[1]taxonomy'!$A$1:$R$511,9)</f>
        <v> Bacillales</v>
      </c>
      <c r="I428" s="10" t="str">
        <f>VLOOKUP(A428,'[1]taxonomy'!$A$1:$R$511,10)</f>
        <v> Bacillaceae</v>
      </c>
      <c r="J428" s="10" t="str">
        <f>VLOOKUP(A428,'[1]taxonomy'!$A$1:$R$511,11)</f>
        <v> Bacillus</v>
      </c>
      <c r="K428" s="10" t="str">
        <f>VLOOKUP(A428,'[1]taxonomy'!$A$1:$R$511,12)</f>
        <v>Bacillus cereus group.</v>
      </c>
      <c r="L428" s="10">
        <f>VLOOKUP(A428,'[1]taxonomy'!$A$1:$R$511,13)</f>
        <v>0</v>
      </c>
      <c r="M428" s="10">
        <f>VLOOKUP(A428,'[1]taxonomy'!$A$1:$R$511,14)</f>
        <v>0</v>
      </c>
      <c r="N428" s="10">
        <f>VLOOKUP(A428,'[1]taxonomy'!$A$1:$R$511,15)</f>
        <v>0</v>
      </c>
      <c r="O428" s="13"/>
      <c r="Q428">
        <f t="shared" si="24"/>
      </c>
      <c r="R428">
        <f t="shared" si="25"/>
      </c>
      <c r="S428">
        <f t="shared" si="26"/>
      </c>
      <c r="T428">
        <f t="shared" si="27"/>
      </c>
    </row>
    <row r="429" spans="1:20" ht="12.75">
      <c r="A429" s="5" t="s">
        <v>1011</v>
      </c>
      <c r="B429" s="13"/>
      <c r="C429" s="13">
        <v>1</v>
      </c>
      <c r="D429">
        <f>VLOOKUP(A429,4!A494:G1027,7)</f>
        <v>40</v>
      </c>
      <c r="F429" s="9" t="str">
        <f>VLOOKUP(A429,'[1]taxonomy'!$A$1:$R$511,7)</f>
        <v>Bacteria</v>
      </c>
      <c r="G429" s="10" t="str">
        <f>VLOOKUP(A429,'[1]taxonomy'!$A$1:$R$511,8)</f>
        <v> Chlamydiae</v>
      </c>
      <c r="H429" s="10" t="str">
        <f>VLOOKUP(A429,'[1]taxonomy'!$A$1:$R$511,9)</f>
        <v> Chlamydiales</v>
      </c>
      <c r="I429" s="10" t="str">
        <f>VLOOKUP(A429,'[1]taxonomy'!$A$1:$R$511,10)</f>
        <v> Parachlamydiaceae</v>
      </c>
      <c r="J429" s="10" t="str">
        <f>VLOOKUP(A429,'[1]taxonomy'!$A$1:$R$511,11)</f>
        <v>Candidatus Protochlamydia.</v>
      </c>
      <c r="K429" s="10">
        <f>VLOOKUP(A429,'[1]taxonomy'!$A$1:$R$511,12)</f>
        <v>0</v>
      </c>
      <c r="L429" s="10">
        <f>VLOOKUP(A429,'[1]taxonomy'!$A$1:$R$511,13)</f>
        <v>0</v>
      </c>
      <c r="M429" s="10">
        <f>VLOOKUP(A429,'[1]taxonomy'!$A$1:$R$511,14)</f>
        <v>0</v>
      </c>
      <c r="N429" s="10">
        <f>VLOOKUP(A429,'[1]taxonomy'!$A$1:$R$511,15)</f>
        <v>0</v>
      </c>
      <c r="O429" s="13"/>
      <c r="Q429">
        <f t="shared" si="24"/>
      </c>
      <c r="R429">
        <f t="shared" si="25"/>
      </c>
      <c r="S429">
        <f t="shared" si="26"/>
      </c>
      <c r="T429">
        <f t="shared" si="27"/>
      </c>
    </row>
    <row r="430" spans="1:20" ht="12.75">
      <c r="A430" s="5" t="s">
        <v>1013</v>
      </c>
      <c r="B430" s="13"/>
      <c r="C430" s="13">
        <v>1</v>
      </c>
      <c r="D430">
        <f>VLOOKUP(A430,4!A495:G1028,7)</f>
        <v>227</v>
      </c>
      <c r="F430" s="9" t="str">
        <f>VLOOKUP(A430,'[1]taxonomy'!$A$1:$R$511,7)</f>
        <v>Bacteria</v>
      </c>
      <c r="G430" s="10" t="str">
        <f>VLOOKUP(A430,'[1]taxonomy'!$A$1:$R$511,8)</f>
        <v> Chlamydiae</v>
      </c>
      <c r="H430" s="10" t="str">
        <f>VLOOKUP(A430,'[1]taxonomy'!$A$1:$R$511,9)</f>
        <v> Chlamydiales</v>
      </c>
      <c r="I430" s="10" t="str">
        <f>VLOOKUP(A430,'[1]taxonomy'!$A$1:$R$511,10)</f>
        <v> Parachlamydiaceae</v>
      </c>
      <c r="J430" s="10" t="str">
        <f>VLOOKUP(A430,'[1]taxonomy'!$A$1:$R$511,11)</f>
        <v>Candidatus Protochlamydia.</v>
      </c>
      <c r="K430" s="10">
        <f>VLOOKUP(A430,'[1]taxonomy'!$A$1:$R$511,12)</f>
        <v>0</v>
      </c>
      <c r="L430" s="10">
        <f>VLOOKUP(A430,'[1]taxonomy'!$A$1:$R$511,13)</f>
        <v>0</v>
      </c>
      <c r="M430" s="10">
        <f>VLOOKUP(A430,'[1]taxonomy'!$A$1:$R$511,14)</f>
        <v>0</v>
      </c>
      <c r="N430" s="10">
        <f>VLOOKUP(A430,'[1]taxonomy'!$A$1:$R$511,15)</f>
        <v>0</v>
      </c>
      <c r="O430" s="13"/>
      <c r="Q430">
        <f t="shared" si="24"/>
      </c>
      <c r="R430">
        <f t="shared" si="25"/>
      </c>
      <c r="S430">
        <f t="shared" si="26"/>
      </c>
      <c r="T430">
        <f t="shared" si="27"/>
      </c>
    </row>
    <row r="431" spans="1:20" ht="12.75">
      <c r="A431" s="5" t="s">
        <v>1015</v>
      </c>
      <c r="B431" s="13"/>
      <c r="C431" s="13">
        <v>1</v>
      </c>
      <c r="D431">
        <f>VLOOKUP(A431,4!A496:G1029,7)</f>
        <v>346</v>
      </c>
      <c r="E431">
        <v>1</v>
      </c>
      <c r="F431" s="9" t="str">
        <f>VLOOKUP(A431,'[1]taxonomy'!$A$1:$R$511,7)</f>
        <v>Bacteria</v>
      </c>
      <c r="G431" s="10" t="str">
        <f>VLOOKUP(A431,'[1]taxonomy'!$A$1:$R$511,8)</f>
        <v> Chlamydiae</v>
      </c>
      <c r="H431" s="10" t="str">
        <f>VLOOKUP(A431,'[1]taxonomy'!$A$1:$R$511,9)</f>
        <v> Chlamydiales</v>
      </c>
      <c r="I431" s="10" t="str">
        <f>VLOOKUP(A431,'[1]taxonomy'!$A$1:$R$511,10)</f>
        <v> Parachlamydiaceae</v>
      </c>
      <c r="J431" s="10" t="str">
        <f>VLOOKUP(A431,'[1]taxonomy'!$A$1:$R$511,11)</f>
        <v>Candidatus Protochlamydia.</v>
      </c>
      <c r="K431" s="10">
        <f>VLOOKUP(A431,'[1]taxonomy'!$A$1:$R$511,12)</f>
        <v>0</v>
      </c>
      <c r="L431" s="10">
        <f>VLOOKUP(A431,'[1]taxonomy'!$A$1:$R$511,13)</f>
        <v>0</v>
      </c>
      <c r="M431" s="10">
        <f>VLOOKUP(A431,'[1]taxonomy'!$A$1:$R$511,14)</f>
        <v>0</v>
      </c>
      <c r="N431" s="10">
        <f>VLOOKUP(A431,'[1]taxonomy'!$A$1:$R$511,15)</f>
        <v>0</v>
      </c>
      <c r="O431" s="13"/>
      <c r="Q431" t="str">
        <f t="shared" si="24"/>
        <v>Q6MCX4_PARUW</v>
      </c>
      <c r="R431">
        <f t="shared" si="25"/>
        <v>346</v>
      </c>
      <c r="S431">
        <f t="shared" si="26"/>
      </c>
      <c r="T431">
        <f t="shared" si="27"/>
      </c>
    </row>
    <row r="432" spans="1:20" ht="12.75">
      <c r="A432" s="5" t="s">
        <v>1017</v>
      </c>
      <c r="B432" s="13"/>
      <c r="C432" s="13">
        <v>1</v>
      </c>
      <c r="D432">
        <f>VLOOKUP(A432,4!A497:G1030,7)</f>
        <v>340</v>
      </c>
      <c r="F432" s="9" t="str">
        <f>VLOOKUP(A432,'[1]taxonomy'!$A$1:$R$511,7)</f>
        <v>Bacteria</v>
      </c>
      <c r="G432" s="10" t="str">
        <f>VLOOKUP(A432,'[1]taxonomy'!$A$1:$R$511,8)</f>
        <v> Proteobacteria</v>
      </c>
      <c r="H432" s="10" t="str">
        <f>VLOOKUP(A432,'[1]taxonomy'!$A$1:$R$511,9)</f>
        <v> Deltaproteobacteria</v>
      </c>
      <c r="I432" s="10" t="str">
        <f>VLOOKUP(A432,'[1]taxonomy'!$A$1:$R$511,10)</f>
        <v> Bdellovibrionales</v>
      </c>
      <c r="J432" s="10" t="str">
        <f>VLOOKUP(A432,'[1]taxonomy'!$A$1:$R$511,11)</f>
        <v>Bdellovibrionaceae</v>
      </c>
      <c r="K432" s="10" t="str">
        <f>VLOOKUP(A432,'[1]taxonomy'!$A$1:$R$511,12)</f>
        <v> Bdellovibrio.</v>
      </c>
      <c r="L432" s="10">
        <f>VLOOKUP(A432,'[1]taxonomy'!$A$1:$R$511,13)</f>
        <v>0</v>
      </c>
      <c r="M432" s="10">
        <f>VLOOKUP(A432,'[1]taxonomy'!$A$1:$R$511,14)</f>
        <v>0</v>
      </c>
      <c r="N432" s="10">
        <f>VLOOKUP(A432,'[1]taxonomy'!$A$1:$R$511,15)</f>
        <v>0</v>
      </c>
      <c r="O432" s="13"/>
      <c r="Q432">
        <f t="shared" si="24"/>
      </c>
      <c r="R432">
        <f t="shared" si="25"/>
      </c>
      <c r="S432">
        <f t="shared" si="26"/>
      </c>
      <c r="T432">
        <f t="shared" si="27"/>
      </c>
    </row>
    <row r="433" spans="1:20" ht="12.75">
      <c r="A433" s="5" t="s">
        <v>1021</v>
      </c>
      <c r="B433" s="13"/>
      <c r="C433" s="13">
        <v>1</v>
      </c>
      <c r="D433">
        <f>VLOOKUP(A433,4!A499:G1032,7)</f>
        <v>328</v>
      </c>
      <c r="F433" s="9" t="str">
        <f>VLOOKUP(A433,'[1]taxonomy'!$A$1:$R$511,7)</f>
        <v>Bacteria</v>
      </c>
      <c r="G433" s="10" t="str">
        <f>VLOOKUP(A433,'[1]taxonomy'!$A$1:$R$511,8)</f>
        <v> Firmicutes</v>
      </c>
      <c r="H433" s="10" t="str">
        <f>VLOOKUP(A433,'[1]taxonomy'!$A$1:$R$511,9)</f>
        <v> Bacillales</v>
      </c>
      <c r="I433" s="10" t="str">
        <f>VLOOKUP(A433,'[1]taxonomy'!$A$1:$R$511,10)</f>
        <v> Bacillaceae</v>
      </c>
      <c r="J433" s="10" t="str">
        <f>VLOOKUP(A433,'[1]taxonomy'!$A$1:$R$511,11)</f>
        <v> Bacillus</v>
      </c>
      <c r="K433" s="10" t="str">
        <f>VLOOKUP(A433,'[1]taxonomy'!$A$1:$R$511,12)</f>
        <v>Bacillus cereus group.</v>
      </c>
      <c r="L433" s="10">
        <f>VLOOKUP(A433,'[1]taxonomy'!$A$1:$R$511,13)</f>
        <v>0</v>
      </c>
      <c r="M433" s="10">
        <f>VLOOKUP(A433,'[1]taxonomy'!$A$1:$R$511,14)</f>
        <v>0</v>
      </c>
      <c r="N433" s="10">
        <f>VLOOKUP(A433,'[1]taxonomy'!$A$1:$R$511,15)</f>
        <v>0</v>
      </c>
      <c r="O433" s="13"/>
      <c r="Q433">
        <f t="shared" si="24"/>
      </c>
      <c r="R433">
        <f t="shared" si="25"/>
      </c>
      <c r="S433">
        <f t="shared" si="26"/>
      </c>
      <c r="T433">
        <f t="shared" si="27"/>
      </c>
    </row>
    <row r="434" spans="1:20" ht="12.75">
      <c r="A434" s="5" t="s">
        <v>1023</v>
      </c>
      <c r="B434" s="13"/>
      <c r="C434" s="13">
        <v>1</v>
      </c>
      <c r="D434">
        <f>VLOOKUP(A434,4!A500:G1033,7)</f>
        <v>337</v>
      </c>
      <c r="E434">
        <v>1</v>
      </c>
      <c r="F434" s="9" t="str">
        <f>VLOOKUP(A434,'[1]taxonomy'!$A$1:$R$511,7)</f>
        <v>Bacteria</v>
      </c>
      <c r="G434" s="10" t="str">
        <f>VLOOKUP(A434,'[1]taxonomy'!$A$1:$R$511,8)</f>
        <v> Proteobacteria</v>
      </c>
      <c r="H434" s="10" t="str">
        <f>VLOOKUP(A434,'[1]taxonomy'!$A$1:$R$511,9)</f>
        <v> Gammaproteobacteria</v>
      </c>
      <c r="I434" s="10" t="str">
        <f>VLOOKUP(A434,'[1]taxonomy'!$A$1:$R$511,10)</f>
        <v> Vibrionales</v>
      </c>
      <c r="J434" s="10" t="str">
        <f>VLOOKUP(A434,'[1]taxonomy'!$A$1:$R$511,11)</f>
        <v>Vibrionaceae</v>
      </c>
      <c r="K434" s="10" t="str">
        <f>VLOOKUP(A434,'[1]taxonomy'!$A$1:$R$511,12)</f>
        <v> Vibrio.</v>
      </c>
      <c r="L434" s="10">
        <f>VLOOKUP(A434,'[1]taxonomy'!$A$1:$R$511,13)</f>
        <v>0</v>
      </c>
      <c r="M434" s="10">
        <f>VLOOKUP(A434,'[1]taxonomy'!$A$1:$R$511,14)</f>
        <v>0</v>
      </c>
      <c r="N434" s="10">
        <f>VLOOKUP(A434,'[1]taxonomy'!$A$1:$R$511,15)</f>
        <v>0</v>
      </c>
      <c r="O434" s="13"/>
      <c r="Q434" t="str">
        <f t="shared" si="24"/>
        <v>Q7B6B2_VIBCH</v>
      </c>
      <c r="R434">
        <f t="shared" si="25"/>
        <v>337</v>
      </c>
      <c r="S434">
        <f t="shared" si="26"/>
      </c>
      <c r="T434">
        <f t="shared" si="27"/>
      </c>
    </row>
    <row r="435" spans="1:20" ht="12.75">
      <c r="A435" s="5" t="s">
        <v>1025</v>
      </c>
      <c r="B435" s="13"/>
      <c r="C435" s="13">
        <v>1</v>
      </c>
      <c r="D435">
        <f>VLOOKUP(A435,4!A501:G1034,7)</f>
        <v>366</v>
      </c>
      <c r="E435">
        <v>1</v>
      </c>
      <c r="F435" s="9" t="str">
        <f>VLOOKUP(A435,'[1]taxonomy'!$A$1:$R$511,7)</f>
        <v>Eukaryota</v>
      </c>
      <c r="G435" s="10" t="str">
        <f>VLOOKUP(A435,'[1]taxonomy'!$A$1:$R$511,8)</f>
        <v> Fungi</v>
      </c>
      <c r="H435" s="10" t="str">
        <f>VLOOKUP(A435,'[1]taxonomy'!$A$1:$R$511,9)</f>
        <v> Dikarya</v>
      </c>
      <c r="I435" s="10" t="str">
        <f>VLOOKUP(A435,'[1]taxonomy'!$A$1:$R$511,10)</f>
        <v> Ascomycota</v>
      </c>
      <c r="J435" s="10" t="str">
        <f>VLOOKUP(A435,'[1]taxonomy'!$A$1:$R$511,11)</f>
        <v> Pezizomycotina</v>
      </c>
      <c r="K435" s="10" t="str">
        <f>VLOOKUP(A435,'[1]taxonomy'!$A$1:$R$511,12)</f>
        <v>Sordariomycetes</v>
      </c>
      <c r="L435" s="10" t="str">
        <f>VLOOKUP(A435,'[1]taxonomy'!$A$1:$R$511,13)</f>
        <v> Sordariomycetidae</v>
      </c>
      <c r="M435" s="10" t="str">
        <f>VLOOKUP(A435,'[1]taxonomy'!$A$1:$R$511,14)</f>
        <v> Sordariales</v>
      </c>
      <c r="N435" s="10" t="str">
        <f>VLOOKUP(A435,'[1]taxonomy'!$A$1:$R$511,15)</f>
        <v> Sordariaceae</v>
      </c>
      <c r="O435" s="13"/>
      <c r="Q435" t="str">
        <f t="shared" si="24"/>
        <v>Q7RUH3_NEUCR</v>
      </c>
      <c r="R435">
        <f t="shared" si="25"/>
        <v>366</v>
      </c>
      <c r="S435">
        <f t="shared" si="26"/>
      </c>
      <c r="T435">
        <f t="shared" si="27"/>
      </c>
    </row>
    <row r="436" spans="1:20" ht="12.75">
      <c r="A436" s="5" t="s">
        <v>1027</v>
      </c>
      <c r="B436" s="13">
        <v>1</v>
      </c>
      <c r="C436" s="13">
        <v>1</v>
      </c>
      <c r="D436">
        <f>VLOOKUP(A436,4!A502:G1035,7)</f>
        <v>290</v>
      </c>
      <c r="F436" s="9" t="str">
        <f>VLOOKUP(A436,'[1]taxonomy'!$A$1:$R$511,7)</f>
        <v>Bacteria</v>
      </c>
      <c r="G436" s="10" t="str">
        <f>VLOOKUP(A436,'[1]taxonomy'!$A$1:$R$511,8)</f>
        <v> Actinobacteria</v>
      </c>
      <c r="H436" s="10" t="str">
        <f>VLOOKUP(A436,'[1]taxonomy'!$A$1:$R$511,9)</f>
        <v> Actinobacteridae</v>
      </c>
      <c r="I436" s="10" t="str">
        <f>VLOOKUP(A436,'[1]taxonomy'!$A$1:$R$511,10)</f>
        <v> Actinomycetales</v>
      </c>
      <c r="J436" s="10" t="str">
        <f>VLOOKUP(A436,'[1]taxonomy'!$A$1:$R$511,11)</f>
        <v>Corynebacterineae</v>
      </c>
      <c r="K436" s="10" t="str">
        <f>VLOOKUP(A436,'[1]taxonomy'!$A$1:$R$511,12)</f>
        <v> Mycobacteriaceae</v>
      </c>
      <c r="L436" s="10" t="str">
        <f>VLOOKUP(A436,'[1]taxonomy'!$A$1:$R$511,13)</f>
        <v> Mycobacterium</v>
      </c>
      <c r="M436" s="10" t="str">
        <f>VLOOKUP(A436,'[1]taxonomy'!$A$1:$R$511,14)</f>
        <v>Mycobacterium tuberculosis complex.</v>
      </c>
      <c r="N436" s="10">
        <f>VLOOKUP(A436,'[1]taxonomy'!$A$1:$R$511,15)</f>
        <v>0</v>
      </c>
      <c r="O436" s="13"/>
      <c r="Q436">
        <f t="shared" si="24"/>
      </c>
      <c r="R436">
        <f t="shared" si="25"/>
      </c>
      <c r="S436">
        <f t="shared" si="26"/>
      </c>
      <c r="T436">
        <f t="shared" si="27"/>
      </c>
    </row>
    <row r="437" spans="1:20" ht="12.75">
      <c r="A437" s="5" t="s">
        <v>1029</v>
      </c>
      <c r="B437" s="13"/>
      <c r="C437" s="13">
        <v>1</v>
      </c>
      <c r="D437">
        <f>VLOOKUP(A437,4!A503:G1036,7)</f>
        <v>54</v>
      </c>
      <c r="F437" s="9" t="str">
        <f>VLOOKUP(A437,'[1]taxonomy'!$A$1:$R$511,7)</f>
        <v>Bacteria</v>
      </c>
      <c r="G437" s="10" t="str">
        <f>VLOOKUP(A437,'[1]taxonomy'!$A$1:$R$511,8)</f>
        <v> Actinobacteria</v>
      </c>
      <c r="H437" s="10" t="str">
        <f>VLOOKUP(A437,'[1]taxonomy'!$A$1:$R$511,9)</f>
        <v> Actinobacteridae</v>
      </c>
      <c r="I437" s="10" t="str">
        <f>VLOOKUP(A437,'[1]taxonomy'!$A$1:$R$511,10)</f>
        <v> Actinomycetales</v>
      </c>
      <c r="J437" s="10" t="str">
        <f>VLOOKUP(A437,'[1]taxonomy'!$A$1:$R$511,11)</f>
        <v>Corynebacterineae</v>
      </c>
      <c r="K437" s="10" t="str">
        <f>VLOOKUP(A437,'[1]taxonomy'!$A$1:$R$511,12)</f>
        <v> Mycobacteriaceae</v>
      </c>
      <c r="L437" s="10" t="str">
        <f>VLOOKUP(A437,'[1]taxonomy'!$A$1:$R$511,13)</f>
        <v> Mycobacterium</v>
      </c>
      <c r="M437" s="10" t="str">
        <f>VLOOKUP(A437,'[1]taxonomy'!$A$1:$R$511,14)</f>
        <v>Mycobacterium tuberculosis complex.</v>
      </c>
      <c r="N437" s="10">
        <f>VLOOKUP(A437,'[1]taxonomy'!$A$1:$R$511,15)</f>
        <v>0</v>
      </c>
      <c r="O437" s="13"/>
      <c r="Q437">
        <f t="shared" si="24"/>
      </c>
      <c r="R437">
        <f t="shared" si="25"/>
      </c>
      <c r="S437">
        <f t="shared" si="26"/>
      </c>
      <c r="T437">
        <f t="shared" si="27"/>
      </c>
    </row>
    <row r="438" spans="1:20" ht="12.75">
      <c r="A438" s="5" t="s">
        <v>1031</v>
      </c>
      <c r="B438" s="13"/>
      <c r="C438" s="13">
        <v>1</v>
      </c>
      <c r="D438">
        <f>VLOOKUP(A438,4!A504:G1037,7)</f>
        <v>332</v>
      </c>
      <c r="F438" s="9" t="str">
        <f>VLOOKUP(A438,'[1]taxonomy'!$A$1:$R$511,7)</f>
        <v>Bacteria</v>
      </c>
      <c r="G438" s="10" t="str">
        <f>VLOOKUP(A438,'[1]taxonomy'!$A$1:$R$511,8)</f>
        <v> Firmicutes</v>
      </c>
      <c r="H438" s="10" t="str">
        <f>VLOOKUP(A438,'[1]taxonomy'!$A$1:$R$511,9)</f>
        <v> Bacillales</v>
      </c>
      <c r="I438" s="10" t="str">
        <f>VLOOKUP(A438,'[1]taxonomy'!$A$1:$R$511,10)</f>
        <v> Bacillaceae</v>
      </c>
      <c r="J438" s="10" t="str">
        <f>VLOOKUP(A438,'[1]taxonomy'!$A$1:$R$511,11)</f>
        <v> Bacillus</v>
      </c>
      <c r="K438" s="10" t="str">
        <f>VLOOKUP(A438,'[1]taxonomy'!$A$1:$R$511,12)</f>
        <v>Bacillus cereus group.</v>
      </c>
      <c r="L438" s="10">
        <f>VLOOKUP(A438,'[1]taxonomy'!$A$1:$R$511,13)</f>
        <v>0</v>
      </c>
      <c r="M438" s="10">
        <f>VLOOKUP(A438,'[1]taxonomy'!$A$1:$R$511,14)</f>
        <v>0</v>
      </c>
      <c r="N438" s="10">
        <f>VLOOKUP(A438,'[1]taxonomy'!$A$1:$R$511,15)</f>
        <v>0</v>
      </c>
      <c r="O438" s="13"/>
      <c r="Q438">
        <f t="shared" si="24"/>
      </c>
      <c r="R438">
        <f t="shared" si="25"/>
      </c>
      <c r="S438">
        <f t="shared" si="26"/>
      </c>
      <c r="T438">
        <f t="shared" si="27"/>
      </c>
    </row>
    <row r="439" spans="1:20" ht="12.75">
      <c r="A439" s="5" t="s">
        <v>1033</v>
      </c>
      <c r="B439" s="13"/>
      <c r="C439" s="13">
        <v>1</v>
      </c>
      <c r="D439">
        <f>VLOOKUP(A439,4!A505:G1038,7)</f>
        <v>328</v>
      </c>
      <c r="F439" s="9" t="str">
        <f>VLOOKUP(A439,'[1]taxonomy'!$A$1:$R$511,7)</f>
        <v>Bacteria</v>
      </c>
      <c r="G439" s="10" t="str">
        <f>VLOOKUP(A439,'[1]taxonomy'!$A$1:$R$511,8)</f>
        <v> Firmicutes</v>
      </c>
      <c r="H439" s="10" t="str">
        <f>VLOOKUP(A439,'[1]taxonomy'!$A$1:$R$511,9)</f>
        <v> Bacillales</v>
      </c>
      <c r="I439" s="10" t="str">
        <f>VLOOKUP(A439,'[1]taxonomy'!$A$1:$R$511,10)</f>
        <v> Bacillaceae</v>
      </c>
      <c r="J439" s="10" t="str">
        <f>VLOOKUP(A439,'[1]taxonomy'!$A$1:$R$511,11)</f>
        <v> Bacillus</v>
      </c>
      <c r="K439" s="10" t="str">
        <f>VLOOKUP(A439,'[1]taxonomy'!$A$1:$R$511,12)</f>
        <v>Bacillus cereus group.</v>
      </c>
      <c r="L439" s="10">
        <f>VLOOKUP(A439,'[1]taxonomy'!$A$1:$R$511,13)</f>
        <v>0</v>
      </c>
      <c r="M439" s="10">
        <f>VLOOKUP(A439,'[1]taxonomy'!$A$1:$R$511,14)</f>
        <v>0</v>
      </c>
      <c r="N439" s="10">
        <f>VLOOKUP(A439,'[1]taxonomy'!$A$1:$R$511,15)</f>
        <v>0</v>
      </c>
      <c r="O439" s="13"/>
      <c r="Q439">
        <f t="shared" si="24"/>
      </c>
      <c r="R439">
        <f t="shared" si="25"/>
      </c>
      <c r="S439">
        <f t="shared" si="26"/>
      </c>
      <c r="T439">
        <f t="shared" si="27"/>
      </c>
    </row>
    <row r="440" spans="1:20" ht="12.75">
      <c r="A440" s="5" t="s">
        <v>1035</v>
      </c>
      <c r="B440" s="13"/>
      <c r="C440" s="13">
        <v>1</v>
      </c>
      <c r="D440">
        <f>VLOOKUP(A440,4!A506:G1039,7)</f>
        <v>193</v>
      </c>
      <c r="F440" s="9" t="str">
        <f>VLOOKUP(A440,'[1]taxonomy'!$A$1:$R$511,7)</f>
        <v>Bacteria</v>
      </c>
      <c r="G440" s="10" t="str">
        <f>VLOOKUP(A440,'[1]taxonomy'!$A$1:$R$511,8)</f>
        <v> Firmicutes</v>
      </c>
      <c r="H440" s="10" t="str">
        <f>VLOOKUP(A440,'[1]taxonomy'!$A$1:$R$511,9)</f>
        <v> Bacillales</v>
      </c>
      <c r="I440" s="10" t="str">
        <f>VLOOKUP(A440,'[1]taxonomy'!$A$1:$R$511,10)</f>
        <v> Bacillaceae</v>
      </c>
      <c r="J440" s="10" t="str">
        <f>VLOOKUP(A440,'[1]taxonomy'!$A$1:$R$511,11)</f>
        <v> Bacillus</v>
      </c>
      <c r="K440" s="10" t="str">
        <f>VLOOKUP(A440,'[1]taxonomy'!$A$1:$R$511,12)</f>
        <v>Bacillus cereus group.</v>
      </c>
      <c r="L440" s="10">
        <f>VLOOKUP(A440,'[1]taxonomy'!$A$1:$R$511,13)</f>
        <v>0</v>
      </c>
      <c r="M440" s="10">
        <f>VLOOKUP(A440,'[1]taxonomy'!$A$1:$R$511,14)</f>
        <v>0</v>
      </c>
      <c r="N440" s="10">
        <f>VLOOKUP(A440,'[1]taxonomy'!$A$1:$R$511,15)</f>
        <v>0</v>
      </c>
      <c r="O440" s="13"/>
      <c r="Q440">
        <f t="shared" si="24"/>
      </c>
      <c r="R440">
        <f t="shared" si="25"/>
      </c>
      <c r="S440">
        <f t="shared" si="26"/>
      </c>
      <c r="T440">
        <f t="shared" si="27"/>
      </c>
    </row>
    <row r="441" spans="1:20" ht="12.75">
      <c r="A441" s="5" t="s">
        <v>1037</v>
      </c>
      <c r="B441" s="13"/>
      <c r="C441" s="13">
        <v>1</v>
      </c>
      <c r="D441">
        <f>VLOOKUP(A441,4!A507:G1040,7)</f>
        <v>237</v>
      </c>
      <c r="F441" s="9" t="str">
        <f>VLOOKUP(A441,'[1]taxonomy'!$A$1:$R$511,7)</f>
        <v>Bacteria</v>
      </c>
      <c r="G441" s="10" t="str">
        <f>VLOOKUP(A441,'[1]taxonomy'!$A$1:$R$511,8)</f>
        <v> Firmicutes</v>
      </c>
      <c r="H441" s="10" t="str">
        <f>VLOOKUP(A441,'[1]taxonomy'!$A$1:$R$511,9)</f>
        <v> Bacillales</v>
      </c>
      <c r="I441" s="10" t="str">
        <f>VLOOKUP(A441,'[1]taxonomy'!$A$1:$R$511,10)</f>
        <v> Bacillaceae</v>
      </c>
      <c r="J441" s="10" t="str">
        <f>VLOOKUP(A441,'[1]taxonomy'!$A$1:$R$511,11)</f>
        <v> Bacillus</v>
      </c>
      <c r="K441" s="10" t="str">
        <f>VLOOKUP(A441,'[1]taxonomy'!$A$1:$R$511,12)</f>
        <v>Bacillus cereus group.</v>
      </c>
      <c r="L441" s="10">
        <f>VLOOKUP(A441,'[1]taxonomy'!$A$1:$R$511,13)</f>
        <v>0</v>
      </c>
      <c r="M441" s="10">
        <f>VLOOKUP(A441,'[1]taxonomy'!$A$1:$R$511,14)</f>
        <v>0</v>
      </c>
      <c r="N441" s="10">
        <f>VLOOKUP(A441,'[1]taxonomy'!$A$1:$R$511,15)</f>
        <v>0</v>
      </c>
      <c r="O441" s="13"/>
      <c r="Q441">
        <f t="shared" si="24"/>
      </c>
      <c r="R441">
        <f t="shared" si="25"/>
      </c>
      <c r="S441">
        <f t="shared" si="26"/>
      </c>
      <c r="T441">
        <f t="shared" si="27"/>
      </c>
    </row>
    <row r="442" spans="1:20" ht="12.75">
      <c r="A442" s="5" t="s">
        <v>1039</v>
      </c>
      <c r="B442" s="13"/>
      <c r="C442" s="13">
        <v>1</v>
      </c>
      <c r="D442">
        <f>VLOOKUP(A442,4!A508:G1041,7)</f>
        <v>335</v>
      </c>
      <c r="F442" s="9" t="str">
        <f>VLOOKUP(A442,'[1]taxonomy'!$A$1:$R$511,7)</f>
        <v>Bacteria</v>
      </c>
      <c r="G442" s="10" t="str">
        <f>VLOOKUP(A442,'[1]taxonomy'!$A$1:$R$511,8)</f>
        <v> Actinobacteria</v>
      </c>
      <c r="H442" s="10" t="str">
        <f>VLOOKUP(A442,'[1]taxonomy'!$A$1:$R$511,9)</f>
        <v> Actinobacteridae</v>
      </c>
      <c r="I442" s="10" t="str">
        <f>VLOOKUP(A442,'[1]taxonomy'!$A$1:$R$511,10)</f>
        <v> Actinomycetales</v>
      </c>
      <c r="J442" s="10" t="str">
        <f>VLOOKUP(A442,'[1]taxonomy'!$A$1:$R$511,11)</f>
        <v>Streptomycineae</v>
      </c>
      <c r="K442" s="10" t="str">
        <f>VLOOKUP(A442,'[1]taxonomy'!$A$1:$R$511,12)</f>
        <v> Streptomycetaceae</v>
      </c>
      <c r="L442" s="10" t="str">
        <f>VLOOKUP(A442,'[1]taxonomy'!$A$1:$R$511,13)</f>
        <v> Streptomyces.</v>
      </c>
      <c r="M442" s="10">
        <f>VLOOKUP(A442,'[1]taxonomy'!$A$1:$R$511,14)</f>
        <v>0</v>
      </c>
      <c r="N442" s="10">
        <f>VLOOKUP(A442,'[1]taxonomy'!$A$1:$R$511,15)</f>
        <v>0</v>
      </c>
      <c r="O442" s="13"/>
      <c r="Q442">
        <f t="shared" si="24"/>
      </c>
      <c r="R442">
        <f t="shared" si="25"/>
      </c>
      <c r="S442">
        <f t="shared" si="26"/>
      </c>
      <c r="T442">
        <f t="shared" si="27"/>
      </c>
    </row>
    <row r="443" spans="1:20" ht="12.75">
      <c r="A443" s="5" t="s">
        <v>1041</v>
      </c>
      <c r="B443" s="13"/>
      <c r="C443" s="13">
        <v>1</v>
      </c>
      <c r="D443">
        <f>VLOOKUP(A443,4!A509:G1042,7)</f>
        <v>344</v>
      </c>
      <c r="F443" s="9" t="str">
        <f>VLOOKUP(A443,'[1]taxonomy'!$A$1:$R$511,7)</f>
        <v>Bacteria</v>
      </c>
      <c r="G443" s="10" t="str">
        <f>VLOOKUP(A443,'[1]taxonomy'!$A$1:$R$511,8)</f>
        <v> Actinobacteria</v>
      </c>
      <c r="H443" s="10" t="str">
        <f>VLOOKUP(A443,'[1]taxonomy'!$A$1:$R$511,9)</f>
        <v> Actinobacteridae</v>
      </c>
      <c r="I443" s="10" t="str">
        <f>VLOOKUP(A443,'[1]taxonomy'!$A$1:$R$511,10)</f>
        <v> Actinomycetales</v>
      </c>
      <c r="J443" s="10" t="str">
        <f>VLOOKUP(A443,'[1]taxonomy'!$A$1:$R$511,11)</f>
        <v>Streptomycineae</v>
      </c>
      <c r="K443" s="10" t="str">
        <f>VLOOKUP(A443,'[1]taxonomy'!$A$1:$R$511,12)</f>
        <v> Streptomycetaceae</v>
      </c>
      <c r="L443" s="10" t="str">
        <f>VLOOKUP(A443,'[1]taxonomy'!$A$1:$R$511,13)</f>
        <v> Streptomyces.</v>
      </c>
      <c r="M443" s="10">
        <f>VLOOKUP(A443,'[1]taxonomy'!$A$1:$R$511,14)</f>
        <v>0</v>
      </c>
      <c r="N443" s="10">
        <f>VLOOKUP(A443,'[1]taxonomy'!$A$1:$R$511,15)</f>
        <v>0</v>
      </c>
      <c r="O443" s="13"/>
      <c r="Q443">
        <f t="shared" si="24"/>
      </c>
      <c r="R443">
        <f t="shared" si="25"/>
      </c>
      <c r="S443">
        <f t="shared" si="26"/>
      </c>
      <c r="T443">
        <f t="shared" si="27"/>
      </c>
    </row>
    <row r="444" spans="1:20" ht="12.75">
      <c r="A444" s="5" t="s">
        <v>1043</v>
      </c>
      <c r="B444" s="13"/>
      <c r="C444" s="13">
        <v>1</v>
      </c>
      <c r="D444">
        <f>VLOOKUP(A444,4!A510:G1043,7)</f>
        <v>337</v>
      </c>
      <c r="F444" s="9" t="str">
        <f>VLOOKUP(A444,'[1]taxonomy'!$A$1:$R$511,7)</f>
        <v>Bacteria</v>
      </c>
      <c r="G444" s="10" t="str">
        <f>VLOOKUP(A444,'[1]taxonomy'!$A$1:$R$511,8)</f>
        <v> Proteobacteria</v>
      </c>
      <c r="H444" s="10" t="str">
        <f>VLOOKUP(A444,'[1]taxonomy'!$A$1:$R$511,9)</f>
        <v> Gammaproteobacteria</v>
      </c>
      <c r="I444" s="10" t="str">
        <f>VLOOKUP(A444,'[1]taxonomy'!$A$1:$R$511,10)</f>
        <v> Enterobacteriales</v>
      </c>
      <c r="J444" s="10" t="str">
        <f>VLOOKUP(A444,'[1]taxonomy'!$A$1:$R$511,11)</f>
        <v>Enterobacteriaceae</v>
      </c>
      <c r="K444" s="10" t="str">
        <f>VLOOKUP(A444,'[1]taxonomy'!$A$1:$R$511,12)</f>
        <v> Providencia.</v>
      </c>
      <c r="L444" s="10">
        <f>VLOOKUP(A444,'[1]taxonomy'!$A$1:$R$511,13)</f>
        <v>0</v>
      </c>
      <c r="M444" s="10">
        <f>VLOOKUP(A444,'[1]taxonomy'!$A$1:$R$511,14)</f>
        <v>0</v>
      </c>
      <c r="N444" s="10">
        <f>VLOOKUP(A444,'[1]taxonomy'!$A$1:$R$511,15)</f>
        <v>0</v>
      </c>
      <c r="O444" s="13"/>
      <c r="Q444">
        <f t="shared" si="24"/>
      </c>
      <c r="R444">
        <f t="shared" si="25"/>
      </c>
      <c r="S444">
        <f t="shared" si="26"/>
      </c>
      <c r="T444">
        <f t="shared" si="27"/>
      </c>
    </row>
    <row r="445" spans="1:20" ht="12.75">
      <c r="A445" s="5" t="s">
        <v>1045</v>
      </c>
      <c r="B445" s="13"/>
      <c r="C445" s="13">
        <v>1</v>
      </c>
      <c r="D445">
        <f>VLOOKUP(A445,4!A511:G1044,7)</f>
        <v>344</v>
      </c>
      <c r="F445" s="9" t="str">
        <f>VLOOKUP(A445,'[1]taxonomy'!$A$1:$R$511,7)</f>
        <v>Bacteria</v>
      </c>
      <c r="G445" s="10" t="str">
        <f>VLOOKUP(A445,'[1]taxonomy'!$A$1:$R$511,8)</f>
        <v> Proteobacteria</v>
      </c>
      <c r="H445" s="10" t="str">
        <f>VLOOKUP(A445,'[1]taxonomy'!$A$1:$R$511,9)</f>
        <v> Gammaproteobacteria</v>
      </c>
      <c r="I445" s="10" t="str">
        <f>VLOOKUP(A445,'[1]taxonomy'!$A$1:$R$511,10)</f>
        <v> Pseudomonadales</v>
      </c>
      <c r="J445" s="10" t="str">
        <f>VLOOKUP(A445,'[1]taxonomy'!$A$1:$R$511,11)</f>
        <v>Pseudomonadaceae</v>
      </c>
      <c r="K445" s="10" t="str">
        <f>VLOOKUP(A445,'[1]taxonomy'!$A$1:$R$511,12)</f>
        <v> Pseudomonas.</v>
      </c>
      <c r="L445" s="10">
        <f>VLOOKUP(A445,'[1]taxonomy'!$A$1:$R$511,13)</f>
        <v>0</v>
      </c>
      <c r="M445" s="10">
        <f>VLOOKUP(A445,'[1]taxonomy'!$A$1:$R$511,14)</f>
        <v>0</v>
      </c>
      <c r="N445" s="10">
        <f>VLOOKUP(A445,'[1]taxonomy'!$A$1:$R$511,15)</f>
        <v>0</v>
      </c>
      <c r="O445" s="13"/>
      <c r="Q445">
        <f t="shared" si="24"/>
      </c>
      <c r="R445">
        <f t="shared" si="25"/>
      </c>
      <c r="S445">
        <f t="shared" si="26"/>
      </c>
      <c r="T445">
        <f t="shared" si="27"/>
      </c>
    </row>
    <row r="446" spans="1:20" ht="12.75">
      <c r="A446" s="5" t="s">
        <v>1051</v>
      </c>
      <c r="B446" s="13"/>
      <c r="C446" s="13">
        <v>1</v>
      </c>
      <c r="D446">
        <f>VLOOKUP(A446,4!A514:G1047,7)</f>
        <v>165</v>
      </c>
      <c r="F446" s="9" t="str">
        <f>VLOOKUP(A446,'[1]taxonomy'!$A$1:$R$511,7)</f>
        <v>Bacteria</v>
      </c>
      <c r="G446" s="10" t="str">
        <f>VLOOKUP(A446,'[1]taxonomy'!$A$1:$R$511,8)</f>
        <v> Proteobacteria</v>
      </c>
      <c r="H446" s="10" t="str">
        <f>VLOOKUP(A446,'[1]taxonomy'!$A$1:$R$511,9)</f>
        <v> Gammaproteobacteria</v>
      </c>
      <c r="I446" s="10" t="str">
        <f>VLOOKUP(A446,'[1]taxonomy'!$A$1:$R$511,10)</f>
        <v> Enterobacteriales</v>
      </c>
      <c r="J446" s="10" t="str">
        <f>VLOOKUP(A446,'[1]taxonomy'!$A$1:$R$511,11)</f>
        <v>Enterobacteriaceae</v>
      </c>
      <c r="K446" s="10" t="str">
        <f>VLOOKUP(A446,'[1]taxonomy'!$A$1:$R$511,12)</f>
        <v> Escherichia.</v>
      </c>
      <c r="L446" s="10">
        <f>VLOOKUP(A446,'[1]taxonomy'!$A$1:$R$511,13)</f>
        <v>0</v>
      </c>
      <c r="M446" s="10">
        <f>VLOOKUP(A446,'[1]taxonomy'!$A$1:$R$511,14)</f>
        <v>0</v>
      </c>
      <c r="N446" s="10">
        <f>VLOOKUP(A446,'[1]taxonomy'!$A$1:$R$511,15)</f>
        <v>0</v>
      </c>
      <c r="O446" s="13"/>
      <c r="Q446">
        <f t="shared" si="24"/>
      </c>
      <c r="R446">
        <f t="shared" si="25"/>
      </c>
      <c r="S446">
        <f t="shared" si="26"/>
      </c>
      <c r="T446">
        <f t="shared" si="27"/>
      </c>
    </row>
    <row r="447" spans="1:20" ht="12.75">
      <c r="A447" s="5" t="s">
        <v>1055</v>
      </c>
      <c r="B447" s="13"/>
      <c r="C447" s="13">
        <v>1</v>
      </c>
      <c r="D447">
        <f>VLOOKUP(A447,4!A516:G1049,7)</f>
        <v>337</v>
      </c>
      <c r="F447" s="9" t="str">
        <f>VLOOKUP(A447,'[1]taxonomy'!$A$1:$R$511,7)</f>
        <v>Bacteria</v>
      </c>
      <c r="G447" s="10" t="str">
        <f>VLOOKUP(A447,'[1]taxonomy'!$A$1:$R$511,8)</f>
        <v> Proteobacteria</v>
      </c>
      <c r="H447" s="10" t="str">
        <f>VLOOKUP(A447,'[1]taxonomy'!$A$1:$R$511,9)</f>
        <v> Gammaproteobacteria</v>
      </c>
      <c r="I447" s="10" t="str">
        <f>VLOOKUP(A447,'[1]taxonomy'!$A$1:$R$511,10)</f>
        <v> Enterobacteriales</v>
      </c>
      <c r="J447" s="10" t="str">
        <f>VLOOKUP(A447,'[1]taxonomy'!$A$1:$R$511,11)</f>
        <v>Enterobacteriaceae</v>
      </c>
      <c r="K447" s="10" t="str">
        <f>VLOOKUP(A447,'[1]taxonomy'!$A$1:$R$511,12)</f>
        <v> Enterobacter.</v>
      </c>
      <c r="L447" s="10">
        <f>VLOOKUP(A447,'[1]taxonomy'!$A$1:$R$511,13)</f>
        <v>0</v>
      </c>
      <c r="M447" s="10">
        <f>VLOOKUP(A447,'[1]taxonomy'!$A$1:$R$511,14)</f>
        <v>0</v>
      </c>
      <c r="N447" s="10">
        <f>VLOOKUP(A447,'[1]taxonomy'!$A$1:$R$511,15)</f>
        <v>0</v>
      </c>
      <c r="O447" s="13"/>
      <c r="Q447">
        <f t="shared" si="24"/>
      </c>
      <c r="R447">
        <f t="shared" si="25"/>
      </c>
      <c r="S447">
        <f t="shared" si="26"/>
      </c>
      <c r="T447">
        <f t="shared" si="27"/>
      </c>
    </row>
    <row r="448" spans="1:20" ht="12.75">
      <c r="A448" s="5" t="s">
        <v>1057</v>
      </c>
      <c r="B448" s="13"/>
      <c r="C448" s="13">
        <v>1</v>
      </c>
      <c r="D448">
        <f>VLOOKUP(A448,4!A517:G1050,7)</f>
        <v>312</v>
      </c>
      <c r="F448" s="9" t="str">
        <f>VLOOKUP(A448,'[1]taxonomy'!$A$1:$R$511,7)</f>
        <v>Bacteria</v>
      </c>
      <c r="G448" s="10" t="str">
        <f>VLOOKUP(A448,'[1]taxonomy'!$A$1:$R$511,8)</f>
        <v> Proteobacteria</v>
      </c>
      <c r="H448" s="10" t="str">
        <f>VLOOKUP(A448,'[1]taxonomy'!$A$1:$R$511,9)</f>
        <v> Alphaproteobacteria</v>
      </c>
      <c r="I448" s="10" t="str">
        <f>VLOOKUP(A448,'[1]taxonomy'!$A$1:$R$511,10)</f>
        <v> Caulobacterales</v>
      </c>
      <c r="J448" s="10" t="str">
        <f>VLOOKUP(A448,'[1]taxonomy'!$A$1:$R$511,11)</f>
        <v>Caulobacteraceae</v>
      </c>
      <c r="K448" s="10" t="str">
        <f>VLOOKUP(A448,'[1]taxonomy'!$A$1:$R$511,12)</f>
        <v> Caulobacter.</v>
      </c>
      <c r="L448" s="10">
        <f>VLOOKUP(A448,'[1]taxonomy'!$A$1:$R$511,13)</f>
        <v>0</v>
      </c>
      <c r="M448" s="10">
        <f>VLOOKUP(A448,'[1]taxonomy'!$A$1:$R$511,14)</f>
        <v>0</v>
      </c>
      <c r="N448" s="10">
        <f>VLOOKUP(A448,'[1]taxonomy'!$A$1:$R$511,15)</f>
        <v>0</v>
      </c>
      <c r="O448" s="13"/>
      <c r="Q448">
        <f t="shared" si="24"/>
      </c>
      <c r="R448">
        <f t="shared" si="25"/>
      </c>
      <c r="S448">
        <f t="shared" si="26"/>
      </c>
      <c r="T448">
        <f t="shared" si="27"/>
      </c>
    </row>
    <row r="449" spans="1:20" ht="12.75">
      <c r="A449" s="5" t="s">
        <v>1059</v>
      </c>
      <c r="B449" s="13"/>
      <c r="C449" s="13">
        <v>1</v>
      </c>
      <c r="D449">
        <f>VLOOKUP(A449,4!A518:G1051,7)</f>
        <v>345</v>
      </c>
      <c r="E449">
        <v>1</v>
      </c>
      <c r="F449" s="9" t="str">
        <f>VLOOKUP(A449,'[1]taxonomy'!$A$1:$R$511,7)</f>
        <v>Archaea</v>
      </c>
      <c r="G449" s="10" t="str">
        <f>VLOOKUP(A449,'[1]taxonomy'!$A$1:$R$511,8)</f>
        <v> Euryarchaeota</v>
      </c>
      <c r="H449" s="10" t="str">
        <f>VLOOKUP(A449,'[1]taxonomy'!$A$1:$R$511,9)</f>
        <v> Halobacteria</v>
      </c>
      <c r="I449" s="10" t="str">
        <f>VLOOKUP(A449,'[1]taxonomy'!$A$1:$R$511,10)</f>
        <v> Halobacteriales</v>
      </c>
      <c r="J449" s="10" t="str">
        <f>VLOOKUP(A449,'[1]taxonomy'!$A$1:$R$511,11)</f>
        <v>Halobacteriaceae</v>
      </c>
      <c r="K449" s="10" t="str">
        <f>VLOOKUP(A449,'[1]taxonomy'!$A$1:$R$511,12)</f>
        <v> Halobacterium.</v>
      </c>
      <c r="L449" s="10">
        <f>VLOOKUP(A449,'[1]taxonomy'!$A$1:$R$511,13)</f>
        <v>0</v>
      </c>
      <c r="M449" s="10">
        <f>VLOOKUP(A449,'[1]taxonomy'!$A$1:$R$511,14)</f>
        <v>0</v>
      </c>
      <c r="N449" s="10">
        <f>VLOOKUP(A449,'[1]taxonomy'!$A$1:$R$511,15)</f>
        <v>0</v>
      </c>
      <c r="O449" s="13"/>
      <c r="Q449" t="str">
        <f t="shared" si="24"/>
        <v>Q9HP44_HALSA</v>
      </c>
      <c r="R449">
        <f t="shared" si="25"/>
        <v>345</v>
      </c>
      <c r="S449">
        <f t="shared" si="26"/>
      </c>
      <c r="T449">
        <f t="shared" si="27"/>
      </c>
    </row>
    <row r="450" spans="1:20" ht="12.75">
      <c r="A450" s="5" t="s">
        <v>1061</v>
      </c>
      <c r="B450" s="13"/>
      <c r="C450" s="13">
        <v>1</v>
      </c>
      <c r="D450">
        <f>VLOOKUP(A450,4!A519:G1052,7)</f>
        <v>171</v>
      </c>
      <c r="F450" s="9" t="str">
        <f>VLOOKUP(A450,'[1]taxonomy'!$A$1:$R$511,7)</f>
        <v>Bacteria</v>
      </c>
      <c r="G450" s="10" t="str">
        <f>VLOOKUP(A450,'[1]taxonomy'!$A$1:$R$511,8)</f>
        <v> Firmicutes</v>
      </c>
      <c r="H450" s="10" t="str">
        <f>VLOOKUP(A450,'[1]taxonomy'!$A$1:$R$511,9)</f>
        <v> Bacillales</v>
      </c>
      <c r="I450" s="10" t="str">
        <f>VLOOKUP(A450,'[1]taxonomy'!$A$1:$R$511,10)</f>
        <v> Bacillaceae</v>
      </c>
      <c r="J450" s="10" t="str">
        <f>VLOOKUP(A450,'[1]taxonomy'!$A$1:$R$511,11)</f>
        <v> Bacillus.</v>
      </c>
      <c r="K450" s="10">
        <f>VLOOKUP(A450,'[1]taxonomy'!$A$1:$R$511,12)</f>
        <v>0</v>
      </c>
      <c r="L450" s="10">
        <f>VLOOKUP(A450,'[1]taxonomy'!$A$1:$R$511,13)</f>
        <v>0</v>
      </c>
      <c r="M450" s="10">
        <f>VLOOKUP(A450,'[1]taxonomy'!$A$1:$R$511,14)</f>
        <v>0</v>
      </c>
      <c r="N450" s="10">
        <f>VLOOKUP(A450,'[1]taxonomy'!$A$1:$R$511,15)</f>
        <v>0</v>
      </c>
      <c r="O450" s="13"/>
      <c r="Q450">
        <f t="shared" si="24"/>
      </c>
      <c r="R450">
        <f t="shared" si="25"/>
      </c>
      <c r="S450">
        <f t="shared" si="26"/>
      </c>
      <c r="T450">
        <f t="shared" si="27"/>
      </c>
    </row>
    <row r="451" spans="1:20" ht="12.75">
      <c r="A451" s="5" t="s">
        <v>1063</v>
      </c>
      <c r="B451" s="13"/>
      <c r="C451" s="13">
        <v>1</v>
      </c>
      <c r="D451">
        <f>VLOOKUP(A451,4!A520:G1053,7)</f>
        <v>366</v>
      </c>
      <c r="F451" s="9" t="str">
        <f>VLOOKUP(A451,'[1]taxonomy'!$A$1:$R$511,7)</f>
        <v>Bacteria</v>
      </c>
      <c r="G451" s="10" t="str">
        <f>VLOOKUP(A451,'[1]taxonomy'!$A$1:$R$511,8)</f>
        <v> Firmicutes</v>
      </c>
      <c r="H451" s="10" t="str">
        <f>VLOOKUP(A451,'[1]taxonomy'!$A$1:$R$511,9)</f>
        <v> Bacillales</v>
      </c>
      <c r="I451" s="10" t="str">
        <f>VLOOKUP(A451,'[1]taxonomy'!$A$1:$R$511,10)</f>
        <v> Bacillaceae</v>
      </c>
      <c r="J451" s="10" t="str">
        <f>VLOOKUP(A451,'[1]taxonomy'!$A$1:$R$511,11)</f>
        <v> Bacillus.</v>
      </c>
      <c r="K451" s="10">
        <f>VLOOKUP(A451,'[1]taxonomy'!$A$1:$R$511,12)</f>
        <v>0</v>
      </c>
      <c r="L451" s="10">
        <f>VLOOKUP(A451,'[1]taxonomy'!$A$1:$R$511,13)</f>
        <v>0</v>
      </c>
      <c r="M451" s="10">
        <f>VLOOKUP(A451,'[1]taxonomy'!$A$1:$R$511,14)</f>
        <v>0</v>
      </c>
      <c r="N451" s="10">
        <f>VLOOKUP(A451,'[1]taxonomy'!$A$1:$R$511,15)</f>
        <v>0</v>
      </c>
      <c r="O451" s="13"/>
      <c r="Q451">
        <f aca="true" t="shared" si="28" ref="Q451:Q457">IF(E451=1,A451,"")</f>
      </c>
      <c r="R451">
        <f aca="true" t="shared" si="29" ref="R451:R457">IF(E451=1,D451,"")</f>
      </c>
      <c r="S451">
        <f aca="true" t="shared" si="30" ref="S451:S457">IF(E451=2,A451,"")</f>
      </c>
      <c r="T451">
        <f aca="true" t="shared" si="31" ref="T451:T457">IF(E451=2,D451,"")</f>
      </c>
    </row>
    <row r="452" spans="1:20" ht="12.75">
      <c r="A452" s="5" t="s">
        <v>1065</v>
      </c>
      <c r="B452" s="13"/>
      <c r="C452" s="13">
        <v>1</v>
      </c>
      <c r="D452">
        <f>VLOOKUP(A452,4!A521:G1054,7)</f>
        <v>311</v>
      </c>
      <c r="F452" s="9" t="str">
        <f>VLOOKUP(A452,'[1]taxonomy'!$A$1:$R$511,7)</f>
        <v>Bacteria</v>
      </c>
      <c r="G452" s="10" t="str">
        <f>VLOOKUP(A452,'[1]taxonomy'!$A$1:$R$511,8)</f>
        <v> Deinococcus-Thermus</v>
      </c>
      <c r="H452" s="10" t="str">
        <f>VLOOKUP(A452,'[1]taxonomy'!$A$1:$R$511,9)</f>
        <v> Deinococci</v>
      </c>
      <c r="I452" s="10" t="str">
        <f>VLOOKUP(A452,'[1]taxonomy'!$A$1:$R$511,10)</f>
        <v> Deinococcales</v>
      </c>
      <c r="J452" s="10" t="str">
        <f>VLOOKUP(A452,'[1]taxonomy'!$A$1:$R$511,11)</f>
        <v>Deinococcaceae</v>
      </c>
      <c r="K452" s="10" t="str">
        <f>VLOOKUP(A452,'[1]taxonomy'!$A$1:$R$511,12)</f>
        <v> Deinococcus.</v>
      </c>
      <c r="L452" s="10">
        <f>VLOOKUP(A452,'[1]taxonomy'!$A$1:$R$511,13)</f>
        <v>0</v>
      </c>
      <c r="M452" s="10">
        <f>VLOOKUP(A452,'[1]taxonomy'!$A$1:$R$511,14)</f>
        <v>0</v>
      </c>
      <c r="N452" s="10">
        <f>VLOOKUP(A452,'[1]taxonomy'!$A$1:$R$511,15)</f>
        <v>0</v>
      </c>
      <c r="O452" s="13"/>
      <c r="Q452">
        <f t="shared" si="28"/>
      </c>
      <c r="R452">
        <f t="shared" si="29"/>
      </c>
      <c r="S452">
        <f t="shared" si="30"/>
      </c>
      <c r="T452">
        <f t="shared" si="31"/>
      </c>
    </row>
    <row r="453" spans="1:20" ht="12.75">
      <c r="A453" s="5" t="s">
        <v>1067</v>
      </c>
      <c r="B453" s="13"/>
      <c r="C453" s="13">
        <v>1</v>
      </c>
      <c r="D453">
        <f>VLOOKUP(A453,4!A522:G1055,7)</f>
        <v>339</v>
      </c>
      <c r="F453" s="9" t="str">
        <f>VLOOKUP(A453,'[1]taxonomy'!$A$1:$R$511,7)</f>
        <v>Bacteria</v>
      </c>
      <c r="G453" s="10" t="str">
        <f>VLOOKUP(A453,'[1]taxonomy'!$A$1:$R$511,8)</f>
        <v> Actinobacteria</v>
      </c>
      <c r="H453" s="10" t="str">
        <f>VLOOKUP(A453,'[1]taxonomy'!$A$1:$R$511,9)</f>
        <v> Actinobacteridae</v>
      </c>
      <c r="I453" s="10" t="str">
        <f>VLOOKUP(A453,'[1]taxonomy'!$A$1:$R$511,10)</f>
        <v> Actinomycetales</v>
      </c>
      <c r="J453" s="10" t="str">
        <f>VLOOKUP(A453,'[1]taxonomy'!$A$1:$R$511,11)</f>
        <v>Streptomycineae</v>
      </c>
      <c r="K453" s="10" t="str">
        <f>VLOOKUP(A453,'[1]taxonomy'!$A$1:$R$511,12)</f>
        <v> Streptomycetaceae</v>
      </c>
      <c r="L453" s="10" t="str">
        <f>VLOOKUP(A453,'[1]taxonomy'!$A$1:$R$511,13)</f>
        <v> Streptomyces.</v>
      </c>
      <c r="M453" s="10">
        <f>VLOOKUP(A453,'[1]taxonomy'!$A$1:$R$511,14)</f>
        <v>0</v>
      </c>
      <c r="N453" s="10">
        <f>VLOOKUP(A453,'[1]taxonomy'!$A$1:$R$511,15)</f>
        <v>0</v>
      </c>
      <c r="O453" s="13"/>
      <c r="Q453">
        <f t="shared" si="28"/>
      </c>
      <c r="R453">
        <f t="shared" si="29"/>
      </c>
      <c r="S453">
        <f t="shared" si="30"/>
      </c>
      <c r="T453">
        <f t="shared" si="31"/>
      </c>
    </row>
    <row r="454" spans="1:20" ht="12.75">
      <c r="A454" s="5" t="s">
        <v>1069</v>
      </c>
      <c r="B454" s="13"/>
      <c r="C454" s="13">
        <v>1</v>
      </c>
      <c r="D454">
        <f>VLOOKUP(A454,4!A523:G1056,7)</f>
        <v>337</v>
      </c>
      <c r="F454" s="9" t="str">
        <f>VLOOKUP(A454,'[1]taxonomy'!$A$1:$R$511,7)</f>
        <v>Bacteria</v>
      </c>
      <c r="G454" s="10" t="str">
        <f>VLOOKUP(A454,'[1]taxonomy'!$A$1:$R$511,8)</f>
        <v> Proteobacteria</v>
      </c>
      <c r="H454" s="10" t="str">
        <f>VLOOKUP(A454,'[1]taxonomy'!$A$1:$R$511,9)</f>
        <v> Gammaproteobacteria</v>
      </c>
      <c r="I454" s="10" t="str">
        <f>VLOOKUP(A454,'[1]taxonomy'!$A$1:$R$511,10)</f>
        <v> Enterobacteriales</v>
      </c>
      <c r="J454" s="10" t="str">
        <f>VLOOKUP(A454,'[1]taxonomy'!$A$1:$R$511,11)</f>
        <v>Enterobacteriaceae</v>
      </c>
      <c r="K454" s="10" t="str">
        <f>VLOOKUP(A454,'[1]taxonomy'!$A$1:$R$511,12)</f>
        <v> Providencia.</v>
      </c>
      <c r="L454" s="10">
        <f>VLOOKUP(A454,'[1]taxonomy'!$A$1:$R$511,13)</f>
        <v>0</v>
      </c>
      <c r="M454" s="10">
        <f>VLOOKUP(A454,'[1]taxonomy'!$A$1:$R$511,14)</f>
        <v>0</v>
      </c>
      <c r="N454" s="10">
        <f>VLOOKUP(A454,'[1]taxonomy'!$A$1:$R$511,15)</f>
        <v>0</v>
      </c>
      <c r="O454" s="13"/>
      <c r="Q454">
        <f t="shared" si="28"/>
      </c>
      <c r="R454">
        <f t="shared" si="29"/>
      </c>
      <c r="S454">
        <f t="shared" si="30"/>
      </c>
      <c r="T454">
        <f t="shared" si="31"/>
      </c>
    </row>
    <row r="455" spans="1:20" ht="12.75">
      <c r="A455" s="5" t="s">
        <v>1071</v>
      </c>
      <c r="B455" s="13">
        <v>1</v>
      </c>
      <c r="C455" s="13">
        <v>1</v>
      </c>
      <c r="D455">
        <f>VLOOKUP(A455,4!A524:G1057,7)</f>
        <v>356</v>
      </c>
      <c r="E455">
        <v>2</v>
      </c>
      <c r="F455" s="9" t="str">
        <f>VLOOKUP(A455,'[1]taxonomy'!$A$1:$R$511,7)</f>
        <v>Bacteria</v>
      </c>
      <c r="G455" s="10" t="str">
        <f>VLOOKUP(A455,'[1]taxonomy'!$A$1:$R$511,8)</f>
        <v> Actinobacteria</v>
      </c>
      <c r="H455" s="10" t="str">
        <f>VLOOKUP(A455,'[1]taxonomy'!$A$1:$R$511,9)</f>
        <v> Actinobacteridae</v>
      </c>
      <c r="I455" s="10" t="str">
        <f>VLOOKUP(A455,'[1]taxonomy'!$A$1:$R$511,10)</f>
        <v> Actinomycetales</v>
      </c>
      <c r="J455" s="10" t="str">
        <f>VLOOKUP(A455,'[1]taxonomy'!$A$1:$R$511,11)</f>
        <v>Corynebacterineae</v>
      </c>
      <c r="K455" s="10" t="str">
        <f>VLOOKUP(A455,'[1]taxonomy'!$A$1:$R$511,12)</f>
        <v> Mycobacteriaceae</v>
      </c>
      <c r="L455" s="10" t="str">
        <f>VLOOKUP(A455,'[1]taxonomy'!$A$1:$R$511,13)</f>
        <v> Mycobacterium</v>
      </c>
      <c r="M455" s="10" t="str">
        <f>VLOOKUP(A455,'[1]taxonomy'!$A$1:$R$511,14)</f>
        <v>Mycobacterium tuberculosis complex.</v>
      </c>
      <c r="N455" s="10">
        <f>VLOOKUP(A455,'[1]taxonomy'!$A$1:$R$511,15)</f>
        <v>0</v>
      </c>
      <c r="O455" s="13"/>
      <c r="Q455">
        <f t="shared" si="28"/>
      </c>
      <c r="R455">
        <f t="shared" si="29"/>
      </c>
      <c r="S455" t="str">
        <f t="shared" si="30"/>
        <v>Y2030_MYCTU</v>
      </c>
      <c r="T455">
        <f t="shared" si="31"/>
        <v>356</v>
      </c>
    </row>
    <row r="456" spans="1:20" ht="12.75">
      <c r="A456" s="5" t="s">
        <v>1073</v>
      </c>
      <c r="B456" s="13"/>
      <c r="C456" s="13">
        <v>1</v>
      </c>
      <c r="D456">
        <f>VLOOKUP(A456,4!A525:G1058,7)</f>
        <v>340</v>
      </c>
      <c r="F456" s="9" t="str">
        <f>VLOOKUP(A456,'[1]taxonomy'!$A$1:$R$511,7)</f>
        <v>Bacteria</v>
      </c>
      <c r="G456" s="10" t="str">
        <f>VLOOKUP(A456,'[1]taxonomy'!$A$1:$R$511,8)</f>
        <v> Actinobacteria</v>
      </c>
      <c r="H456" s="10" t="str">
        <f>VLOOKUP(A456,'[1]taxonomy'!$A$1:$R$511,9)</f>
        <v> Actinobacteridae</v>
      </c>
      <c r="I456" s="10" t="str">
        <f>VLOOKUP(A456,'[1]taxonomy'!$A$1:$R$511,10)</f>
        <v> Actinomycetales</v>
      </c>
      <c r="J456" s="10" t="str">
        <f>VLOOKUP(A456,'[1]taxonomy'!$A$1:$R$511,11)</f>
        <v>Corynebacterineae</v>
      </c>
      <c r="K456" s="10" t="str">
        <f>VLOOKUP(A456,'[1]taxonomy'!$A$1:$R$511,12)</f>
        <v> Mycobacteriaceae</v>
      </c>
      <c r="L456" s="10" t="str">
        <f>VLOOKUP(A456,'[1]taxonomy'!$A$1:$R$511,13)</f>
        <v> Mycobacterium</v>
      </c>
      <c r="M456" s="10" t="str">
        <f>VLOOKUP(A456,'[1]taxonomy'!$A$1:$R$511,14)</f>
        <v>Mycobacterium tuberculosis complex.</v>
      </c>
      <c r="N456" s="10">
        <f>VLOOKUP(A456,'[1]taxonomy'!$A$1:$R$511,15)</f>
        <v>0</v>
      </c>
      <c r="O456" s="13"/>
      <c r="Q456">
        <f t="shared" si="28"/>
      </c>
      <c r="R456">
        <f t="shared" si="29"/>
      </c>
      <c r="S456">
        <f t="shared" si="30"/>
      </c>
      <c r="T456">
        <f t="shared" si="31"/>
      </c>
    </row>
    <row r="457" spans="1:20" ht="12.75">
      <c r="A457" t="s">
        <v>1031</v>
      </c>
      <c r="B457" s="13"/>
      <c r="C457" s="13">
        <v>1</v>
      </c>
      <c r="D457">
        <v>332</v>
      </c>
      <c r="E457">
        <v>1</v>
      </c>
      <c r="F457" s="9" t="str">
        <f>VLOOKUP(A457,'[1]taxonomy'!$A$1:$R$511,7)</f>
        <v>Bacteria</v>
      </c>
      <c r="G457" s="10" t="str">
        <f>VLOOKUP(A457,'[1]taxonomy'!$A$1:$R$511,8)</f>
        <v> Firmicutes</v>
      </c>
      <c r="H457" s="10" t="str">
        <f>VLOOKUP(A457,'[1]taxonomy'!$A$1:$R$511,9)</f>
        <v> Bacillales</v>
      </c>
      <c r="I457" s="10" t="str">
        <f>VLOOKUP(A457,'[1]taxonomy'!$A$1:$R$511,10)</f>
        <v> Bacillaceae</v>
      </c>
      <c r="J457" s="10" t="str">
        <f>VLOOKUP(A457,'[1]taxonomy'!$A$1:$R$511,11)</f>
        <v> Bacillus</v>
      </c>
      <c r="K457" s="10" t="str">
        <f>VLOOKUP(A457,'[1]taxonomy'!$A$1:$R$511,12)</f>
        <v>Bacillus cereus group.</v>
      </c>
      <c r="L457" s="10">
        <f>VLOOKUP(A457,'[1]taxonomy'!$A$1:$R$511,13)</f>
        <v>0</v>
      </c>
      <c r="M457" s="10">
        <f>VLOOKUP(A457,'[1]taxonomy'!$A$1:$R$511,14)</f>
        <v>0</v>
      </c>
      <c r="N457" s="10">
        <f>VLOOKUP(A457,'[1]taxonomy'!$A$1:$R$511,15)</f>
        <v>0</v>
      </c>
      <c r="O457" s="13"/>
      <c r="Q457" t="str">
        <f t="shared" si="28"/>
        <v>Q81BF7_BACCR</v>
      </c>
      <c r="R457">
        <f t="shared" si="29"/>
        <v>332</v>
      </c>
      <c r="S457">
        <f t="shared" si="30"/>
      </c>
      <c r="T457">
        <f t="shared" si="31"/>
      </c>
    </row>
    <row r="458" spans="3:5" ht="12.75">
      <c r="C458" s="16"/>
      <c r="E458">
        <f>SUM(E2:E457)</f>
        <v>76</v>
      </c>
    </row>
    <row r="466" ht="12.75">
      <c r="H466">
        <f>IF(B466="PF05139",D457-F466+1,"")</f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5"/>
  <sheetViews>
    <sheetView workbookViewId="0" topLeftCell="A496">
      <selection activeCell="A513" sqref="A513"/>
    </sheetView>
  </sheetViews>
  <sheetFormatPr defaultColWidth="9.140625" defaultRowHeight="12.75"/>
  <cols>
    <col min="1" max="1" width="17.421875" style="0" customWidth="1"/>
    <col min="2" max="2" width="11.140625" style="0" customWidth="1"/>
    <col min="3" max="3" width="13.28125" style="0" customWidth="1"/>
    <col min="4" max="4" width="12.28125" style="0" customWidth="1"/>
    <col min="5" max="5" width="9.421875" style="0" customWidth="1"/>
    <col min="7" max="7" width="20.57421875" style="0" customWidth="1"/>
  </cols>
  <sheetData>
    <row r="1" spans="1:7" ht="12.75">
      <c r="A1" t="s">
        <v>0</v>
      </c>
      <c r="B1" t="s">
        <v>3</v>
      </c>
      <c r="C1" t="s">
        <v>1</v>
      </c>
      <c r="D1" t="s">
        <v>2</v>
      </c>
      <c r="E1" t="s">
        <v>4</v>
      </c>
      <c r="F1" t="s">
        <v>5</v>
      </c>
      <c r="G1" t="s">
        <v>1075</v>
      </c>
    </row>
    <row r="2" spans="1:7" ht="12.75">
      <c r="A2" t="s">
        <v>8</v>
      </c>
      <c r="B2" t="s">
        <v>10</v>
      </c>
      <c r="C2" t="s">
        <v>9</v>
      </c>
      <c r="D2">
        <v>443</v>
      </c>
      <c r="E2">
        <v>72</v>
      </c>
      <c r="F2">
        <v>419</v>
      </c>
      <c r="G2">
        <f aca="true" t="shared" si="0" ref="G2:G65">IF(B2="PF05139",F2-E2+1,"")</f>
        <v>348</v>
      </c>
    </row>
    <row r="3" spans="1:7" ht="12.75">
      <c r="A3" t="s">
        <v>12</v>
      </c>
      <c r="B3" t="s">
        <v>10</v>
      </c>
      <c r="C3" t="s">
        <v>13</v>
      </c>
      <c r="D3">
        <v>427</v>
      </c>
      <c r="E3">
        <v>91</v>
      </c>
      <c r="F3">
        <v>419</v>
      </c>
      <c r="G3">
        <f t="shared" si="0"/>
        <v>329</v>
      </c>
    </row>
    <row r="4" spans="1:7" ht="12.75">
      <c r="A4" t="s">
        <v>14</v>
      </c>
      <c r="B4" t="s">
        <v>10</v>
      </c>
      <c r="C4" t="s">
        <v>15</v>
      </c>
      <c r="D4">
        <v>330</v>
      </c>
      <c r="E4">
        <v>1</v>
      </c>
      <c r="F4">
        <v>308</v>
      </c>
      <c r="G4">
        <f t="shared" si="0"/>
        <v>308</v>
      </c>
    </row>
    <row r="5" spans="1:7" ht="12.75">
      <c r="A5" t="s">
        <v>16</v>
      </c>
      <c r="B5" t="s">
        <v>10</v>
      </c>
      <c r="C5" t="s">
        <v>17</v>
      </c>
      <c r="D5">
        <v>443</v>
      </c>
      <c r="E5">
        <v>109</v>
      </c>
      <c r="F5">
        <v>436</v>
      </c>
      <c r="G5">
        <f t="shared" si="0"/>
        <v>328</v>
      </c>
    </row>
    <row r="6" spans="1:7" ht="12.75">
      <c r="A6" t="s">
        <v>18</v>
      </c>
      <c r="B6" t="s">
        <v>10</v>
      </c>
      <c r="C6" t="s">
        <v>19</v>
      </c>
      <c r="D6">
        <v>448</v>
      </c>
      <c r="E6">
        <v>71</v>
      </c>
      <c r="F6">
        <v>423</v>
      </c>
      <c r="G6">
        <f t="shared" si="0"/>
        <v>353</v>
      </c>
    </row>
    <row r="7" spans="1:7" ht="12.75">
      <c r="A7" t="s">
        <v>20</v>
      </c>
      <c r="B7" t="s">
        <v>10</v>
      </c>
      <c r="C7" t="s">
        <v>21</v>
      </c>
      <c r="D7">
        <v>449</v>
      </c>
      <c r="E7">
        <v>67</v>
      </c>
      <c r="F7">
        <v>424</v>
      </c>
      <c r="G7">
        <f t="shared" si="0"/>
        <v>358</v>
      </c>
    </row>
    <row r="8" spans="1:7" ht="12.75">
      <c r="A8" t="s">
        <v>22</v>
      </c>
      <c r="B8" t="s">
        <v>10</v>
      </c>
      <c r="C8" t="s">
        <v>23</v>
      </c>
      <c r="D8">
        <v>449</v>
      </c>
      <c r="E8">
        <v>67</v>
      </c>
      <c r="F8">
        <v>424</v>
      </c>
      <c r="G8">
        <f t="shared" si="0"/>
        <v>358</v>
      </c>
    </row>
    <row r="9" spans="1:7" ht="12.75">
      <c r="A9" t="s">
        <v>24</v>
      </c>
      <c r="B9" t="s">
        <v>10</v>
      </c>
      <c r="C9" t="s">
        <v>25</v>
      </c>
      <c r="D9">
        <v>681</v>
      </c>
      <c r="E9">
        <v>301</v>
      </c>
      <c r="F9">
        <v>656</v>
      </c>
      <c r="G9">
        <f t="shared" si="0"/>
        <v>356</v>
      </c>
    </row>
    <row r="10" spans="1:7" ht="12.75">
      <c r="A10" t="s">
        <v>28</v>
      </c>
      <c r="B10" t="s">
        <v>10</v>
      </c>
      <c r="C10" t="s">
        <v>29</v>
      </c>
      <c r="D10">
        <v>681</v>
      </c>
      <c r="E10">
        <v>300</v>
      </c>
      <c r="F10">
        <v>656</v>
      </c>
      <c r="G10">
        <f t="shared" si="0"/>
        <v>357</v>
      </c>
    </row>
    <row r="11" spans="1:7" ht="12.75">
      <c r="A11" t="s">
        <v>30</v>
      </c>
      <c r="B11" t="s">
        <v>10</v>
      </c>
      <c r="C11" t="s">
        <v>31</v>
      </c>
      <c r="D11">
        <v>413</v>
      </c>
      <c r="E11">
        <v>60</v>
      </c>
      <c r="F11">
        <v>405</v>
      </c>
      <c r="G11">
        <f t="shared" si="0"/>
        <v>346</v>
      </c>
    </row>
    <row r="12" spans="1:7" ht="12.75">
      <c r="A12" t="s">
        <v>32</v>
      </c>
      <c r="B12" t="s">
        <v>10</v>
      </c>
      <c r="C12" t="s">
        <v>33</v>
      </c>
      <c r="D12">
        <v>679</v>
      </c>
      <c r="E12">
        <v>298</v>
      </c>
      <c r="F12">
        <v>654</v>
      </c>
      <c r="G12">
        <f t="shared" si="0"/>
        <v>357</v>
      </c>
    </row>
    <row r="13" spans="1:7" ht="12.75">
      <c r="A13" t="s">
        <v>34</v>
      </c>
      <c r="B13" t="s">
        <v>10</v>
      </c>
      <c r="C13" t="s">
        <v>35</v>
      </c>
      <c r="D13">
        <v>682</v>
      </c>
      <c r="E13">
        <v>307</v>
      </c>
      <c r="F13">
        <v>657</v>
      </c>
      <c r="G13">
        <f t="shared" si="0"/>
        <v>351</v>
      </c>
    </row>
    <row r="14" spans="1:7" ht="12.75">
      <c r="A14" t="s">
        <v>36</v>
      </c>
      <c r="B14" t="s">
        <v>10</v>
      </c>
      <c r="C14" t="s">
        <v>37</v>
      </c>
      <c r="D14">
        <v>469</v>
      </c>
      <c r="E14">
        <v>89</v>
      </c>
      <c r="F14">
        <v>444</v>
      </c>
      <c r="G14">
        <f t="shared" si="0"/>
        <v>356</v>
      </c>
    </row>
    <row r="15" spans="1:7" ht="12.75">
      <c r="A15" t="s">
        <v>38</v>
      </c>
      <c r="B15" t="s">
        <v>10</v>
      </c>
      <c r="C15" t="s">
        <v>39</v>
      </c>
      <c r="D15">
        <v>382</v>
      </c>
      <c r="E15">
        <v>161</v>
      </c>
      <c r="F15">
        <v>374</v>
      </c>
      <c r="G15">
        <f t="shared" si="0"/>
        <v>214</v>
      </c>
    </row>
    <row r="16" spans="1:7" ht="12.75">
      <c r="A16" t="s">
        <v>40</v>
      </c>
      <c r="B16" t="s">
        <v>10</v>
      </c>
      <c r="C16" t="s">
        <v>41</v>
      </c>
      <c r="D16">
        <v>681</v>
      </c>
      <c r="E16">
        <v>301</v>
      </c>
      <c r="F16">
        <v>656</v>
      </c>
      <c r="G16">
        <f t="shared" si="0"/>
        <v>356</v>
      </c>
    </row>
    <row r="17" spans="1:7" ht="12.75">
      <c r="A17" t="s">
        <v>42</v>
      </c>
      <c r="B17" t="s">
        <v>10</v>
      </c>
      <c r="C17" t="s">
        <v>43</v>
      </c>
      <c r="D17">
        <v>676</v>
      </c>
      <c r="E17">
        <v>312</v>
      </c>
      <c r="F17">
        <v>654</v>
      </c>
      <c r="G17">
        <f t="shared" si="0"/>
        <v>343</v>
      </c>
    </row>
    <row r="18" spans="1:7" ht="12.75">
      <c r="A18" t="s">
        <v>46</v>
      </c>
      <c r="B18" t="s">
        <v>10</v>
      </c>
      <c r="C18" t="s">
        <v>47</v>
      </c>
      <c r="D18">
        <v>430</v>
      </c>
      <c r="E18">
        <v>86</v>
      </c>
      <c r="F18">
        <v>417</v>
      </c>
      <c r="G18">
        <f t="shared" si="0"/>
        <v>332</v>
      </c>
    </row>
    <row r="19" spans="1:7" ht="12.75">
      <c r="A19" t="s">
        <v>48</v>
      </c>
      <c r="B19" t="s">
        <v>10</v>
      </c>
      <c r="C19" t="s">
        <v>49</v>
      </c>
      <c r="D19">
        <v>406</v>
      </c>
      <c r="E19">
        <v>64</v>
      </c>
      <c r="F19">
        <v>398</v>
      </c>
      <c r="G19">
        <f t="shared" si="0"/>
        <v>335</v>
      </c>
    </row>
    <row r="20" spans="1:7" ht="12.75">
      <c r="A20" t="s">
        <v>50</v>
      </c>
      <c r="B20" t="s">
        <v>10</v>
      </c>
      <c r="C20" t="s">
        <v>51</v>
      </c>
      <c r="D20">
        <v>419</v>
      </c>
      <c r="E20">
        <v>81</v>
      </c>
      <c r="F20">
        <v>412</v>
      </c>
      <c r="G20">
        <f t="shared" si="0"/>
        <v>332</v>
      </c>
    </row>
    <row r="21" spans="1:7" ht="12.75">
      <c r="A21" t="s">
        <v>52</v>
      </c>
      <c r="B21" t="s">
        <v>10</v>
      </c>
      <c r="C21" t="s">
        <v>53</v>
      </c>
      <c r="D21">
        <v>469</v>
      </c>
      <c r="E21">
        <v>132</v>
      </c>
      <c r="F21">
        <v>462</v>
      </c>
      <c r="G21">
        <f t="shared" si="0"/>
        <v>331</v>
      </c>
    </row>
    <row r="22" spans="1:7" ht="12.75">
      <c r="A22" t="s">
        <v>54</v>
      </c>
      <c r="B22" t="s">
        <v>10</v>
      </c>
      <c r="C22" t="s">
        <v>55</v>
      </c>
      <c r="D22">
        <v>462</v>
      </c>
      <c r="E22">
        <v>69</v>
      </c>
      <c r="F22">
        <v>318</v>
      </c>
      <c r="G22">
        <f t="shared" si="0"/>
        <v>250</v>
      </c>
    </row>
    <row r="23" spans="1:7" ht="12.75">
      <c r="A23" t="s">
        <v>57</v>
      </c>
      <c r="B23" t="s">
        <v>10</v>
      </c>
      <c r="C23" t="s">
        <v>58</v>
      </c>
      <c r="D23">
        <v>462</v>
      </c>
      <c r="E23">
        <v>69</v>
      </c>
      <c r="F23">
        <v>318</v>
      </c>
      <c r="G23">
        <f t="shared" si="0"/>
        <v>250</v>
      </c>
    </row>
    <row r="24" spans="1:7" ht="12.75">
      <c r="A24" t="s">
        <v>59</v>
      </c>
      <c r="B24" t="s">
        <v>10</v>
      </c>
      <c r="C24" t="s">
        <v>60</v>
      </c>
      <c r="D24">
        <v>679</v>
      </c>
      <c r="E24">
        <v>298</v>
      </c>
      <c r="F24">
        <v>654</v>
      </c>
      <c r="G24">
        <f t="shared" si="0"/>
        <v>357</v>
      </c>
    </row>
    <row r="25" spans="1:7" ht="12.75">
      <c r="A25" t="s">
        <v>61</v>
      </c>
      <c r="B25" t="s">
        <v>10</v>
      </c>
      <c r="C25" t="s">
        <v>62</v>
      </c>
      <c r="D25">
        <v>678</v>
      </c>
      <c r="E25">
        <v>313</v>
      </c>
      <c r="F25">
        <v>656</v>
      </c>
      <c r="G25">
        <f t="shared" si="0"/>
        <v>344</v>
      </c>
    </row>
    <row r="26" spans="1:7" ht="12.75">
      <c r="A26" t="s">
        <v>63</v>
      </c>
      <c r="B26" t="s">
        <v>10</v>
      </c>
      <c r="C26" t="s">
        <v>64</v>
      </c>
      <c r="D26">
        <v>618</v>
      </c>
      <c r="E26">
        <v>93</v>
      </c>
      <c r="F26">
        <v>429</v>
      </c>
      <c r="G26">
        <f t="shared" si="0"/>
        <v>337</v>
      </c>
    </row>
    <row r="27" spans="1:7" ht="12.75">
      <c r="A27" t="s">
        <v>65</v>
      </c>
      <c r="B27" t="s">
        <v>10</v>
      </c>
      <c r="C27" t="s">
        <v>66</v>
      </c>
      <c r="D27">
        <v>126</v>
      </c>
      <c r="E27">
        <v>2</v>
      </c>
      <c r="F27">
        <v>120</v>
      </c>
      <c r="G27">
        <f t="shared" si="0"/>
        <v>119</v>
      </c>
    </row>
    <row r="28" spans="1:7" ht="12.75">
      <c r="A28" t="s">
        <v>67</v>
      </c>
      <c r="B28" t="s">
        <v>10</v>
      </c>
      <c r="C28" t="s">
        <v>68</v>
      </c>
      <c r="D28">
        <v>397</v>
      </c>
      <c r="E28">
        <v>70</v>
      </c>
      <c r="F28">
        <v>381</v>
      </c>
      <c r="G28">
        <f t="shared" si="0"/>
        <v>312</v>
      </c>
    </row>
    <row r="29" spans="1:7" ht="12.75">
      <c r="A29" t="s">
        <v>69</v>
      </c>
      <c r="B29" t="s">
        <v>10</v>
      </c>
      <c r="C29" t="s">
        <v>70</v>
      </c>
      <c r="D29">
        <v>448</v>
      </c>
      <c r="E29">
        <v>105</v>
      </c>
      <c r="F29">
        <v>415</v>
      </c>
      <c r="G29">
        <f t="shared" si="0"/>
        <v>311</v>
      </c>
    </row>
    <row r="30" spans="1:7" ht="12.75">
      <c r="A30" t="s">
        <v>71</v>
      </c>
      <c r="B30" t="s">
        <v>10</v>
      </c>
      <c r="C30" t="s">
        <v>72</v>
      </c>
      <c r="D30">
        <v>443</v>
      </c>
      <c r="E30">
        <v>65</v>
      </c>
      <c r="F30">
        <v>418</v>
      </c>
      <c r="G30">
        <f t="shared" si="0"/>
        <v>354</v>
      </c>
    </row>
    <row r="31" spans="1:7" ht="12.75">
      <c r="A31" t="s">
        <v>73</v>
      </c>
      <c r="B31" t="s">
        <v>10</v>
      </c>
      <c r="C31" t="s">
        <v>74</v>
      </c>
      <c r="D31">
        <v>390</v>
      </c>
      <c r="E31">
        <v>68</v>
      </c>
      <c r="F31">
        <v>376</v>
      </c>
      <c r="G31">
        <f t="shared" si="0"/>
        <v>309</v>
      </c>
    </row>
    <row r="32" spans="1:7" ht="12.75">
      <c r="A32" t="s">
        <v>75</v>
      </c>
      <c r="B32" t="s">
        <v>10</v>
      </c>
      <c r="C32" t="s">
        <v>76</v>
      </c>
      <c r="D32">
        <v>681</v>
      </c>
      <c r="E32">
        <v>301</v>
      </c>
      <c r="F32">
        <v>656</v>
      </c>
      <c r="G32">
        <f t="shared" si="0"/>
        <v>356</v>
      </c>
    </row>
    <row r="33" spans="1:7" ht="12.75">
      <c r="A33" t="s">
        <v>77</v>
      </c>
      <c r="B33" t="s">
        <v>10</v>
      </c>
      <c r="C33" t="s">
        <v>78</v>
      </c>
      <c r="D33">
        <v>681</v>
      </c>
      <c r="E33">
        <v>300</v>
      </c>
      <c r="F33">
        <v>656</v>
      </c>
      <c r="G33">
        <f t="shared" si="0"/>
        <v>357</v>
      </c>
    </row>
    <row r="34" spans="1:7" ht="12.75">
      <c r="A34" t="s">
        <v>79</v>
      </c>
      <c r="B34" t="s">
        <v>10</v>
      </c>
      <c r="C34" t="s">
        <v>80</v>
      </c>
      <c r="D34">
        <v>444</v>
      </c>
      <c r="E34">
        <v>79</v>
      </c>
      <c r="F34">
        <v>420</v>
      </c>
      <c r="G34">
        <f t="shared" si="0"/>
        <v>342</v>
      </c>
    </row>
    <row r="35" spans="1:7" ht="12.75">
      <c r="A35" t="s">
        <v>81</v>
      </c>
      <c r="B35" t="s">
        <v>10</v>
      </c>
      <c r="C35" t="s">
        <v>82</v>
      </c>
      <c r="D35">
        <v>526</v>
      </c>
      <c r="E35">
        <v>49</v>
      </c>
      <c r="F35">
        <v>338</v>
      </c>
      <c r="G35">
        <f t="shared" si="0"/>
        <v>290</v>
      </c>
    </row>
    <row r="36" spans="1:7" ht="12.75">
      <c r="A36" t="s">
        <v>84</v>
      </c>
      <c r="B36" t="s">
        <v>10</v>
      </c>
      <c r="C36" t="s">
        <v>85</v>
      </c>
      <c r="D36">
        <v>418</v>
      </c>
      <c r="E36">
        <v>56</v>
      </c>
      <c r="F36">
        <v>396</v>
      </c>
      <c r="G36">
        <f t="shared" si="0"/>
        <v>341</v>
      </c>
    </row>
    <row r="37" spans="1:7" ht="12.75">
      <c r="A37" t="s">
        <v>86</v>
      </c>
      <c r="B37" t="s">
        <v>10</v>
      </c>
      <c r="C37" t="s">
        <v>87</v>
      </c>
      <c r="D37">
        <v>467</v>
      </c>
      <c r="E37">
        <v>87</v>
      </c>
      <c r="F37">
        <v>442</v>
      </c>
      <c r="G37">
        <f t="shared" si="0"/>
        <v>356</v>
      </c>
    </row>
    <row r="38" spans="1:7" ht="12.75">
      <c r="A38" t="s">
        <v>88</v>
      </c>
      <c r="B38" t="s">
        <v>10</v>
      </c>
      <c r="C38" t="s">
        <v>89</v>
      </c>
      <c r="D38">
        <v>655</v>
      </c>
      <c r="E38">
        <v>296</v>
      </c>
      <c r="F38">
        <v>632</v>
      </c>
      <c r="G38">
        <f t="shared" si="0"/>
        <v>337</v>
      </c>
    </row>
    <row r="39" spans="1:7" ht="12.75">
      <c r="A39" t="s">
        <v>90</v>
      </c>
      <c r="B39" t="s">
        <v>10</v>
      </c>
      <c r="C39" t="s">
        <v>91</v>
      </c>
      <c r="D39">
        <v>681</v>
      </c>
      <c r="E39">
        <v>301</v>
      </c>
      <c r="F39">
        <v>656</v>
      </c>
      <c r="G39">
        <f t="shared" si="0"/>
        <v>356</v>
      </c>
    </row>
    <row r="40" spans="1:7" ht="12.75">
      <c r="A40" t="s">
        <v>92</v>
      </c>
      <c r="B40" t="s">
        <v>10</v>
      </c>
      <c r="C40" t="s">
        <v>93</v>
      </c>
      <c r="D40">
        <v>440</v>
      </c>
      <c r="E40">
        <v>90</v>
      </c>
      <c r="F40">
        <v>431</v>
      </c>
      <c r="G40">
        <f t="shared" si="0"/>
        <v>342</v>
      </c>
    </row>
    <row r="41" spans="1:7" ht="12.75">
      <c r="A41" t="s">
        <v>94</v>
      </c>
      <c r="B41" t="s">
        <v>10</v>
      </c>
      <c r="C41" t="s">
        <v>95</v>
      </c>
      <c r="D41">
        <v>455</v>
      </c>
      <c r="E41">
        <v>87</v>
      </c>
      <c r="F41">
        <v>430</v>
      </c>
      <c r="G41">
        <f t="shared" si="0"/>
        <v>344</v>
      </c>
    </row>
    <row r="42" spans="1:7" ht="12.75">
      <c r="A42" t="s">
        <v>96</v>
      </c>
      <c r="B42" t="s">
        <v>10</v>
      </c>
      <c r="C42" t="s">
        <v>97</v>
      </c>
      <c r="D42">
        <v>681</v>
      </c>
      <c r="E42">
        <v>301</v>
      </c>
      <c r="F42">
        <v>656</v>
      </c>
      <c r="G42">
        <f t="shared" si="0"/>
        <v>356</v>
      </c>
    </row>
    <row r="43" spans="1:7" ht="12.75">
      <c r="A43" t="s">
        <v>98</v>
      </c>
      <c r="B43" t="s">
        <v>10</v>
      </c>
      <c r="C43" t="s">
        <v>99</v>
      </c>
      <c r="D43">
        <v>420</v>
      </c>
      <c r="E43">
        <v>66</v>
      </c>
      <c r="F43">
        <v>407</v>
      </c>
      <c r="G43">
        <f t="shared" si="0"/>
        <v>342</v>
      </c>
    </row>
    <row r="44" spans="1:7" ht="12.75">
      <c r="A44" t="s">
        <v>100</v>
      </c>
      <c r="B44" t="s">
        <v>10</v>
      </c>
      <c r="C44" t="s">
        <v>101</v>
      </c>
      <c r="D44">
        <v>326</v>
      </c>
      <c r="E44">
        <v>170</v>
      </c>
      <c r="F44">
        <v>319</v>
      </c>
      <c r="G44">
        <f t="shared" si="0"/>
        <v>150</v>
      </c>
    </row>
    <row r="45" spans="1:7" ht="12.75">
      <c r="A45" t="s">
        <v>102</v>
      </c>
      <c r="B45" t="s">
        <v>10</v>
      </c>
      <c r="C45" t="s">
        <v>103</v>
      </c>
      <c r="D45">
        <v>461</v>
      </c>
      <c r="E45">
        <v>141</v>
      </c>
      <c r="F45">
        <v>411</v>
      </c>
      <c r="G45">
        <f t="shared" si="0"/>
        <v>271</v>
      </c>
    </row>
    <row r="46" spans="1:7" ht="12.75">
      <c r="A46" t="s">
        <v>104</v>
      </c>
      <c r="B46" t="s">
        <v>10</v>
      </c>
      <c r="C46" t="s">
        <v>105</v>
      </c>
      <c r="D46">
        <v>828</v>
      </c>
      <c r="E46">
        <v>78</v>
      </c>
      <c r="F46">
        <v>419</v>
      </c>
      <c r="G46">
        <f t="shared" si="0"/>
        <v>342</v>
      </c>
    </row>
    <row r="47" spans="1:7" ht="12.75">
      <c r="A47" t="s">
        <v>108</v>
      </c>
      <c r="B47" t="s">
        <v>10</v>
      </c>
      <c r="C47" t="s">
        <v>109</v>
      </c>
      <c r="D47">
        <v>388</v>
      </c>
      <c r="E47">
        <v>86</v>
      </c>
      <c r="F47">
        <v>363</v>
      </c>
      <c r="G47">
        <f t="shared" si="0"/>
        <v>278</v>
      </c>
    </row>
    <row r="48" spans="1:7" ht="12.75">
      <c r="A48" t="s">
        <v>111</v>
      </c>
      <c r="B48" t="s">
        <v>10</v>
      </c>
      <c r="C48" t="s">
        <v>112</v>
      </c>
      <c r="D48">
        <v>660</v>
      </c>
      <c r="E48">
        <v>295</v>
      </c>
      <c r="F48">
        <v>637</v>
      </c>
      <c r="G48">
        <f t="shared" si="0"/>
        <v>343</v>
      </c>
    </row>
    <row r="49" spans="1:7" ht="12.75">
      <c r="A49" t="s">
        <v>113</v>
      </c>
      <c r="B49" t="s">
        <v>10</v>
      </c>
      <c r="C49" t="s">
        <v>114</v>
      </c>
      <c r="D49">
        <v>447</v>
      </c>
      <c r="E49">
        <v>79</v>
      </c>
      <c r="F49">
        <v>423</v>
      </c>
      <c r="G49">
        <f t="shared" si="0"/>
        <v>345</v>
      </c>
    </row>
    <row r="50" spans="1:7" ht="12.75">
      <c r="A50" t="s">
        <v>115</v>
      </c>
      <c r="B50" t="s">
        <v>10</v>
      </c>
      <c r="C50" t="s">
        <v>116</v>
      </c>
      <c r="D50">
        <v>408</v>
      </c>
      <c r="E50">
        <v>64</v>
      </c>
      <c r="F50">
        <v>400</v>
      </c>
      <c r="G50">
        <f t="shared" si="0"/>
        <v>337</v>
      </c>
    </row>
    <row r="51" spans="1:7" ht="12.75">
      <c r="A51" t="s">
        <v>117</v>
      </c>
      <c r="B51" t="s">
        <v>10</v>
      </c>
      <c r="C51" t="s">
        <v>118</v>
      </c>
      <c r="D51">
        <v>491</v>
      </c>
      <c r="E51">
        <v>98</v>
      </c>
      <c r="F51">
        <v>346</v>
      </c>
      <c r="G51">
        <f t="shared" si="0"/>
        <v>249</v>
      </c>
    </row>
    <row r="52" spans="1:7" ht="12.75">
      <c r="A52" t="s">
        <v>119</v>
      </c>
      <c r="B52" t="s">
        <v>10</v>
      </c>
      <c r="C52" t="s">
        <v>120</v>
      </c>
      <c r="D52">
        <v>560</v>
      </c>
      <c r="E52">
        <v>203</v>
      </c>
      <c r="F52">
        <v>375</v>
      </c>
      <c r="G52">
        <f t="shared" si="0"/>
        <v>173</v>
      </c>
    </row>
    <row r="53" spans="1:7" ht="12.75">
      <c r="A53" t="s">
        <v>119</v>
      </c>
      <c r="B53" t="s">
        <v>10</v>
      </c>
      <c r="C53" t="s">
        <v>120</v>
      </c>
      <c r="D53">
        <v>560</v>
      </c>
      <c r="E53">
        <v>368</v>
      </c>
      <c r="F53">
        <v>443</v>
      </c>
      <c r="G53">
        <f t="shared" si="0"/>
        <v>76</v>
      </c>
    </row>
    <row r="54" spans="1:7" ht="12.75">
      <c r="A54" t="s">
        <v>119</v>
      </c>
      <c r="B54" t="s">
        <v>10</v>
      </c>
      <c r="C54" t="s">
        <v>120</v>
      </c>
      <c r="D54">
        <v>560</v>
      </c>
      <c r="E54">
        <v>441</v>
      </c>
      <c r="F54">
        <v>481</v>
      </c>
      <c r="G54">
        <f t="shared" si="0"/>
        <v>41</v>
      </c>
    </row>
    <row r="55" spans="1:7" ht="12.75">
      <c r="A55" t="s">
        <v>123</v>
      </c>
      <c r="B55" t="s">
        <v>10</v>
      </c>
      <c r="C55" t="s">
        <v>124</v>
      </c>
      <c r="D55">
        <v>418</v>
      </c>
      <c r="E55">
        <v>56</v>
      </c>
      <c r="F55">
        <v>396</v>
      </c>
      <c r="G55">
        <f t="shared" si="0"/>
        <v>341</v>
      </c>
    </row>
    <row r="56" spans="1:7" ht="12.75">
      <c r="A56" t="s">
        <v>125</v>
      </c>
      <c r="B56" t="s">
        <v>10</v>
      </c>
      <c r="C56" t="s">
        <v>126</v>
      </c>
      <c r="D56">
        <v>537</v>
      </c>
      <c r="E56">
        <v>57</v>
      </c>
      <c r="F56">
        <v>344</v>
      </c>
      <c r="G56">
        <f t="shared" si="0"/>
        <v>288</v>
      </c>
    </row>
    <row r="57" spans="1:7" ht="12.75">
      <c r="A57" t="s">
        <v>127</v>
      </c>
      <c r="B57" t="s">
        <v>10</v>
      </c>
      <c r="C57" t="s">
        <v>128</v>
      </c>
      <c r="D57">
        <v>495</v>
      </c>
      <c r="E57">
        <v>116</v>
      </c>
      <c r="F57">
        <v>442</v>
      </c>
      <c r="G57">
        <f t="shared" si="0"/>
        <v>327</v>
      </c>
    </row>
    <row r="58" spans="1:7" ht="12.75">
      <c r="A58" t="s">
        <v>129</v>
      </c>
      <c r="B58" t="s">
        <v>10</v>
      </c>
      <c r="C58" t="s">
        <v>130</v>
      </c>
      <c r="D58">
        <v>665</v>
      </c>
      <c r="E58">
        <v>301</v>
      </c>
      <c r="F58">
        <v>643</v>
      </c>
      <c r="G58">
        <f t="shared" si="0"/>
        <v>343</v>
      </c>
    </row>
    <row r="59" spans="1:7" ht="12.75">
      <c r="A59" t="s">
        <v>131</v>
      </c>
      <c r="B59" t="s">
        <v>10</v>
      </c>
      <c r="C59" t="s">
        <v>132</v>
      </c>
      <c r="D59">
        <v>447</v>
      </c>
      <c r="E59">
        <v>79</v>
      </c>
      <c r="F59">
        <v>423</v>
      </c>
      <c r="G59">
        <f t="shared" si="0"/>
        <v>345</v>
      </c>
    </row>
    <row r="60" spans="1:7" ht="12.75">
      <c r="A60" t="s">
        <v>133</v>
      </c>
      <c r="B60" t="s">
        <v>10</v>
      </c>
      <c r="C60" t="s">
        <v>134</v>
      </c>
      <c r="D60">
        <v>476</v>
      </c>
      <c r="E60">
        <v>104</v>
      </c>
      <c r="F60">
        <v>454</v>
      </c>
      <c r="G60">
        <f t="shared" si="0"/>
        <v>351</v>
      </c>
    </row>
    <row r="61" spans="1:7" ht="12.75">
      <c r="A61" t="s">
        <v>135</v>
      </c>
      <c r="B61" t="s">
        <v>10</v>
      </c>
      <c r="C61" t="s">
        <v>136</v>
      </c>
      <c r="D61">
        <v>405</v>
      </c>
      <c r="E61">
        <v>45</v>
      </c>
      <c r="F61">
        <v>399</v>
      </c>
      <c r="G61">
        <f t="shared" si="0"/>
        <v>355</v>
      </c>
    </row>
    <row r="62" spans="1:7" ht="12.75">
      <c r="A62" t="s">
        <v>137</v>
      </c>
      <c r="B62" t="s">
        <v>10</v>
      </c>
      <c r="C62" t="s">
        <v>138</v>
      </c>
      <c r="D62">
        <v>447</v>
      </c>
      <c r="E62">
        <v>108</v>
      </c>
      <c r="F62">
        <v>441</v>
      </c>
      <c r="G62">
        <f t="shared" si="0"/>
        <v>334</v>
      </c>
    </row>
    <row r="63" spans="1:7" ht="12.75">
      <c r="A63" t="s">
        <v>139</v>
      </c>
      <c r="B63" t="s">
        <v>10</v>
      </c>
      <c r="C63" t="s">
        <v>140</v>
      </c>
      <c r="D63">
        <v>434</v>
      </c>
      <c r="E63">
        <v>82</v>
      </c>
      <c r="F63">
        <v>426</v>
      </c>
      <c r="G63">
        <f t="shared" si="0"/>
        <v>345</v>
      </c>
    </row>
    <row r="64" spans="1:7" ht="12.75">
      <c r="A64" t="s">
        <v>141</v>
      </c>
      <c r="B64" t="s">
        <v>10</v>
      </c>
      <c r="C64" t="s">
        <v>142</v>
      </c>
      <c r="D64">
        <v>885</v>
      </c>
      <c r="E64">
        <v>519</v>
      </c>
      <c r="F64">
        <v>863</v>
      </c>
      <c r="G64">
        <f t="shared" si="0"/>
        <v>345</v>
      </c>
    </row>
    <row r="65" spans="1:7" ht="12.75">
      <c r="A65" t="s">
        <v>145</v>
      </c>
      <c r="B65" t="s">
        <v>10</v>
      </c>
      <c r="C65" t="s">
        <v>146</v>
      </c>
      <c r="D65">
        <v>668</v>
      </c>
      <c r="E65">
        <v>291</v>
      </c>
      <c r="F65">
        <v>643</v>
      </c>
      <c r="G65">
        <f t="shared" si="0"/>
        <v>353</v>
      </c>
    </row>
    <row r="66" spans="1:7" ht="12.75">
      <c r="A66" t="s">
        <v>147</v>
      </c>
      <c r="B66" t="s">
        <v>10</v>
      </c>
      <c r="C66" t="s">
        <v>148</v>
      </c>
      <c r="D66">
        <v>436</v>
      </c>
      <c r="E66">
        <v>73</v>
      </c>
      <c r="F66">
        <v>413</v>
      </c>
      <c r="G66">
        <f aca="true" t="shared" si="1" ref="G66:G129">IF(B66="PF05139",F66-E66+1,"")</f>
        <v>341</v>
      </c>
    </row>
    <row r="67" spans="1:7" ht="12.75">
      <c r="A67" t="s">
        <v>149</v>
      </c>
      <c r="B67" t="s">
        <v>10</v>
      </c>
      <c r="C67" t="s">
        <v>150</v>
      </c>
      <c r="D67">
        <v>463</v>
      </c>
      <c r="E67">
        <v>81</v>
      </c>
      <c r="F67">
        <v>438</v>
      </c>
      <c r="G67">
        <f t="shared" si="1"/>
        <v>358</v>
      </c>
    </row>
    <row r="68" spans="1:7" ht="12.75">
      <c r="A68" t="s">
        <v>151</v>
      </c>
      <c r="B68" t="s">
        <v>10</v>
      </c>
      <c r="C68" t="s">
        <v>152</v>
      </c>
      <c r="D68">
        <v>708</v>
      </c>
      <c r="E68">
        <v>343</v>
      </c>
      <c r="F68">
        <v>686</v>
      </c>
      <c r="G68">
        <f t="shared" si="1"/>
        <v>344</v>
      </c>
    </row>
    <row r="69" spans="1:7" ht="12.75">
      <c r="A69" t="s">
        <v>153</v>
      </c>
      <c r="B69" t="s">
        <v>10</v>
      </c>
      <c r="C69" t="s">
        <v>154</v>
      </c>
      <c r="D69">
        <v>419</v>
      </c>
      <c r="E69">
        <v>81</v>
      </c>
      <c r="F69">
        <v>412</v>
      </c>
      <c r="G69">
        <f t="shared" si="1"/>
        <v>332</v>
      </c>
    </row>
    <row r="70" spans="1:7" ht="12.75">
      <c r="A70" t="s">
        <v>155</v>
      </c>
      <c r="B70" t="s">
        <v>10</v>
      </c>
      <c r="C70" t="s">
        <v>156</v>
      </c>
      <c r="D70">
        <v>469</v>
      </c>
      <c r="E70">
        <v>132</v>
      </c>
      <c r="F70">
        <v>462</v>
      </c>
      <c r="G70">
        <f t="shared" si="1"/>
        <v>331</v>
      </c>
    </row>
    <row r="71" spans="1:7" ht="12.75">
      <c r="A71" t="s">
        <v>157</v>
      </c>
      <c r="B71" t="s">
        <v>10</v>
      </c>
      <c r="C71" t="s">
        <v>158</v>
      </c>
      <c r="D71">
        <v>407</v>
      </c>
      <c r="E71">
        <v>59</v>
      </c>
      <c r="F71">
        <v>397</v>
      </c>
      <c r="G71">
        <f t="shared" si="1"/>
        <v>339</v>
      </c>
    </row>
    <row r="72" spans="1:7" ht="12.75">
      <c r="A72" t="s">
        <v>159</v>
      </c>
      <c r="B72" t="s">
        <v>10</v>
      </c>
      <c r="C72" t="s">
        <v>160</v>
      </c>
      <c r="D72">
        <v>427</v>
      </c>
      <c r="E72">
        <v>85</v>
      </c>
      <c r="F72">
        <v>420</v>
      </c>
      <c r="G72">
        <f t="shared" si="1"/>
        <v>336</v>
      </c>
    </row>
    <row r="73" spans="1:7" ht="12.75">
      <c r="A73" t="s">
        <v>161</v>
      </c>
      <c r="B73" t="s">
        <v>10</v>
      </c>
      <c r="C73" t="s">
        <v>162</v>
      </c>
      <c r="D73">
        <v>517</v>
      </c>
      <c r="E73">
        <v>120</v>
      </c>
      <c r="F73">
        <v>492</v>
      </c>
      <c r="G73">
        <f t="shared" si="1"/>
        <v>373</v>
      </c>
    </row>
    <row r="74" spans="1:7" ht="12.75">
      <c r="A74" t="s">
        <v>163</v>
      </c>
      <c r="B74" t="s">
        <v>10</v>
      </c>
      <c r="C74" t="s">
        <v>164</v>
      </c>
      <c r="D74">
        <v>462</v>
      </c>
      <c r="E74">
        <v>69</v>
      </c>
      <c r="F74">
        <v>318</v>
      </c>
      <c r="G74">
        <f t="shared" si="1"/>
        <v>250</v>
      </c>
    </row>
    <row r="75" spans="1:7" ht="12.75">
      <c r="A75" t="s">
        <v>165</v>
      </c>
      <c r="B75" t="s">
        <v>10</v>
      </c>
      <c r="C75" t="s">
        <v>166</v>
      </c>
      <c r="D75">
        <v>680</v>
      </c>
      <c r="E75">
        <v>299</v>
      </c>
      <c r="F75">
        <v>655</v>
      </c>
      <c r="G75">
        <f t="shared" si="1"/>
        <v>357</v>
      </c>
    </row>
    <row r="76" spans="1:7" ht="12.75">
      <c r="A76" t="s">
        <v>167</v>
      </c>
      <c r="B76" t="s">
        <v>10</v>
      </c>
      <c r="C76" t="s">
        <v>168</v>
      </c>
      <c r="D76">
        <v>445</v>
      </c>
      <c r="E76">
        <v>80</v>
      </c>
      <c r="F76">
        <v>423</v>
      </c>
      <c r="G76">
        <f t="shared" si="1"/>
        <v>344</v>
      </c>
    </row>
    <row r="77" spans="1:7" ht="12.75">
      <c r="A77" t="s">
        <v>169</v>
      </c>
      <c r="B77" t="s">
        <v>10</v>
      </c>
      <c r="C77" t="s">
        <v>170</v>
      </c>
      <c r="D77">
        <v>440</v>
      </c>
      <c r="E77">
        <v>69</v>
      </c>
      <c r="F77">
        <v>416</v>
      </c>
      <c r="G77">
        <f t="shared" si="1"/>
        <v>348</v>
      </c>
    </row>
    <row r="78" spans="1:7" ht="12.75">
      <c r="A78" t="s">
        <v>171</v>
      </c>
      <c r="B78" t="s">
        <v>10</v>
      </c>
      <c r="C78" t="s">
        <v>172</v>
      </c>
      <c r="D78">
        <v>428</v>
      </c>
      <c r="E78">
        <v>69</v>
      </c>
      <c r="F78">
        <v>416</v>
      </c>
      <c r="G78">
        <f t="shared" si="1"/>
        <v>348</v>
      </c>
    </row>
    <row r="79" spans="1:7" ht="12.75">
      <c r="A79" t="s">
        <v>173</v>
      </c>
      <c r="B79" t="s">
        <v>10</v>
      </c>
      <c r="C79" t="s">
        <v>174</v>
      </c>
      <c r="D79">
        <v>675</v>
      </c>
      <c r="E79">
        <v>311</v>
      </c>
      <c r="F79">
        <v>653</v>
      </c>
      <c r="G79">
        <f t="shared" si="1"/>
        <v>343</v>
      </c>
    </row>
    <row r="80" spans="1:7" ht="12.75">
      <c r="A80" t="s">
        <v>175</v>
      </c>
      <c r="B80" t="s">
        <v>10</v>
      </c>
      <c r="C80" t="s">
        <v>176</v>
      </c>
      <c r="D80">
        <v>445</v>
      </c>
      <c r="E80">
        <v>77</v>
      </c>
      <c r="F80">
        <v>422</v>
      </c>
      <c r="G80">
        <f t="shared" si="1"/>
        <v>346</v>
      </c>
    </row>
    <row r="81" spans="1:7" ht="12.75">
      <c r="A81" t="s">
        <v>177</v>
      </c>
      <c r="B81" t="s">
        <v>10</v>
      </c>
      <c r="C81" t="s">
        <v>178</v>
      </c>
      <c r="D81">
        <v>632</v>
      </c>
      <c r="E81">
        <v>267</v>
      </c>
      <c r="F81">
        <v>609</v>
      </c>
      <c r="G81">
        <f t="shared" si="1"/>
        <v>343</v>
      </c>
    </row>
    <row r="82" spans="1:7" ht="12.75">
      <c r="A82" t="s">
        <v>179</v>
      </c>
      <c r="B82" t="s">
        <v>10</v>
      </c>
      <c r="C82" t="s">
        <v>180</v>
      </c>
      <c r="D82">
        <v>457</v>
      </c>
      <c r="E82">
        <v>84</v>
      </c>
      <c r="F82">
        <v>435</v>
      </c>
      <c r="G82">
        <f t="shared" si="1"/>
        <v>352</v>
      </c>
    </row>
    <row r="83" spans="1:7" ht="12.75">
      <c r="A83" t="s">
        <v>181</v>
      </c>
      <c r="B83" t="s">
        <v>10</v>
      </c>
      <c r="C83" t="s">
        <v>182</v>
      </c>
      <c r="D83">
        <v>443</v>
      </c>
      <c r="E83">
        <v>109</v>
      </c>
      <c r="F83">
        <v>436</v>
      </c>
      <c r="G83">
        <f t="shared" si="1"/>
        <v>328</v>
      </c>
    </row>
    <row r="84" spans="1:7" ht="12.75">
      <c r="A84" t="s">
        <v>183</v>
      </c>
      <c r="B84" t="s">
        <v>10</v>
      </c>
      <c r="C84" t="s">
        <v>184</v>
      </c>
      <c r="D84">
        <v>443</v>
      </c>
      <c r="E84">
        <v>109</v>
      </c>
      <c r="F84">
        <v>436</v>
      </c>
      <c r="G84">
        <f t="shared" si="1"/>
        <v>328</v>
      </c>
    </row>
    <row r="85" spans="1:7" ht="12.75">
      <c r="A85" t="s">
        <v>185</v>
      </c>
      <c r="B85" t="s">
        <v>10</v>
      </c>
      <c r="C85" t="s">
        <v>186</v>
      </c>
      <c r="D85">
        <v>443</v>
      </c>
      <c r="E85">
        <v>109</v>
      </c>
      <c r="F85">
        <v>436</v>
      </c>
      <c r="G85">
        <f t="shared" si="1"/>
        <v>328</v>
      </c>
    </row>
    <row r="86" spans="1:7" ht="12.75">
      <c r="A86" t="s">
        <v>187</v>
      </c>
      <c r="B86" t="s">
        <v>10</v>
      </c>
      <c r="C86" t="s">
        <v>188</v>
      </c>
      <c r="D86">
        <v>443</v>
      </c>
      <c r="E86">
        <v>109</v>
      </c>
      <c r="F86">
        <v>436</v>
      </c>
      <c r="G86">
        <f t="shared" si="1"/>
        <v>328</v>
      </c>
    </row>
    <row r="87" spans="1:7" ht="12.75">
      <c r="A87" t="s">
        <v>189</v>
      </c>
      <c r="B87" t="s">
        <v>10</v>
      </c>
      <c r="C87" t="s">
        <v>190</v>
      </c>
      <c r="D87">
        <v>390</v>
      </c>
      <c r="E87">
        <v>68</v>
      </c>
      <c r="F87">
        <v>376</v>
      </c>
      <c r="G87">
        <f t="shared" si="1"/>
        <v>309</v>
      </c>
    </row>
    <row r="88" spans="1:7" ht="12.75">
      <c r="A88" t="s">
        <v>191</v>
      </c>
      <c r="B88" t="s">
        <v>10</v>
      </c>
      <c r="C88" t="s">
        <v>192</v>
      </c>
      <c r="D88">
        <v>451</v>
      </c>
      <c r="E88">
        <v>81</v>
      </c>
      <c r="F88">
        <v>425</v>
      </c>
      <c r="G88">
        <f t="shared" si="1"/>
        <v>345</v>
      </c>
    </row>
    <row r="89" spans="1:7" ht="12.75">
      <c r="A89" t="s">
        <v>193</v>
      </c>
      <c r="B89" t="s">
        <v>10</v>
      </c>
      <c r="C89" t="s">
        <v>194</v>
      </c>
      <c r="D89">
        <v>420</v>
      </c>
      <c r="E89">
        <v>79</v>
      </c>
      <c r="F89">
        <v>417</v>
      </c>
      <c r="G89">
        <f t="shared" si="1"/>
        <v>339</v>
      </c>
    </row>
    <row r="90" spans="1:7" ht="12.75">
      <c r="A90" t="s">
        <v>195</v>
      </c>
      <c r="B90" t="s">
        <v>10</v>
      </c>
      <c r="C90" t="s">
        <v>196</v>
      </c>
      <c r="D90">
        <v>70</v>
      </c>
      <c r="E90">
        <v>1</v>
      </c>
      <c r="F90">
        <v>45</v>
      </c>
      <c r="G90">
        <f t="shared" si="1"/>
        <v>45</v>
      </c>
    </row>
    <row r="91" spans="1:7" ht="12.75">
      <c r="A91" t="s">
        <v>197</v>
      </c>
      <c r="B91" t="s">
        <v>10</v>
      </c>
      <c r="C91" t="s">
        <v>198</v>
      </c>
      <c r="D91">
        <v>417</v>
      </c>
      <c r="E91">
        <v>40</v>
      </c>
      <c r="F91">
        <v>403</v>
      </c>
      <c r="G91">
        <f t="shared" si="1"/>
        <v>364</v>
      </c>
    </row>
    <row r="92" spans="1:7" ht="12.75">
      <c r="A92" t="s">
        <v>199</v>
      </c>
      <c r="B92" t="s">
        <v>10</v>
      </c>
      <c r="C92" t="s">
        <v>200</v>
      </c>
      <c r="D92">
        <v>439</v>
      </c>
      <c r="E92">
        <v>96</v>
      </c>
      <c r="F92">
        <v>433</v>
      </c>
      <c r="G92">
        <f t="shared" si="1"/>
        <v>338</v>
      </c>
    </row>
    <row r="93" spans="1:7" ht="12.75">
      <c r="A93" t="s">
        <v>201</v>
      </c>
      <c r="B93" t="s">
        <v>10</v>
      </c>
      <c r="C93" t="s">
        <v>202</v>
      </c>
      <c r="D93">
        <v>418</v>
      </c>
      <c r="E93">
        <v>77</v>
      </c>
      <c r="F93">
        <v>415</v>
      </c>
      <c r="G93">
        <f t="shared" si="1"/>
        <v>339</v>
      </c>
    </row>
    <row r="94" spans="1:7" ht="12.75">
      <c r="A94" t="s">
        <v>203</v>
      </c>
      <c r="B94" t="s">
        <v>10</v>
      </c>
      <c r="C94" t="s">
        <v>204</v>
      </c>
      <c r="D94">
        <v>462</v>
      </c>
      <c r="E94">
        <v>113</v>
      </c>
      <c r="F94">
        <v>451</v>
      </c>
      <c r="G94">
        <f t="shared" si="1"/>
        <v>339</v>
      </c>
    </row>
    <row r="95" spans="1:7" ht="12.75">
      <c r="A95" t="s">
        <v>205</v>
      </c>
      <c r="B95" t="s">
        <v>10</v>
      </c>
      <c r="C95" t="s">
        <v>206</v>
      </c>
      <c r="D95">
        <v>445</v>
      </c>
      <c r="E95">
        <v>108</v>
      </c>
      <c r="F95">
        <v>439</v>
      </c>
      <c r="G95">
        <f t="shared" si="1"/>
        <v>332</v>
      </c>
    </row>
    <row r="96" spans="1:7" ht="12.75">
      <c r="A96" t="s">
        <v>207</v>
      </c>
      <c r="B96" t="s">
        <v>10</v>
      </c>
      <c r="C96" t="s">
        <v>208</v>
      </c>
      <c r="D96">
        <v>443</v>
      </c>
      <c r="E96">
        <v>109</v>
      </c>
      <c r="F96">
        <v>436</v>
      </c>
      <c r="G96">
        <f t="shared" si="1"/>
        <v>328</v>
      </c>
    </row>
    <row r="97" spans="1:7" ht="12.75">
      <c r="A97" t="s">
        <v>209</v>
      </c>
      <c r="B97" t="s">
        <v>10</v>
      </c>
      <c r="C97" t="s">
        <v>210</v>
      </c>
      <c r="D97">
        <v>194</v>
      </c>
      <c r="E97">
        <v>1</v>
      </c>
      <c r="F97">
        <v>192</v>
      </c>
      <c r="G97">
        <f t="shared" si="1"/>
        <v>192</v>
      </c>
    </row>
    <row r="98" spans="1:7" ht="12.75">
      <c r="A98" t="s">
        <v>211</v>
      </c>
      <c r="B98" t="s">
        <v>10</v>
      </c>
      <c r="C98" t="s">
        <v>212</v>
      </c>
      <c r="D98">
        <v>443</v>
      </c>
      <c r="E98">
        <v>109</v>
      </c>
      <c r="F98">
        <v>436</v>
      </c>
      <c r="G98">
        <f t="shared" si="1"/>
        <v>328</v>
      </c>
    </row>
    <row r="99" spans="1:7" ht="12.75">
      <c r="A99" t="s">
        <v>213</v>
      </c>
      <c r="B99" t="s">
        <v>10</v>
      </c>
      <c r="C99" t="s">
        <v>214</v>
      </c>
      <c r="D99">
        <v>663</v>
      </c>
      <c r="E99">
        <v>296</v>
      </c>
      <c r="F99">
        <v>639</v>
      </c>
      <c r="G99">
        <f t="shared" si="1"/>
        <v>344</v>
      </c>
    </row>
    <row r="100" spans="1:7" ht="12.75">
      <c r="A100" t="s">
        <v>215</v>
      </c>
      <c r="B100" t="s">
        <v>10</v>
      </c>
      <c r="C100" t="s">
        <v>216</v>
      </c>
      <c r="D100">
        <v>462</v>
      </c>
      <c r="E100">
        <v>90</v>
      </c>
      <c r="F100">
        <v>440</v>
      </c>
      <c r="G100">
        <f t="shared" si="1"/>
        <v>351</v>
      </c>
    </row>
    <row r="101" spans="1:7" ht="12.75">
      <c r="A101" t="s">
        <v>217</v>
      </c>
      <c r="B101" t="s">
        <v>10</v>
      </c>
      <c r="C101" t="s">
        <v>218</v>
      </c>
      <c r="D101">
        <v>409</v>
      </c>
      <c r="E101">
        <v>95</v>
      </c>
      <c r="F101">
        <v>399</v>
      </c>
      <c r="G101">
        <f t="shared" si="1"/>
        <v>305</v>
      </c>
    </row>
    <row r="102" spans="1:7" ht="12.75">
      <c r="A102" t="s">
        <v>219</v>
      </c>
      <c r="B102" t="s">
        <v>10</v>
      </c>
      <c r="C102" t="s">
        <v>220</v>
      </c>
      <c r="D102">
        <v>445</v>
      </c>
      <c r="E102">
        <v>67</v>
      </c>
      <c r="F102">
        <v>420</v>
      </c>
      <c r="G102">
        <f t="shared" si="1"/>
        <v>354</v>
      </c>
    </row>
    <row r="103" spans="1:7" ht="12.75">
      <c r="A103" t="s">
        <v>221</v>
      </c>
      <c r="B103" t="s">
        <v>10</v>
      </c>
      <c r="C103" t="s">
        <v>222</v>
      </c>
      <c r="D103">
        <v>446</v>
      </c>
      <c r="E103">
        <v>68</v>
      </c>
      <c r="F103">
        <v>421</v>
      </c>
      <c r="G103">
        <f t="shared" si="1"/>
        <v>354</v>
      </c>
    </row>
    <row r="104" spans="1:7" ht="12.75">
      <c r="A104" t="s">
        <v>223</v>
      </c>
      <c r="B104" t="s">
        <v>10</v>
      </c>
      <c r="C104" t="s">
        <v>224</v>
      </c>
      <c r="D104">
        <v>406</v>
      </c>
      <c r="E104">
        <v>91</v>
      </c>
      <c r="F104">
        <v>398</v>
      </c>
      <c r="G104">
        <f t="shared" si="1"/>
        <v>308</v>
      </c>
    </row>
    <row r="105" spans="1:7" ht="12.75">
      <c r="A105" t="s">
        <v>225</v>
      </c>
      <c r="B105" t="s">
        <v>10</v>
      </c>
      <c r="C105" t="s">
        <v>226</v>
      </c>
      <c r="D105">
        <v>462</v>
      </c>
      <c r="E105">
        <v>69</v>
      </c>
      <c r="F105">
        <v>318</v>
      </c>
      <c r="G105">
        <f t="shared" si="1"/>
        <v>250</v>
      </c>
    </row>
    <row r="106" spans="1:7" ht="12.75">
      <c r="A106" t="s">
        <v>227</v>
      </c>
      <c r="B106" t="s">
        <v>10</v>
      </c>
      <c r="C106" t="s">
        <v>228</v>
      </c>
      <c r="D106">
        <v>194</v>
      </c>
      <c r="E106">
        <v>1</v>
      </c>
      <c r="F106">
        <v>192</v>
      </c>
      <c r="G106">
        <f t="shared" si="1"/>
        <v>192</v>
      </c>
    </row>
    <row r="107" spans="1:7" ht="12.75">
      <c r="A107" t="s">
        <v>229</v>
      </c>
      <c r="B107" t="s">
        <v>10</v>
      </c>
      <c r="C107" t="s">
        <v>230</v>
      </c>
      <c r="D107">
        <v>443</v>
      </c>
      <c r="E107">
        <v>109</v>
      </c>
      <c r="F107">
        <v>436</v>
      </c>
      <c r="G107">
        <f t="shared" si="1"/>
        <v>328</v>
      </c>
    </row>
    <row r="108" spans="1:7" ht="12.75">
      <c r="A108" t="s">
        <v>231</v>
      </c>
      <c r="B108" t="s">
        <v>10</v>
      </c>
      <c r="C108" t="s">
        <v>232</v>
      </c>
      <c r="D108">
        <v>445</v>
      </c>
      <c r="E108">
        <v>108</v>
      </c>
      <c r="F108">
        <v>439</v>
      </c>
      <c r="G108">
        <f t="shared" si="1"/>
        <v>332</v>
      </c>
    </row>
    <row r="109" spans="1:7" ht="12.75">
      <c r="A109" t="s">
        <v>233</v>
      </c>
      <c r="B109" t="s">
        <v>10</v>
      </c>
      <c r="C109" t="s">
        <v>234</v>
      </c>
      <c r="D109">
        <v>443</v>
      </c>
      <c r="E109">
        <v>109</v>
      </c>
      <c r="F109">
        <v>436</v>
      </c>
      <c r="G109">
        <f t="shared" si="1"/>
        <v>328</v>
      </c>
    </row>
    <row r="110" spans="1:7" ht="12.75">
      <c r="A110" t="s">
        <v>235</v>
      </c>
      <c r="B110" t="s">
        <v>10</v>
      </c>
      <c r="C110" t="s">
        <v>236</v>
      </c>
      <c r="D110">
        <v>445</v>
      </c>
      <c r="E110">
        <v>108</v>
      </c>
      <c r="F110">
        <v>439</v>
      </c>
      <c r="G110">
        <f t="shared" si="1"/>
        <v>332</v>
      </c>
    </row>
    <row r="111" spans="1:7" ht="12.75">
      <c r="A111" t="s">
        <v>237</v>
      </c>
      <c r="B111" t="s">
        <v>10</v>
      </c>
      <c r="C111" t="s">
        <v>238</v>
      </c>
      <c r="D111">
        <v>443</v>
      </c>
      <c r="E111">
        <v>109</v>
      </c>
      <c r="F111">
        <v>436</v>
      </c>
      <c r="G111">
        <f t="shared" si="1"/>
        <v>328</v>
      </c>
    </row>
    <row r="112" spans="1:7" ht="12.75">
      <c r="A112" t="s">
        <v>239</v>
      </c>
      <c r="B112" t="s">
        <v>10</v>
      </c>
      <c r="C112" t="s">
        <v>240</v>
      </c>
      <c r="D112">
        <v>885</v>
      </c>
      <c r="E112">
        <v>519</v>
      </c>
      <c r="F112">
        <v>863</v>
      </c>
      <c r="G112">
        <f t="shared" si="1"/>
        <v>345</v>
      </c>
    </row>
    <row r="113" spans="1:7" ht="12.75">
      <c r="A113" t="s">
        <v>241</v>
      </c>
      <c r="B113" t="s">
        <v>10</v>
      </c>
      <c r="C113" t="s">
        <v>242</v>
      </c>
      <c r="D113">
        <v>401</v>
      </c>
      <c r="E113">
        <v>52</v>
      </c>
      <c r="F113">
        <v>381</v>
      </c>
      <c r="G113">
        <f t="shared" si="1"/>
        <v>330</v>
      </c>
    </row>
    <row r="114" spans="1:7" ht="12.75">
      <c r="A114" t="s">
        <v>243</v>
      </c>
      <c r="B114" t="s">
        <v>10</v>
      </c>
      <c r="C114" t="s">
        <v>244</v>
      </c>
      <c r="D114">
        <v>884</v>
      </c>
      <c r="E114">
        <v>518</v>
      </c>
      <c r="F114">
        <v>862</v>
      </c>
      <c r="G114">
        <f t="shared" si="1"/>
        <v>345</v>
      </c>
    </row>
    <row r="115" spans="1:7" ht="12.75">
      <c r="A115" t="s">
        <v>245</v>
      </c>
      <c r="B115" t="s">
        <v>10</v>
      </c>
      <c r="C115" t="s">
        <v>246</v>
      </c>
      <c r="D115">
        <v>445</v>
      </c>
      <c r="E115">
        <v>80</v>
      </c>
      <c r="F115">
        <v>426</v>
      </c>
      <c r="G115">
        <f t="shared" si="1"/>
        <v>347</v>
      </c>
    </row>
    <row r="116" spans="1:7" ht="12.75">
      <c r="A116" t="s">
        <v>247</v>
      </c>
      <c r="B116" t="s">
        <v>10</v>
      </c>
      <c r="C116" t="s">
        <v>248</v>
      </c>
      <c r="D116">
        <v>396</v>
      </c>
      <c r="E116">
        <v>79</v>
      </c>
      <c r="F116">
        <v>390</v>
      </c>
      <c r="G116">
        <f t="shared" si="1"/>
        <v>312</v>
      </c>
    </row>
    <row r="117" spans="1:7" ht="12.75">
      <c r="A117" t="s">
        <v>249</v>
      </c>
      <c r="B117" t="s">
        <v>10</v>
      </c>
      <c r="C117" t="s">
        <v>250</v>
      </c>
      <c r="D117">
        <v>448</v>
      </c>
      <c r="E117">
        <v>71</v>
      </c>
      <c r="F117">
        <v>423</v>
      </c>
      <c r="G117">
        <f t="shared" si="1"/>
        <v>353</v>
      </c>
    </row>
    <row r="118" spans="1:7" ht="12.75">
      <c r="A118" t="s">
        <v>251</v>
      </c>
      <c r="B118" t="s">
        <v>10</v>
      </c>
      <c r="C118" t="s">
        <v>252</v>
      </c>
      <c r="D118">
        <v>669</v>
      </c>
      <c r="E118">
        <v>292</v>
      </c>
      <c r="F118">
        <v>644</v>
      </c>
      <c r="G118">
        <f t="shared" si="1"/>
        <v>353</v>
      </c>
    </row>
    <row r="119" spans="1:7" ht="12.75">
      <c r="A119" t="s">
        <v>253</v>
      </c>
      <c r="B119" t="s">
        <v>10</v>
      </c>
      <c r="C119" t="s">
        <v>254</v>
      </c>
      <c r="D119">
        <v>666</v>
      </c>
      <c r="E119">
        <v>298</v>
      </c>
      <c r="F119">
        <v>643</v>
      </c>
      <c r="G119">
        <f t="shared" si="1"/>
        <v>346</v>
      </c>
    </row>
    <row r="120" spans="1:7" ht="12.75">
      <c r="A120" t="s">
        <v>255</v>
      </c>
      <c r="B120" t="s">
        <v>10</v>
      </c>
      <c r="C120" t="s">
        <v>256</v>
      </c>
      <c r="D120">
        <v>1106</v>
      </c>
      <c r="E120">
        <v>68</v>
      </c>
      <c r="F120">
        <v>419</v>
      </c>
      <c r="G120">
        <f t="shared" si="1"/>
        <v>352</v>
      </c>
    </row>
    <row r="121" spans="1:7" ht="12.75">
      <c r="A121" t="s">
        <v>258</v>
      </c>
      <c r="B121" t="s">
        <v>10</v>
      </c>
      <c r="C121" t="s">
        <v>259</v>
      </c>
      <c r="D121">
        <v>448</v>
      </c>
      <c r="E121">
        <v>67</v>
      </c>
      <c r="F121">
        <v>423</v>
      </c>
      <c r="G121">
        <f t="shared" si="1"/>
        <v>357</v>
      </c>
    </row>
    <row r="122" spans="1:7" ht="12.75">
      <c r="A122" t="s">
        <v>260</v>
      </c>
      <c r="B122" t="s">
        <v>10</v>
      </c>
      <c r="C122" t="s">
        <v>261</v>
      </c>
      <c r="D122">
        <v>488</v>
      </c>
      <c r="E122">
        <v>70</v>
      </c>
      <c r="F122">
        <v>460</v>
      </c>
      <c r="G122">
        <f t="shared" si="1"/>
        <v>391</v>
      </c>
    </row>
    <row r="123" spans="1:7" ht="12.75">
      <c r="A123" t="s">
        <v>262</v>
      </c>
      <c r="B123" t="s">
        <v>10</v>
      </c>
      <c r="C123" t="s">
        <v>263</v>
      </c>
      <c r="D123">
        <v>705</v>
      </c>
      <c r="E123">
        <v>341</v>
      </c>
      <c r="F123">
        <v>683</v>
      </c>
      <c r="G123">
        <f t="shared" si="1"/>
        <v>343</v>
      </c>
    </row>
    <row r="124" spans="1:7" ht="12.75">
      <c r="A124" t="s">
        <v>264</v>
      </c>
      <c r="B124" t="s">
        <v>10</v>
      </c>
      <c r="C124" t="s">
        <v>265</v>
      </c>
      <c r="D124">
        <v>675</v>
      </c>
      <c r="E124">
        <v>311</v>
      </c>
      <c r="F124">
        <v>653</v>
      </c>
      <c r="G124">
        <f t="shared" si="1"/>
        <v>343</v>
      </c>
    </row>
    <row r="125" spans="1:7" ht="12.75">
      <c r="A125" t="s">
        <v>266</v>
      </c>
      <c r="B125" t="s">
        <v>10</v>
      </c>
      <c r="C125" t="s">
        <v>267</v>
      </c>
      <c r="D125">
        <v>675</v>
      </c>
      <c r="E125">
        <v>311</v>
      </c>
      <c r="F125">
        <v>653</v>
      </c>
      <c r="G125">
        <f t="shared" si="1"/>
        <v>343</v>
      </c>
    </row>
    <row r="126" spans="1:7" ht="12.75">
      <c r="A126" t="s">
        <v>268</v>
      </c>
      <c r="B126" t="s">
        <v>10</v>
      </c>
      <c r="C126" t="s">
        <v>269</v>
      </c>
      <c r="D126">
        <v>443</v>
      </c>
      <c r="E126">
        <v>109</v>
      </c>
      <c r="F126">
        <v>436</v>
      </c>
      <c r="G126">
        <f t="shared" si="1"/>
        <v>328</v>
      </c>
    </row>
    <row r="127" spans="1:7" ht="12.75">
      <c r="A127" t="s">
        <v>270</v>
      </c>
      <c r="B127" t="s">
        <v>10</v>
      </c>
      <c r="C127" t="s">
        <v>271</v>
      </c>
      <c r="D127">
        <v>450</v>
      </c>
      <c r="E127">
        <v>73</v>
      </c>
      <c r="F127">
        <v>425</v>
      </c>
      <c r="G127">
        <f t="shared" si="1"/>
        <v>353</v>
      </c>
    </row>
    <row r="128" spans="1:7" ht="12.75">
      <c r="A128" t="s">
        <v>272</v>
      </c>
      <c r="B128" t="s">
        <v>10</v>
      </c>
      <c r="C128" t="s">
        <v>273</v>
      </c>
      <c r="D128">
        <v>450</v>
      </c>
      <c r="E128">
        <v>71</v>
      </c>
      <c r="F128">
        <v>425</v>
      </c>
      <c r="G128">
        <f t="shared" si="1"/>
        <v>355</v>
      </c>
    </row>
    <row r="129" spans="1:7" ht="12.75">
      <c r="A129" t="s">
        <v>274</v>
      </c>
      <c r="B129" t="s">
        <v>10</v>
      </c>
      <c r="C129" t="s">
        <v>275</v>
      </c>
      <c r="D129">
        <v>491</v>
      </c>
      <c r="E129">
        <v>98</v>
      </c>
      <c r="F129">
        <v>346</v>
      </c>
      <c r="G129">
        <f t="shared" si="1"/>
        <v>249</v>
      </c>
    </row>
    <row r="130" spans="1:7" ht="12.75">
      <c r="A130" t="s">
        <v>276</v>
      </c>
      <c r="B130" t="s">
        <v>10</v>
      </c>
      <c r="C130" t="s">
        <v>277</v>
      </c>
      <c r="D130">
        <v>425</v>
      </c>
      <c r="E130">
        <v>82</v>
      </c>
      <c r="F130">
        <v>417</v>
      </c>
      <c r="G130">
        <f aca="true" t="shared" si="2" ref="G130:G193">IF(B130="PF05139",F130-E130+1,"")</f>
        <v>336</v>
      </c>
    </row>
    <row r="131" spans="1:7" ht="12.75">
      <c r="A131" t="s">
        <v>278</v>
      </c>
      <c r="B131" t="s">
        <v>10</v>
      </c>
      <c r="C131" t="s">
        <v>279</v>
      </c>
      <c r="D131">
        <v>407</v>
      </c>
      <c r="E131">
        <v>70</v>
      </c>
      <c r="F131">
        <v>396</v>
      </c>
      <c r="G131">
        <f t="shared" si="2"/>
        <v>327</v>
      </c>
    </row>
    <row r="132" spans="1:7" ht="12.75">
      <c r="A132" t="s">
        <v>280</v>
      </c>
      <c r="B132" t="s">
        <v>10</v>
      </c>
      <c r="C132" t="s">
        <v>281</v>
      </c>
      <c r="D132">
        <v>681</v>
      </c>
      <c r="E132">
        <v>301</v>
      </c>
      <c r="F132">
        <v>656</v>
      </c>
      <c r="G132">
        <f t="shared" si="2"/>
        <v>356</v>
      </c>
    </row>
    <row r="133" spans="1:7" ht="12.75">
      <c r="A133" t="s">
        <v>282</v>
      </c>
      <c r="B133" t="s">
        <v>10</v>
      </c>
      <c r="C133" t="s">
        <v>283</v>
      </c>
      <c r="D133">
        <v>444</v>
      </c>
      <c r="E133">
        <v>69</v>
      </c>
      <c r="F133">
        <v>419</v>
      </c>
      <c r="G133">
        <f t="shared" si="2"/>
        <v>351</v>
      </c>
    </row>
    <row r="134" spans="1:7" ht="12.75">
      <c r="A134" t="s">
        <v>284</v>
      </c>
      <c r="B134" t="s">
        <v>10</v>
      </c>
      <c r="C134" t="s">
        <v>285</v>
      </c>
      <c r="D134">
        <v>428</v>
      </c>
      <c r="E134">
        <v>63</v>
      </c>
      <c r="F134">
        <v>405</v>
      </c>
      <c r="G134">
        <f t="shared" si="2"/>
        <v>343</v>
      </c>
    </row>
    <row r="135" spans="1:7" ht="12.75">
      <c r="A135" t="s">
        <v>286</v>
      </c>
      <c r="B135" t="s">
        <v>10</v>
      </c>
      <c r="C135" t="s">
        <v>287</v>
      </c>
      <c r="D135">
        <v>443</v>
      </c>
      <c r="E135">
        <v>109</v>
      </c>
      <c r="F135">
        <v>436</v>
      </c>
      <c r="G135">
        <f t="shared" si="2"/>
        <v>328</v>
      </c>
    </row>
    <row r="136" spans="1:7" ht="12.75">
      <c r="A136" t="s">
        <v>288</v>
      </c>
      <c r="B136" t="s">
        <v>10</v>
      </c>
      <c r="C136" t="s">
        <v>289</v>
      </c>
      <c r="D136">
        <v>419</v>
      </c>
      <c r="E136">
        <v>92</v>
      </c>
      <c r="F136">
        <v>411</v>
      </c>
      <c r="G136">
        <f t="shared" si="2"/>
        <v>320</v>
      </c>
    </row>
    <row r="137" spans="1:7" ht="12.75">
      <c r="A137" t="s">
        <v>290</v>
      </c>
      <c r="B137" t="s">
        <v>10</v>
      </c>
      <c r="C137" t="s">
        <v>291</v>
      </c>
      <c r="D137">
        <v>448</v>
      </c>
      <c r="E137">
        <v>97</v>
      </c>
      <c r="F137">
        <v>438</v>
      </c>
      <c r="G137">
        <f t="shared" si="2"/>
        <v>342</v>
      </c>
    </row>
    <row r="138" spans="1:7" ht="12.75">
      <c r="A138" t="s">
        <v>292</v>
      </c>
      <c r="B138" t="s">
        <v>10</v>
      </c>
      <c r="C138" t="s">
        <v>293</v>
      </c>
      <c r="D138">
        <v>443</v>
      </c>
      <c r="E138">
        <v>109</v>
      </c>
      <c r="F138">
        <v>436</v>
      </c>
      <c r="G138">
        <f t="shared" si="2"/>
        <v>328</v>
      </c>
    </row>
    <row r="139" spans="1:7" ht="12.75">
      <c r="A139" t="s">
        <v>294</v>
      </c>
      <c r="B139" t="s">
        <v>10</v>
      </c>
      <c r="C139" t="s">
        <v>295</v>
      </c>
      <c r="D139">
        <v>194</v>
      </c>
      <c r="E139">
        <v>1</v>
      </c>
      <c r="F139">
        <v>192</v>
      </c>
      <c r="G139">
        <f t="shared" si="2"/>
        <v>192</v>
      </c>
    </row>
    <row r="140" spans="1:7" ht="12.75">
      <c r="A140" t="s">
        <v>296</v>
      </c>
      <c r="B140" t="s">
        <v>10</v>
      </c>
      <c r="C140" t="s">
        <v>297</v>
      </c>
      <c r="D140">
        <v>443</v>
      </c>
      <c r="E140">
        <v>109</v>
      </c>
      <c r="F140">
        <v>436</v>
      </c>
      <c r="G140">
        <f t="shared" si="2"/>
        <v>328</v>
      </c>
    </row>
    <row r="141" spans="1:7" ht="12.75">
      <c r="A141" t="s">
        <v>298</v>
      </c>
      <c r="B141" t="s">
        <v>10</v>
      </c>
      <c r="C141" t="s">
        <v>299</v>
      </c>
      <c r="D141">
        <v>443</v>
      </c>
      <c r="E141">
        <v>109</v>
      </c>
      <c r="F141">
        <v>436</v>
      </c>
      <c r="G141">
        <f t="shared" si="2"/>
        <v>328</v>
      </c>
    </row>
    <row r="142" spans="1:7" ht="12.75">
      <c r="A142" t="s">
        <v>300</v>
      </c>
      <c r="B142" t="s">
        <v>10</v>
      </c>
      <c r="C142" t="s">
        <v>301</v>
      </c>
      <c r="D142">
        <v>194</v>
      </c>
      <c r="E142">
        <v>1</v>
      </c>
      <c r="F142">
        <v>192</v>
      </c>
      <c r="G142">
        <f t="shared" si="2"/>
        <v>192</v>
      </c>
    </row>
    <row r="143" spans="1:7" ht="12.75">
      <c r="A143" t="s">
        <v>302</v>
      </c>
      <c r="B143" t="s">
        <v>10</v>
      </c>
      <c r="C143" t="s">
        <v>303</v>
      </c>
      <c r="D143">
        <v>443</v>
      </c>
      <c r="E143">
        <v>109</v>
      </c>
      <c r="F143">
        <v>436</v>
      </c>
      <c r="G143">
        <f t="shared" si="2"/>
        <v>328</v>
      </c>
    </row>
    <row r="144" spans="1:7" ht="12.75">
      <c r="A144" t="s">
        <v>304</v>
      </c>
      <c r="B144" t="s">
        <v>10</v>
      </c>
      <c r="C144" t="s">
        <v>305</v>
      </c>
      <c r="D144">
        <v>448</v>
      </c>
      <c r="E144">
        <v>111</v>
      </c>
      <c r="F144">
        <v>442</v>
      </c>
      <c r="G144">
        <f t="shared" si="2"/>
        <v>332</v>
      </c>
    </row>
    <row r="145" spans="1:7" ht="12.75">
      <c r="A145" t="s">
        <v>306</v>
      </c>
      <c r="B145" t="s">
        <v>10</v>
      </c>
      <c r="C145" t="s">
        <v>307</v>
      </c>
      <c r="D145">
        <v>449</v>
      </c>
      <c r="E145">
        <v>92</v>
      </c>
      <c r="F145">
        <v>443</v>
      </c>
      <c r="G145">
        <f t="shared" si="2"/>
        <v>352</v>
      </c>
    </row>
    <row r="146" spans="1:7" ht="12.75">
      <c r="A146" t="s">
        <v>308</v>
      </c>
      <c r="B146" t="s">
        <v>10</v>
      </c>
      <c r="C146" t="s">
        <v>309</v>
      </c>
      <c r="D146">
        <v>443</v>
      </c>
      <c r="E146">
        <v>109</v>
      </c>
      <c r="F146">
        <v>436</v>
      </c>
      <c r="G146">
        <f t="shared" si="2"/>
        <v>328</v>
      </c>
    </row>
    <row r="147" spans="1:7" ht="12.75">
      <c r="A147" t="s">
        <v>310</v>
      </c>
      <c r="B147" t="s">
        <v>10</v>
      </c>
      <c r="C147" t="s">
        <v>311</v>
      </c>
      <c r="D147">
        <v>465</v>
      </c>
      <c r="E147">
        <v>108</v>
      </c>
      <c r="F147">
        <v>459</v>
      </c>
      <c r="G147">
        <f t="shared" si="2"/>
        <v>352</v>
      </c>
    </row>
    <row r="148" spans="1:7" ht="12.75">
      <c r="A148" t="s">
        <v>312</v>
      </c>
      <c r="B148" t="s">
        <v>10</v>
      </c>
      <c r="C148" t="s">
        <v>313</v>
      </c>
      <c r="D148">
        <v>448</v>
      </c>
      <c r="E148">
        <v>111</v>
      </c>
      <c r="F148">
        <v>442</v>
      </c>
      <c r="G148">
        <f t="shared" si="2"/>
        <v>332</v>
      </c>
    </row>
    <row r="149" spans="1:7" ht="12.75">
      <c r="A149" t="s">
        <v>314</v>
      </c>
      <c r="B149" t="s">
        <v>10</v>
      </c>
      <c r="C149" t="s">
        <v>315</v>
      </c>
      <c r="D149">
        <v>443</v>
      </c>
      <c r="E149">
        <v>109</v>
      </c>
      <c r="F149">
        <v>436</v>
      </c>
      <c r="G149">
        <f t="shared" si="2"/>
        <v>328</v>
      </c>
    </row>
    <row r="150" spans="1:7" ht="12.75">
      <c r="A150" t="s">
        <v>316</v>
      </c>
      <c r="B150" t="s">
        <v>10</v>
      </c>
      <c r="C150" t="s">
        <v>317</v>
      </c>
      <c r="D150">
        <v>444</v>
      </c>
      <c r="E150">
        <v>111</v>
      </c>
      <c r="F150">
        <v>438</v>
      </c>
      <c r="G150">
        <f t="shared" si="2"/>
        <v>328</v>
      </c>
    </row>
    <row r="151" spans="1:7" ht="12.75">
      <c r="A151" t="s">
        <v>318</v>
      </c>
      <c r="B151" t="s">
        <v>10</v>
      </c>
      <c r="C151" t="s">
        <v>319</v>
      </c>
      <c r="D151">
        <v>443</v>
      </c>
      <c r="E151">
        <v>109</v>
      </c>
      <c r="F151">
        <v>436</v>
      </c>
      <c r="G151">
        <f t="shared" si="2"/>
        <v>328</v>
      </c>
    </row>
    <row r="152" spans="1:7" ht="12.75">
      <c r="A152" t="s">
        <v>320</v>
      </c>
      <c r="B152" t="s">
        <v>10</v>
      </c>
      <c r="C152" t="s">
        <v>321</v>
      </c>
      <c r="D152">
        <v>196</v>
      </c>
      <c r="E152">
        <v>1</v>
      </c>
      <c r="F152">
        <v>193</v>
      </c>
      <c r="G152">
        <f t="shared" si="2"/>
        <v>193</v>
      </c>
    </row>
    <row r="153" spans="1:7" ht="12.75">
      <c r="A153" t="s">
        <v>322</v>
      </c>
      <c r="B153" t="s">
        <v>10</v>
      </c>
      <c r="C153" t="s">
        <v>323</v>
      </c>
      <c r="D153">
        <v>443</v>
      </c>
      <c r="E153">
        <v>109</v>
      </c>
      <c r="F153">
        <v>436</v>
      </c>
      <c r="G153">
        <f t="shared" si="2"/>
        <v>328</v>
      </c>
    </row>
    <row r="154" spans="1:7" ht="12.75">
      <c r="A154" t="s">
        <v>324</v>
      </c>
      <c r="B154" t="s">
        <v>10</v>
      </c>
      <c r="C154" t="s">
        <v>325</v>
      </c>
      <c r="D154">
        <v>445</v>
      </c>
      <c r="E154">
        <v>108</v>
      </c>
      <c r="F154">
        <v>439</v>
      </c>
      <c r="G154">
        <f t="shared" si="2"/>
        <v>332</v>
      </c>
    </row>
    <row r="155" spans="1:7" ht="12.75">
      <c r="A155" t="s">
        <v>326</v>
      </c>
      <c r="B155" t="s">
        <v>10</v>
      </c>
      <c r="C155" t="s">
        <v>327</v>
      </c>
      <c r="D155">
        <v>397</v>
      </c>
      <c r="E155">
        <v>109</v>
      </c>
      <c r="F155">
        <v>396</v>
      </c>
      <c r="G155">
        <f t="shared" si="2"/>
        <v>288</v>
      </c>
    </row>
    <row r="156" spans="1:7" ht="12.75">
      <c r="A156" t="s">
        <v>328</v>
      </c>
      <c r="B156" t="s">
        <v>10</v>
      </c>
      <c r="C156" t="s">
        <v>329</v>
      </c>
      <c r="D156">
        <v>309</v>
      </c>
      <c r="E156">
        <v>9</v>
      </c>
      <c r="F156">
        <v>309</v>
      </c>
      <c r="G156">
        <f t="shared" si="2"/>
        <v>301</v>
      </c>
    </row>
    <row r="157" spans="1:7" ht="12.75">
      <c r="A157" t="s">
        <v>330</v>
      </c>
      <c r="B157" t="s">
        <v>10</v>
      </c>
      <c r="C157" t="s">
        <v>331</v>
      </c>
      <c r="D157">
        <v>196</v>
      </c>
      <c r="E157">
        <v>1</v>
      </c>
      <c r="F157">
        <v>193</v>
      </c>
      <c r="G157">
        <f t="shared" si="2"/>
        <v>193</v>
      </c>
    </row>
    <row r="158" spans="1:7" ht="12.75">
      <c r="A158" t="s">
        <v>332</v>
      </c>
      <c r="B158" t="s">
        <v>10</v>
      </c>
      <c r="C158" t="s">
        <v>333</v>
      </c>
      <c r="D158">
        <v>445</v>
      </c>
      <c r="E158">
        <v>108</v>
      </c>
      <c r="F158">
        <v>439</v>
      </c>
      <c r="G158">
        <f t="shared" si="2"/>
        <v>332</v>
      </c>
    </row>
    <row r="159" spans="1:7" ht="12.75">
      <c r="A159" t="s">
        <v>334</v>
      </c>
      <c r="B159" t="s">
        <v>10</v>
      </c>
      <c r="C159" t="s">
        <v>335</v>
      </c>
      <c r="D159">
        <v>443</v>
      </c>
      <c r="E159">
        <v>109</v>
      </c>
      <c r="F159">
        <v>436</v>
      </c>
      <c r="G159">
        <f t="shared" si="2"/>
        <v>328</v>
      </c>
    </row>
    <row r="160" spans="1:7" ht="12.75">
      <c r="A160" t="s">
        <v>336</v>
      </c>
      <c r="B160" t="s">
        <v>10</v>
      </c>
      <c r="C160" t="s">
        <v>337</v>
      </c>
      <c r="D160">
        <v>443</v>
      </c>
      <c r="E160">
        <v>109</v>
      </c>
      <c r="F160">
        <v>436</v>
      </c>
      <c r="G160">
        <f t="shared" si="2"/>
        <v>328</v>
      </c>
    </row>
    <row r="161" spans="1:7" ht="12.75">
      <c r="A161" t="s">
        <v>338</v>
      </c>
      <c r="B161" t="s">
        <v>10</v>
      </c>
      <c r="C161" t="s">
        <v>339</v>
      </c>
      <c r="D161">
        <v>452</v>
      </c>
      <c r="E161">
        <v>115</v>
      </c>
      <c r="F161">
        <v>446</v>
      </c>
      <c r="G161">
        <f t="shared" si="2"/>
        <v>332</v>
      </c>
    </row>
    <row r="162" spans="1:7" ht="12.75">
      <c r="A162" t="s">
        <v>340</v>
      </c>
      <c r="B162" t="s">
        <v>10</v>
      </c>
      <c r="C162" t="s">
        <v>341</v>
      </c>
      <c r="D162">
        <v>443</v>
      </c>
      <c r="E162">
        <v>109</v>
      </c>
      <c r="F162">
        <v>436</v>
      </c>
      <c r="G162">
        <f t="shared" si="2"/>
        <v>328</v>
      </c>
    </row>
    <row r="163" spans="1:7" ht="12.75">
      <c r="A163" t="s">
        <v>342</v>
      </c>
      <c r="B163" t="s">
        <v>10</v>
      </c>
      <c r="C163" t="s">
        <v>343</v>
      </c>
      <c r="D163">
        <v>443</v>
      </c>
      <c r="E163">
        <v>109</v>
      </c>
      <c r="F163">
        <v>436</v>
      </c>
      <c r="G163">
        <f t="shared" si="2"/>
        <v>328</v>
      </c>
    </row>
    <row r="164" spans="1:7" ht="12.75">
      <c r="A164" t="s">
        <v>344</v>
      </c>
      <c r="B164" t="s">
        <v>10</v>
      </c>
      <c r="C164" t="s">
        <v>345</v>
      </c>
      <c r="D164">
        <v>464</v>
      </c>
      <c r="E164">
        <v>127</v>
      </c>
      <c r="F164">
        <v>458</v>
      </c>
      <c r="G164">
        <f t="shared" si="2"/>
        <v>332</v>
      </c>
    </row>
    <row r="165" spans="1:7" ht="12.75">
      <c r="A165" t="s">
        <v>346</v>
      </c>
      <c r="B165" t="s">
        <v>10</v>
      </c>
      <c r="C165" t="s">
        <v>347</v>
      </c>
      <c r="D165">
        <v>196</v>
      </c>
      <c r="E165">
        <v>1</v>
      </c>
      <c r="F165">
        <v>193</v>
      </c>
      <c r="G165">
        <f t="shared" si="2"/>
        <v>193</v>
      </c>
    </row>
    <row r="166" spans="1:7" ht="12.75">
      <c r="A166" t="s">
        <v>348</v>
      </c>
      <c r="B166" t="s">
        <v>10</v>
      </c>
      <c r="C166" t="s">
        <v>349</v>
      </c>
      <c r="D166">
        <v>440</v>
      </c>
      <c r="E166">
        <v>103</v>
      </c>
      <c r="F166">
        <v>434</v>
      </c>
      <c r="G166">
        <f t="shared" si="2"/>
        <v>332</v>
      </c>
    </row>
    <row r="167" spans="1:7" ht="12.75">
      <c r="A167" t="s">
        <v>350</v>
      </c>
      <c r="B167" t="s">
        <v>10</v>
      </c>
      <c r="C167" t="s">
        <v>351</v>
      </c>
      <c r="D167">
        <v>443</v>
      </c>
      <c r="E167">
        <v>109</v>
      </c>
      <c r="F167">
        <v>436</v>
      </c>
      <c r="G167">
        <f t="shared" si="2"/>
        <v>328</v>
      </c>
    </row>
    <row r="168" spans="1:7" ht="12.75">
      <c r="A168" t="s">
        <v>352</v>
      </c>
      <c r="B168" t="s">
        <v>10</v>
      </c>
      <c r="C168" t="s">
        <v>353</v>
      </c>
      <c r="D168">
        <v>440</v>
      </c>
      <c r="E168">
        <v>103</v>
      </c>
      <c r="F168">
        <v>434</v>
      </c>
      <c r="G168">
        <f t="shared" si="2"/>
        <v>332</v>
      </c>
    </row>
    <row r="169" spans="1:7" ht="12.75">
      <c r="A169" t="s">
        <v>354</v>
      </c>
      <c r="B169" t="s">
        <v>10</v>
      </c>
      <c r="C169" t="s">
        <v>355</v>
      </c>
      <c r="D169">
        <v>443</v>
      </c>
      <c r="E169">
        <v>109</v>
      </c>
      <c r="F169">
        <v>436</v>
      </c>
      <c r="G169">
        <f t="shared" si="2"/>
        <v>328</v>
      </c>
    </row>
    <row r="170" spans="1:7" ht="12.75">
      <c r="A170" t="s">
        <v>356</v>
      </c>
      <c r="B170" t="s">
        <v>10</v>
      </c>
      <c r="C170" t="s">
        <v>357</v>
      </c>
      <c r="D170">
        <v>466</v>
      </c>
      <c r="E170">
        <v>108</v>
      </c>
      <c r="F170">
        <v>460</v>
      </c>
      <c r="G170">
        <f t="shared" si="2"/>
        <v>353</v>
      </c>
    </row>
    <row r="171" spans="1:7" ht="12.75">
      <c r="A171" t="s">
        <v>358</v>
      </c>
      <c r="B171" t="s">
        <v>10</v>
      </c>
      <c r="C171" t="s">
        <v>359</v>
      </c>
      <c r="D171">
        <v>443</v>
      </c>
      <c r="E171">
        <v>109</v>
      </c>
      <c r="F171">
        <v>436</v>
      </c>
      <c r="G171">
        <f t="shared" si="2"/>
        <v>328</v>
      </c>
    </row>
    <row r="172" spans="1:7" ht="12.75">
      <c r="A172" t="s">
        <v>360</v>
      </c>
      <c r="B172" t="s">
        <v>10</v>
      </c>
      <c r="C172" t="s">
        <v>361</v>
      </c>
      <c r="D172">
        <v>444</v>
      </c>
      <c r="E172">
        <v>111</v>
      </c>
      <c r="F172">
        <v>438</v>
      </c>
      <c r="G172">
        <f t="shared" si="2"/>
        <v>328</v>
      </c>
    </row>
    <row r="173" spans="1:7" ht="12.75">
      <c r="A173" t="s">
        <v>362</v>
      </c>
      <c r="B173" t="s">
        <v>10</v>
      </c>
      <c r="C173" t="s">
        <v>363</v>
      </c>
      <c r="D173">
        <v>443</v>
      </c>
      <c r="E173">
        <v>111</v>
      </c>
      <c r="F173">
        <v>437</v>
      </c>
      <c r="G173">
        <f t="shared" si="2"/>
        <v>327</v>
      </c>
    </row>
    <row r="174" spans="1:7" ht="12.75">
      <c r="A174" t="s">
        <v>364</v>
      </c>
      <c r="B174" t="s">
        <v>10</v>
      </c>
      <c r="C174" t="s">
        <v>365</v>
      </c>
      <c r="D174">
        <v>443</v>
      </c>
      <c r="E174">
        <v>109</v>
      </c>
      <c r="F174">
        <v>436</v>
      </c>
      <c r="G174">
        <f t="shared" si="2"/>
        <v>328</v>
      </c>
    </row>
    <row r="175" spans="1:7" ht="12.75">
      <c r="A175" t="s">
        <v>366</v>
      </c>
      <c r="B175" t="s">
        <v>10</v>
      </c>
      <c r="C175" t="s">
        <v>367</v>
      </c>
      <c r="D175">
        <v>194</v>
      </c>
      <c r="E175">
        <v>1</v>
      </c>
      <c r="F175">
        <v>192</v>
      </c>
      <c r="G175">
        <f t="shared" si="2"/>
        <v>192</v>
      </c>
    </row>
    <row r="176" spans="1:7" ht="12.75">
      <c r="A176" t="s">
        <v>368</v>
      </c>
      <c r="B176" t="s">
        <v>10</v>
      </c>
      <c r="C176" t="s">
        <v>369</v>
      </c>
      <c r="D176">
        <v>454</v>
      </c>
      <c r="E176">
        <v>93</v>
      </c>
      <c r="F176">
        <v>448</v>
      </c>
      <c r="G176">
        <f t="shared" si="2"/>
        <v>356</v>
      </c>
    </row>
    <row r="177" spans="1:7" ht="12.75">
      <c r="A177" t="s">
        <v>370</v>
      </c>
      <c r="B177" t="s">
        <v>10</v>
      </c>
      <c r="C177" t="s">
        <v>371</v>
      </c>
      <c r="D177">
        <v>445</v>
      </c>
      <c r="E177">
        <v>108</v>
      </c>
      <c r="F177">
        <v>439</v>
      </c>
      <c r="G177">
        <f t="shared" si="2"/>
        <v>332</v>
      </c>
    </row>
    <row r="178" spans="1:7" ht="12.75">
      <c r="A178" t="s">
        <v>372</v>
      </c>
      <c r="B178" t="s">
        <v>10</v>
      </c>
      <c r="C178" t="s">
        <v>373</v>
      </c>
      <c r="D178">
        <v>196</v>
      </c>
      <c r="E178">
        <v>1</v>
      </c>
      <c r="F178">
        <v>193</v>
      </c>
      <c r="G178">
        <f t="shared" si="2"/>
        <v>193</v>
      </c>
    </row>
    <row r="179" spans="1:7" ht="12.75">
      <c r="A179" t="s">
        <v>374</v>
      </c>
      <c r="B179" t="s">
        <v>10</v>
      </c>
      <c r="C179" t="s">
        <v>375</v>
      </c>
      <c r="D179">
        <v>443</v>
      </c>
      <c r="E179">
        <v>109</v>
      </c>
      <c r="F179">
        <v>436</v>
      </c>
      <c r="G179">
        <f t="shared" si="2"/>
        <v>328</v>
      </c>
    </row>
    <row r="180" spans="1:7" ht="12.75">
      <c r="A180" t="s">
        <v>376</v>
      </c>
      <c r="B180" t="s">
        <v>10</v>
      </c>
      <c r="C180" t="s">
        <v>377</v>
      </c>
      <c r="D180">
        <v>444</v>
      </c>
      <c r="E180">
        <v>108</v>
      </c>
      <c r="F180">
        <v>438</v>
      </c>
      <c r="G180">
        <f t="shared" si="2"/>
        <v>331</v>
      </c>
    </row>
    <row r="181" spans="1:7" ht="12.75">
      <c r="A181" t="s">
        <v>378</v>
      </c>
      <c r="B181" t="s">
        <v>10</v>
      </c>
      <c r="C181" t="s">
        <v>379</v>
      </c>
      <c r="D181">
        <v>444</v>
      </c>
      <c r="E181">
        <v>111</v>
      </c>
      <c r="F181">
        <v>438</v>
      </c>
      <c r="G181">
        <f t="shared" si="2"/>
        <v>328</v>
      </c>
    </row>
    <row r="182" spans="1:7" ht="12.75">
      <c r="A182" t="s">
        <v>380</v>
      </c>
      <c r="B182" t="s">
        <v>10</v>
      </c>
      <c r="C182" t="s">
        <v>381</v>
      </c>
      <c r="D182">
        <v>444</v>
      </c>
      <c r="E182">
        <v>111</v>
      </c>
      <c r="F182">
        <v>438</v>
      </c>
      <c r="G182">
        <f t="shared" si="2"/>
        <v>328</v>
      </c>
    </row>
    <row r="183" spans="1:7" ht="12.75">
      <c r="A183" t="s">
        <v>382</v>
      </c>
      <c r="B183" t="s">
        <v>10</v>
      </c>
      <c r="C183" t="s">
        <v>383</v>
      </c>
      <c r="D183">
        <v>464</v>
      </c>
      <c r="E183">
        <v>127</v>
      </c>
      <c r="F183">
        <v>458</v>
      </c>
      <c r="G183">
        <f t="shared" si="2"/>
        <v>332</v>
      </c>
    </row>
    <row r="184" spans="1:7" ht="12.75">
      <c r="A184" t="s">
        <v>384</v>
      </c>
      <c r="B184" t="s">
        <v>10</v>
      </c>
      <c r="C184" t="s">
        <v>385</v>
      </c>
      <c r="D184">
        <v>465</v>
      </c>
      <c r="E184">
        <v>112</v>
      </c>
      <c r="F184">
        <v>459</v>
      </c>
      <c r="G184">
        <f t="shared" si="2"/>
        <v>348</v>
      </c>
    </row>
    <row r="185" spans="1:7" ht="12.75">
      <c r="A185" t="s">
        <v>386</v>
      </c>
      <c r="B185" t="s">
        <v>10</v>
      </c>
      <c r="C185" t="s">
        <v>387</v>
      </c>
      <c r="D185">
        <v>353</v>
      </c>
      <c r="E185">
        <v>6</v>
      </c>
      <c r="F185">
        <v>347</v>
      </c>
      <c r="G185">
        <f t="shared" si="2"/>
        <v>342</v>
      </c>
    </row>
    <row r="186" spans="1:7" ht="12.75">
      <c r="A186" t="s">
        <v>388</v>
      </c>
      <c r="B186" t="s">
        <v>10</v>
      </c>
      <c r="C186" t="s">
        <v>389</v>
      </c>
      <c r="D186">
        <v>353</v>
      </c>
      <c r="E186">
        <v>6</v>
      </c>
      <c r="F186">
        <v>347</v>
      </c>
      <c r="G186">
        <f t="shared" si="2"/>
        <v>342</v>
      </c>
    </row>
    <row r="187" spans="1:7" ht="12.75">
      <c r="A187" t="s">
        <v>390</v>
      </c>
      <c r="B187" t="s">
        <v>10</v>
      </c>
      <c r="C187" t="s">
        <v>391</v>
      </c>
      <c r="D187">
        <v>131</v>
      </c>
      <c r="E187">
        <v>3</v>
      </c>
      <c r="F187">
        <v>124</v>
      </c>
      <c r="G187">
        <f t="shared" si="2"/>
        <v>122</v>
      </c>
    </row>
    <row r="188" spans="1:7" ht="12.75">
      <c r="A188" t="s">
        <v>392</v>
      </c>
      <c r="B188" t="s">
        <v>10</v>
      </c>
      <c r="C188" t="s">
        <v>393</v>
      </c>
      <c r="D188">
        <v>147</v>
      </c>
      <c r="E188">
        <v>1</v>
      </c>
      <c r="F188">
        <v>136</v>
      </c>
      <c r="G188">
        <f t="shared" si="2"/>
        <v>136</v>
      </c>
    </row>
    <row r="189" spans="1:7" ht="12.75">
      <c r="A189" t="s">
        <v>394</v>
      </c>
      <c r="B189" t="s">
        <v>10</v>
      </c>
      <c r="C189" t="s">
        <v>395</v>
      </c>
      <c r="D189">
        <v>110</v>
      </c>
      <c r="E189">
        <v>13</v>
      </c>
      <c r="F189">
        <v>110</v>
      </c>
      <c r="G189">
        <f t="shared" si="2"/>
        <v>98</v>
      </c>
    </row>
    <row r="190" spans="1:7" ht="12.75">
      <c r="A190" t="s">
        <v>396</v>
      </c>
      <c r="B190" t="s">
        <v>10</v>
      </c>
      <c r="C190" t="s">
        <v>397</v>
      </c>
      <c r="D190">
        <v>393</v>
      </c>
      <c r="E190">
        <v>109</v>
      </c>
      <c r="F190">
        <v>392</v>
      </c>
      <c r="G190">
        <f t="shared" si="2"/>
        <v>284</v>
      </c>
    </row>
    <row r="191" spans="1:7" ht="12.75">
      <c r="A191" t="s">
        <v>398</v>
      </c>
      <c r="B191" t="s">
        <v>10</v>
      </c>
      <c r="C191" t="s">
        <v>399</v>
      </c>
      <c r="D191">
        <v>442</v>
      </c>
      <c r="E191">
        <v>109</v>
      </c>
      <c r="F191">
        <v>436</v>
      </c>
      <c r="G191">
        <f t="shared" si="2"/>
        <v>328</v>
      </c>
    </row>
    <row r="192" spans="1:7" ht="12.75">
      <c r="A192" t="s">
        <v>400</v>
      </c>
      <c r="B192" t="s">
        <v>10</v>
      </c>
      <c r="C192" t="s">
        <v>401</v>
      </c>
      <c r="D192">
        <v>464</v>
      </c>
      <c r="E192">
        <v>127</v>
      </c>
      <c r="F192">
        <v>458</v>
      </c>
      <c r="G192">
        <f t="shared" si="2"/>
        <v>332</v>
      </c>
    </row>
    <row r="193" spans="1:7" ht="12.75">
      <c r="A193" t="s">
        <v>402</v>
      </c>
      <c r="B193" t="s">
        <v>10</v>
      </c>
      <c r="C193" t="s">
        <v>403</v>
      </c>
      <c r="D193">
        <v>442</v>
      </c>
      <c r="E193">
        <v>109</v>
      </c>
      <c r="F193">
        <v>436</v>
      </c>
      <c r="G193">
        <f t="shared" si="2"/>
        <v>328</v>
      </c>
    </row>
    <row r="194" spans="1:7" ht="12.75">
      <c r="A194" t="s">
        <v>404</v>
      </c>
      <c r="B194" t="s">
        <v>10</v>
      </c>
      <c r="C194" t="s">
        <v>405</v>
      </c>
      <c r="D194">
        <v>445</v>
      </c>
      <c r="E194">
        <v>108</v>
      </c>
      <c r="F194">
        <v>439</v>
      </c>
      <c r="G194">
        <f aca="true" t="shared" si="3" ref="G194:G257">IF(B194="PF05139",F194-E194+1,"")</f>
        <v>332</v>
      </c>
    </row>
    <row r="195" spans="1:7" ht="12.75">
      <c r="A195" t="s">
        <v>406</v>
      </c>
      <c r="B195" t="s">
        <v>10</v>
      </c>
      <c r="C195" t="s">
        <v>407</v>
      </c>
      <c r="D195">
        <v>78</v>
      </c>
      <c r="E195">
        <v>5</v>
      </c>
      <c r="F195">
        <v>71</v>
      </c>
      <c r="G195">
        <f t="shared" si="3"/>
        <v>67</v>
      </c>
    </row>
    <row r="196" spans="1:7" ht="12.75">
      <c r="A196" t="s">
        <v>408</v>
      </c>
      <c r="B196" t="s">
        <v>10</v>
      </c>
      <c r="C196" t="s">
        <v>409</v>
      </c>
      <c r="D196">
        <v>466</v>
      </c>
      <c r="E196">
        <v>129</v>
      </c>
      <c r="F196">
        <v>460</v>
      </c>
      <c r="G196">
        <f t="shared" si="3"/>
        <v>332</v>
      </c>
    </row>
    <row r="197" spans="1:7" ht="12.75">
      <c r="A197" t="s">
        <v>410</v>
      </c>
      <c r="B197" t="s">
        <v>10</v>
      </c>
      <c r="C197" t="s">
        <v>411</v>
      </c>
      <c r="D197">
        <v>196</v>
      </c>
      <c r="E197">
        <v>1</v>
      </c>
      <c r="F197">
        <v>193</v>
      </c>
      <c r="G197">
        <f t="shared" si="3"/>
        <v>193</v>
      </c>
    </row>
    <row r="198" spans="1:7" ht="12.75">
      <c r="A198" t="s">
        <v>412</v>
      </c>
      <c r="B198" t="s">
        <v>10</v>
      </c>
      <c r="C198" t="s">
        <v>413</v>
      </c>
      <c r="D198">
        <v>444</v>
      </c>
      <c r="E198">
        <v>111</v>
      </c>
      <c r="F198">
        <v>438</v>
      </c>
      <c r="G198">
        <f t="shared" si="3"/>
        <v>328</v>
      </c>
    </row>
    <row r="199" spans="1:7" ht="12.75">
      <c r="A199" t="s">
        <v>414</v>
      </c>
      <c r="B199" t="s">
        <v>10</v>
      </c>
      <c r="C199" t="s">
        <v>415</v>
      </c>
      <c r="D199">
        <v>443</v>
      </c>
      <c r="E199">
        <v>109</v>
      </c>
      <c r="F199">
        <v>436</v>
      </c>
      <c r="G199">
        <f t="shared" si="3"/>
        <v>328</v>
      </c>
    </row>
    <row r="200" spans="1:7" ht="12.75">
      <c r="A200" t="s">
        <v>416</v>
      </c>
      <c r="B200" t="s">
        <v>10</v>
      </c>
      <c r="C200" t="s">
        <v>417</v>
      </c>
      <c r="D200">
        <v>442</v>
      </c>
      <c r="E200">
        <v>109</v>
      </c>
      <c r="F200">
        <v>436</v>
      </c>
      <c r="G200">
        <f t="shared" si="3"/>
        <v>328</v>
      </c>
    </row>
    <row r="201" spans="1:7" ht="12.75">
      <c r="A201" t="s">
        <v>418</v>
      </c>
      <c r="B201" t="s">
        <v>10</v>
      </c>
      <c r="C201" t="s">
        <v>419</v>
      </c>
      <c r="D201">
        <v>445</v>
      </c>
      <c r="E201">
        <v>108</v>
      </c>
      <c r="F201">
        <v>439</v>
      </c>
      <c r="G201">
        <f t="shared" si="3"/>
        <v>332</v>
      </c>
    </row>
    <row r="202" spans="1:7" ht="12.75">
      <c r="A202" t="s">
        <v>420</v>
      </c>
      <c r="B202" t="s">
        <v>10</v>
      </c>
      <c r="C202" t="s">
        <v>421</v>
      </c>
      <c r="D202">
        <v>443</v>
      </c>
      <c r="E202">
        <v>109</v>
      </c>
      <c r="F202">
        <v>436</v>
      </c>
      <c r="G202">
        <f t="shared" si="3"/>
        <v>328</v>
      </c>
    </row>
    <row r="203" spans="1:7" ht="12.75">
      <c r="A203" t="s">
        <v>422</v>
      </c>
      <c r="B203" t="s">
        <v>10</v>
      </c>
      <c r="C203" t="s">
        <v>423</v>
      </c>
      <c r="D203">
        <v>443</v>
      </c>
      <c r="E203">
        <v>109</v>
      </c>
      <c r="F203">
        <v>436</v>
      </c>
      <c r="G203">
        <f t="shared" si="3"/>
        <v>328</v>
      </c>
    </row>
    <row r="204" spans="1:7" ht="12.75">
      <c r="A204" t="s">
        <v>424</v>
      </c>
      <c r="B204" t="s">
        <v>10</v>
      </c>
      <c r="C204" t="s">
        <v>425</v>
      </c>
      <c r="D204">
        <v>445</v>
      </c>
      <c r="E204">
        <v>108</v>
      </c>
      <c r="F204">
        <v>439</v>
      </c>
      <c r="G204">
        <f t="shared" si="3"/>
        <v>332</v>
      </c>
    </row>
    <row r="205" spans="1:7" ht="12.75">
      <c r="A205" t="s">
        <v>426</v>
      </c>
      <c r="B205" t="s">
        <v>10</v>
      </c>
      <c r="C205" t="s">
        <v>427</v>
      </c>
      <c r="D205">
        <v>443</v>
      </c>
      <c r="E205">
        <v>109</v>
      </c>
      <c r="F205">
        <v>436</v>
      </c>
      <c r="G205">
        <f t="shared" si="3"/>
        <v>328</v>
      </c>
    </row>
    <row r="206" spans="1:7" ht="12.75">
      <c r="A206" t="s">
        <v>428</v>
      </c>
      <c r="B206" t="s">
        <v>10</v>
      </c>
      <c r="C206" t="s">
        <v>429</v>
      </c>
      <c r="D206">
        <v>461</v>
      </c>
      <c r="E206">
        <v>129</v>
      </c>
      <c r="F206">
        <v>455</v>
      </c>
      <c r="G206">
        <f t="shared" si="3"/>
        <v>327</v>
      </c>
    </row>
    <row r="207" spans="1:7" ht="12.75">
      <c r="A207" t="s">
        <v>430</v>
      </c>
      <c r="B207" t="s">
        <v>10</v>
      </c>
      <c r="C207" t="s">
        <v>431</v>
      </c>
      <c r="D207">
        <v>79</v>
      </c>
      <c r="E207">
        <v>1</v>
      </c>
      <c r="F207">
        <v>72</v>
      </c>
      <c r="G207">
        <f t="shared" si="3"/>
        <v>72</v>
      </c>
    </row>
    <row r="208" spans="1:7" ht="12.75">
      <c r="A208" t="s">
        <v>432</v>
      </c>
      <c r="B208" t="s">
        <v>10</v>
      </c>
      <c r="C208" t="s">
        <v>433</v>
      </c>
      <c r="D208">
        <v>466</v>
      </c>
      <c r="E208">
        <v>129</v>
      </c>
      <c r="F208">
        <v>460</v>
      </c>
      <c r="G208">
        <f t="shared" si="3"/>
        <v>332</v>
      </c>
    </row>
    <row r="209" spans="1:7" ht="12.75">
      <c r="A209" t="s">
        <v>434</v>
      </c>
      <c r="B209" t="s">
        <v>10</v>
      </c>
      <c r="C209" t="s">
        <v>435</v>
      </c>
      <c r="D209">
        <v>407</v>
      </c>
      <c r="E209">
        <v>70</v>
      </c>
      <c r="F209">
        <v>399</v>
      </c>
      <c r="G209">
        <f t="shared" si="3"/>
        <v>330</v>
      </c>
    </row>
    <row r="210" spans="1:7" ht="12.75">
      <c r="A210" t="s">
        <v>436</v>
      </c>
      <c r="B210" t="s">
        <v>10</v>
      </c>
      <c r="C210" t="s">
        <v>437</v>
      </c>
      <c r="D210">
        <v>345</v>
      </c>
      <c r="E210">
        <v>109</v>
      </c>
      <c r="F210">
        <v>345</v>
      </c>
      <c r="G210">
        <f t="shared" si="3"/>
        <v>237</v>
      </c>
    </row>
    <row r="211" spans="1:7" ht="12.75">
      <c r="A211" t="s">
        <v>438</v>
      </c>
      <c r="B211" t="s">
        <v>10</v>
      </c>
      <c r="C211" t="s">
        <v>439</v>
      </c>
      <c r="D211">
        <v>424</v>
      </c>
      <c r="E211">
        <v>94</v>
      </c>
      <c r="F211">
        <v>417</v>
      </c>
      <c r="G211">
        <f t="shared" si="3"/>
        <v>324</v>
      </c>
    </row>
    <row r="212" spans="1:7" ht="12.75">
      <c r="A212" t="s">
        <v>440</v>
      </c>
      <c r="B212" t="s">
        <v>10</v>
      </c>
      <c r="C212" t="s">
        <v>441</v>
      </c>
      <c r="D212">
        <v>1071</v>
      </c>
      <c r="E212">
        <v>68</v>
      </c>
      <c r="F212">
        <v>423</v>
      </c>
      <c r="G212">
        <f t="shared" si="3"/>
        <v>356</v>
      </c>
    </row>
    <row r="213" spans="1:7" ht="12.75">
      <c r="A213" t="s">
        <v>442</v>
      </c>
      <c r="B213" t="s">
        <v>10</v>
      </c>
      <c r="C213" t="s">
        <v>443</v>
      </c>
      <c r="D213">
        <v>491</v>
      </c>
      <c r="E213">
        <v>98</v>
      </c>
      <c r="F213">
        <v>346</v>
      </c>
      <c r="G213">
        <f t="shared" si="3"/>
        <v>249</v>
      </c>
    </row>
    <row r="214" spans="1:7" ht="12.75">
      <c r="A214" t="s">
        <v>444</v>
      </c>
      <c r="B214" t="s">
        <v>10</v>
      </c>
      <c r="C214" t="s">
        <v>445</v>
      </c>
      <c r="D214">
        <v>399</v>
      </c>
      <c r="E214">
        <v>59</v>
      </c>
      <c r="F214">
        <v>396</v>
      </c>
      <c r="G214">
        <f t="shared" si="3"/>
        <v>338</v>
      </c>
    </row>
    <row r="215" spans="1:7" ht="12.75">
      <c r="A215" t="s">
        <v>446</v>
      </c>
      <c r="B215" t="s">
        <v>10</v>
      </c>
      <c r="C215" t="s">
        <v>447</v>
      </c>
      <c r="D215">
        <v>418</v>
      </c>
      <c r="E215">
        <v>56</v>
      </c>
      <c r="F215">
        <v>396</v>
      </c>
      <c r="G215">
        <f t="shared" si="3"/>
        <v>341</v>
      </c>
    </row>
    <row r="216" spans="1:7" ht="12.75">
      <c r="A216" t="s">
        <v>448</v>
      </c>
      <c r="B216" t="s">
        <v>10</v>
      </c>
      <c r="C216" t="s">
        <v>449</v>
      </c>
      <c r="D216">
        <v>448</v>
      </c>
      <c r="E216">
        <v>71</v>
      </c>
      <c r="F216">
        <v>423</v>
      </c>
      <c r="G216">
        <f t="shared" si="3"/>
        <v>353</v>
      </c>
    </row>
    <row r="217" spans="1:7" ht="12.75">
      <c r="A217" t="s">
        <v>450</v>
      </c>
      <c r="B217" t="s">
        <v>10</v>
      </c>
      <c r="C217" t="s">
        <v>451</v>
      </c>
      <c r="D217">
        <v>407</v>
      </c>
      <c r="E217">
        <v>77</v>
      </c>
      <c r="F217">
        <v>398</v>
      </c>
      <c r="G217">
        <f t="shared" si="3"/>
        <v>322</v>
      </c>
    </row>
    <row r="218" spans="1:7" ht="12.75">
      <c r="A218" t="s">
        <v>452</v>
      </c>
      <c r="B218" t="s">
        <v>10</v>
      </c>
      <c r="C218" t="s">
        <v>453</v>
      </c>
      <c r="D218">
        <v>470</v>
      </c>
      <c r="E218">
        <v>68</v>
      </c>
      <c r="F218">
        <v>424</v>
      </c>
      <c r="G218">
        <f t="shared" si="3"/>
        <v>357</v>
      </c>
    </row>
    <row r="219" spans="1:7" ht="12.75">
      <c r="A219" t="s">
        <v>454</v>
      </c>
      <c r="B219" t="s">
        <v>10</v>
      </c>
      <c r="C219" t="s">
        <v>455</v>
      </c>
      <c r="D219">
        <v>450</v>
      </c>
      <c r="E219">
        <v>71</v>
      </c>
      <c r="F219">
        <v>425</v>
      </c>
      <c r="G219">
        <f t="shared" si="3"/>
        <v>355</v>
      </c>
    </row>
    <row r="220" spans="1:7" ht="12.75">
      <c r="A220" t="s">
        <v>456</v>
      </c>
      <c r="B220" t="s">
        <v>10</v>
      </c>
      <c r="C220" t="s">
        <v>457</v>
      </c>
      <c r="D220">
        <v>450</v>
      </c>
      <c r="E220">
        <v>71</v>
      </c>
      <c r="F220">
        <v>425</v>
      </c>
      <c r="G220">
        <f t="shared" si="3"/>
        <v>355</v>
      </c>
    </row>
    <row r="221" spans="1:7" ht="12.75">
      <c r="A221" t="s">
        <v>458</v>
      </c>
      <c r="B221" t="s">
        <v>10</v>
      </c>
      <c r="C221" t="s">
        <v>459</v>
      </c>
      <c r="D221">
        <v>449</v>
      </c>
      <c r="E221">
        <v>68</v>
      </c>
      <c r="F221">
        <v>424</v>
      </c>
      <c r="G221">
        <f t="shared" si="3"/>
        <v>357</v>
      </c>
    </row>
    <row r="222" spans="1:7" ht="12.75">
      <c r="A222" t="s">
        <v>460</v>
      </c>
      <c r="B222" t="s">
        <v>10</v>
      </c>
      <c r="C222" t="s">
        <v>461</v>
      </c>
      <c r="D222">
        <v>462</v>
      </c>
      <c r="E222">
        <v>69</v>
      </c>
      <c r="F222">
        <v>318</v>
      </c>
      <c r="G222">
        <f t="shared" si="3"/>
        <v>250</v>
      </c>
    </row>
    <row r="223" spans="1:7" ht="12.75">
      <c r="A223" t="s">
        <v>462</v>
      </c>
      <c r="B223" t="s">
        <v>10</v>
      </c>
      <c r="C223" t="s">
        <v>463</v>
      </c>
      <c r="D223">
        <v>657</v>
      </c>
      <c r="E223">
        <v>293</v>
      </c>
      <c r="F223">
        <v>633</v>
      </c>
      <c r="G223">
        <f t="shared" si="3"/>
        <v>341</v>
      </c>
    </row>
    <row r="224" spans="1:7" ht="12.75">
      <c r="A224" t="s">
        <v>464</v>
      </c>
      <c r="B224" t="s">
        <v>10</v>
      </c>
      <c r="C224" t="s">
        <v>465</v>
      </c>
      <c r="D224">
        <v>428</v>
      </c>
      <c r="E224">
        <v>69</v>
      </c>
      <c r="F224">
        <v>416</v>
      </c>
      <c r="G224">
        <f t="shared" si="3"/>
        <v>348</v>
      </c>
    </row>
    <row r="225" spans="1:7" ht="12.75">
      <c r="A225" t="s">
        <v>466</v>
      </c>
      <c r="B225" t="s">
        <v>10</v>
      </c>
      <c r="C225" t="s">
        <v>467</v>
      </c>
      <c r="D225">
        <v>263</v>
      </c>
      <c r="E225">
        <v>61</v>
      </c>
      <c r="F225">
        <v>240</v>
      </c>
      <c r="G225">
        <f t="shared" si="3"/>
        <v>180</v>
      </c>
    </row>
    <row r="226" spans="1:7" ht="12.75">
      <c r="A226" t="s">
        <v>468</v>
      </c>
      <c r="B226" t="s">
        <v>10</v>
      </c>
      <c r="C226" t="s">
        <v>469</v>
      </c>
      <c r="D226">
        <v>681</v>
      </c>
      <c r="E226">
        <v>301</v>
      </c>
      <c r="F226">
        <v>656</v>
      </c>
      <c r="G226">
        <f t="shared" si="3"/>
        <v>356</v>
      </c>
    </row>
    <row r="227" spans="1:7" ht="12.75">
      <c r="A227" t="s">
        <v>470</v>
      </c>
      <c r="B227" t="s">
        <v>10</v>
      </c>
      <c r="C227" t="s">
        <v>471</v>
      </c>
      <c r="D227">
        <v>370</v>
      </c>
      <c r="E227">
        <v>56</v>
      </c>
      <c r="F227">
        <v>370</v>
      </c>
      <c r="G227">
        <f t="shared" si="3"/>
        <v>315</v>
      </c>
    </row>
    <row r="228" spans="1:7" ht="12.75">
      <c r="A228" t="s">
        <v>472</v>
      </c>
      <c r="B228" t="s">
        <v>10</v>
      </c>
      <c r="C228" t="s">
        <v>473</v>
      </c>
      <c r="D228">
        <v>603</v>
      </c>
      <c r="E228">
        <v>348</v>
      </c>
      <c r="F228">
        <v>563</v>
      </c>
      <c r="G228">
        <f t="shared" si="3"/>
        <v>216</v>
      </c>
    </row>
    <row r="229" spans="1:7" ht="12.75">
      <c r="A229" t="s">
        <v>474</v>
      </c>
      <c r="B229" t="s">
        <v>10</v>
      </c>
      <c r="C229" t="s">
        <v>475</v>
      </c>
      <c r="D229">
        <v>601</v>
      </c>
      <c r="E229">
        <v>385</v>
      </c>
      <c r="F229">
        <v>548</v>
      </c>
      <c r="G229">
        <f t="shared" si="3"/>
        <v>164</v>
      </c>
    </row>
    <row r="230" spans="1:7" ht="12.75">
      <c r="A230" t="s">
        <v>476</v>
      </c>
      <c r="B230" t="s">
        <v>10</v>
      </c>
      <c r="C230" t="s">
        <v>477</v>
      </c>
      <c r="D230">
        <v>442</v>
      </c>
      <c r="E230">
        <v>115</v>
      </c>
      <c r="F230">
        <v>433</v>
      </c>
      <c r="G230">
        <f t="shared" si="3"/>
        <v>319</v>
      </c>
    </row>
    <row r="231" spans="1:7" ht="12.75">
      <c r="A231" t="s">
        <v>479</v>
      </c>
      <c r="B231" t="s">
        <v>10</v>
      </c>
      <c r="C231" t="s">
        <v>480</v>
      </c>
      <c r="D231">
        <v>519</v>
      </c>
      <c r="E231">
        <v>179</v>
      </c>
      <c r="F231">
        <v>270</v>
      </c>
      <c r="G231">
        <f t="shared" si="3"/>
        <v>92</v>
      </c>
    </row>
    <row r="232" spans="1:7" ht="12.75">
      <c r="A232" t="s">
        <v>479</v>
      </c>
      <c r="B232" t="s">
        <v>10</v>
      </c>
      <c r="C232" t="s">
        <v>480</v>
      </c>
      <c r="D232">
        <v>519</v>
      </c>
      <c r="E232">
        <v>320</v>
      </c>
      <c r="F232">
        <v>480</v>
      </c>
      <c r="G232">
        <f t="shared" si="3"/>
        <v>161</v>
      </c>
    </row>
    <row r="233" spans="1:7" ht="12.75">
      <c r="A233" t="s">
        <v>481</v>
      </c>
      <c r="B233" t="s">
        <v>10</v>
      </c>
      <c r="C233" t="s">
        <v>482</v>
      </c>
      <c r="D233">
        <v>433</v>
      </c>
      <c r="E233">
        <v>70</v>
      </c>
      <c r="F233">
        <v>421</v>
      </c>
      <c r="G233">
        <f t="shared" si="3"/>
        <v>352</v>
      </c>
    </row>
    <row r="234" spans="1:7" ht="12.75">
      <c r="A234" t="s">
        <v>483</v>
      </c>
      <c r="B234" t="s">
        <v>10</v>
      </c>
      <c r="C234" t="s">
        <v>484</v>
      </c>
      <c r="D234">
        <v>442</v>
      </c>
      <c r="E234">
        <v>103</v>
      </c>
      <c r="F234">
        <v>435</v>
      </c>
      <c r="G234">
        <f t="shared" si="3"/>
        <v>333</v>
      </c>
    </row>
    <row r="235" spans="1:7" ht="12.75">
      <c r="A235" t="s">
        <v>485</v>
      </c>
      <c r="B235" t="s">
        <v>10</v>
      </c>
      <c r="C235" t="s">
        <v>486</v>
      </c>
      <c r="D235">
        <v>442</v>
      </c>
      <c r="E235">
        <v>100</v>
      </c>
      <c r="F235">
        <v>431</v>
      </c>
      <c r="G235">
        <f t="shared" si="3"/>
        <v>332</v>
      </c>
    </row>
    <row r="236" spans="1:7" ht="12.75">
      <c r="A236" t="s">
        <v>487</v>
      </c>
      <c r="B236" t="s">
        <v>10</v>
      </c>
      <c r="C236" t="s">
        <v>488</v>
      </c>
      <c r="D236">
        <v>490</v>
      </c>
      <c r="E236">
        <v>102</v>
      </c>
      <c r="F236">
        <v>439</v>
      </c>
      <c r="G236">
        <f t="shared" si="3"/>
        <v>338</v>
      </c>
    </row>
    <row r="237" spans="1:7" ht="12.75">
      <c r="A237" t="s">
        <v>489</v>
      </c>
      <c r="B237" t="s">
        <v>10</v>
      </c>
      <c r="C237" t="s">
        <v>490</v>
      </c>
      <c r="D237">
        <v>462</v>
      </c>
      <c r="E237">
        <v>69</v>
      </c>
      <c r="F237">
        <v>318</v>
      </c>
      <c r="G237">
        <f t="shared" si="3"/>
        <v>250</v>
      </c>
    </row>
    <row r="238" spans="1:7" ht="12.75">
      <c r="A238" t="s">
        <v>491</v>
      </c>
      <c r="B238" t="s">
        <v>10</v>
      </c>
      <c r="C238" t="s">
        <v>492</v>
      </c>
      <c r="D238">
        <v>392</v>
      </c>
      <c r="E238">
        <v>68</v>
      </c>
      <c r="F238">
        <v>382</v>
      </c>
      <c r="G238">
        <f t="shared" si="3"/>
        <v>315</v>
      </c>
    </row>
    <row r="239" spans="1:7" ht="12.75">
      <c r="A239" t="s">
        <v>493</v>
      </c>
      <c r="B239" t="s">
        <v>10</v>
      </c>
      <c r="C239" t="s">
        <v>494</v>
      </c>
      <c r="D239">
        <v>374</v>
      </c>
      <c r="E239">
        <v>49</v>
      </c>
      <c r="F239">
        <v>371</v>
      </c>
      <c r="G239">
        <f t="shared" si="3"/>
        <v>323</v>
      </c>
    </row>
    <row r="240" spans="1:7" ht="12.75">
      <c r="A240" t="s">
        <v>495</v>
      </c>
      <c r="B240" t="s">
        <v>10</v>
      </c>
      <c r="C240" t="s">
        <v>496</v>
      </c>
      <c r="D240">
        <v>418</v>
      </c>
      <c r="E240">
        <v>74</v>
      </c>
      <c r="F240">
        <v>410</v>
      </c>
      <c r="G240">
        <f t="shared" si="3"/>
        <v>337</v>
      </c>
    </row>
    <row r="241" spans="1:7" ht="12.75">
      <c r="A241" t="s">
        <v>497</v>
      </c>
      <c r="B241" t="s">
        <v>10</v>
      </c>
      <c r="C241" t="s">
        <v>498</v>
      </c>
      <c r="D241">
        <v>456</v>
      </c>
      <c r="E241">
        <v>123</v>
      </c>
      <c r="F241">
        <v>444</v>
      </c>
      <c r="G241">
        <f t="shared" si="3"/>
        <v>322</v>
      </c>
    </row>
    <row r="242" spans="1:7" ht="12.75">
      <c r="A242" t="s">
        <v>499</v>
      </c>
      <c r="B242" t="s">
        <v>10</v>
      </c>
      <c r="C242" t="s">
        <v>500</v>
      </c>
      <c r="D242">
        <v>406</v>
      </c>
      <c r="E242">
        <v>91</v>
      </c>
      <c r="F242">
        <v>398</v>
      </c>
      <c r="G242">
        <f t="shared" si="3"/>
        <v>308</v>
      </c>
    </row>
    <row r="243" spans="1:7" ht="12.75">
      <c r="A243" t="s">
        <v>501</v>
      </c>
      <c r="B243" t="s">
        <v>10</v>
      </c>
      <c r="C243" t="s">
        <v>502</v>
      </c>
      <c r="D243">
        <v>130</v>
      </c>
      <c r="E243">
        <v>4</v>
      </c>
      <c r="F243">
        <v>120</v>
      </c>
      <c r="G243">
        <f t="shared" si="3"/>
        <v>117</v>
      </c>
    </row>
    <row r="244" spans="1:7" ht="12.75">
      <c r="A244" t="s">
        <v>503</v>
      </c>
      <c r="B244" t="s">
        <v>10</v>
      </c>
      <c r="C244" t="s">
        <v>504</v>
      </c>
      <c r="D244">
        <v>491</v>
      </c>
      <c r="E244">
        <v>140</v>
      </c>
      <c r="F244">
        <v>484</v>
      </c>
      <c r="G244">
        <f t="shared" si="3"/>
        <v>345</v>
      </c>
    </row>
    <row r="245" spans="1:7" ht="12.75">
      <c r="A245" t="s">
        <v>505</v>
      </c>
      <c r="B245" t="s">
        <v>10</v>
      </c>
      <c r="C245" t="s">
        <v>506</v>
      </c>
      <c r="D245">
        <v>455</v>
      </c>
      <c r="E245">
        <v>70</v>
      </c>
      <c r="F245">
        <v>430</v>
      </c>
      <c r="G245">
        <f t="shared" si="3"/>
        <v>361</v>
      </c>
    </row>
    <row r="246" spans="1:7" ht="12.75">
      <c r="A246" t="s">
        <v>507</v>
      </c>
      <c r="B246" t="s">
        <v>10</v>
      </c>
      <c r="C246" t="s">
        <v>508</v>
      </c>
      <c r="D246">
        <v>663</v>
      </c>
      <c r="E246">
        <v>298</v>
      </c>
      <c r="F246">
        <v>640</v>
      </c>
      <c r="G246">
        <f t="shared" si="3"/>
        <v>343</v>
      </c>
    </row>
    <row r="247" spans="1:7" ht="12.75">
      <c r="A247" t="s">
        <v>509</v>
      </c>
      <c r="B247" t="s">
        <v>10</v>
      </c>
      <c r="C247" t="s">
        <v>510</v>
      </c>
      <c r="D247">
        <v>453</v>
      </c>
      <c r="E247">
        <v>67</v>
      </c>
      <c r="F247">
        <v>428</v>
      </c>
      <c r="G247">
        <f t="shared" si="3"/>
        <v>362</v>
      </c>
    </row>
    <row r="248" spans="1:7" ht="12.75">
      <c r="A248" t="s">
        <v>511</v>
      </c>
      <c r="B248" t="s">
        <v>10</v>
      </c>
      <c r="C248" t="s">
        <v>512</v>
      </c>
      <c r="D248">
        <v>395</v>
      </c>
      <c r="E248">
        <v>54</v>
      </c>
      <c r="F248">
        <v>191</v>
      </c>
      <c r="G248">
        <f t="shared" si="3"/>
        <v>138</v>
      </c>
    </row>
    <row r="249" spans="1:7" ht="12.75">
      <c r="A249" t="s">
        <v>511</v>
      </c>
      <c r="B249" t="s">
        <v>10</v>
      </c>
      <c r="C249" t="s">
        <v>512</v>
      </c>
      <c r="D249">
        <v>395</v>
      </c>
      <c r="E249">
        <v>133</v>
      </c>
      <c r="F249">
        <v>353</v>
      </c>
      <c r="G249">
        <f t="shared" si="3"/>
        <v>221</v>
      </c>
    </row>
    <row r="250" spans="1:7" ht="12.75">
      <c r="A250" t="s">
        <v>513</v>
      </c>
      <c r="B250" t="s">
        <v>10</v>
      </c>
      <c r="C250" t="s">
        <v>514</v>
      </c>
      <c r="D250">
        <v>430</v>
      </c>
      <c r="E250">
        <v>86</v>
      </c>
      <c r="F250">
        <v>417</v>
      </c>
      <c r="G250">
        <f t="shared" si="3"/>
        <v>332</v>
      </c>
    </row>
    <row r="251" spans="1:7" ht="12.75">
      <c r="A251" t="s">
        <v>515</v>
      </c>
      <c r="B251" t="s">
        <v>10</v>
      </c>
      <c r="C251" t="s">
        <v>516</v>
      </c>
      <c r="D251">
        <v>430</v>
      </c>
      <c r="E251">
        <v>86</v>
      </c>
      <c r="F251">
        <v>417</v>
      </c>
      <c r="G251">
        <f t="shared" si="3"/>
        <v>332</v>
      </c>
    </row>
    <row r="252" spans="1:7" ht="12.75">
      <c r="A252" t="s">
        <v>517</v>
      </c>
      <c r="B252" t="s">
        <v>10</v>
      </c>
      <c r="C252" t="s">
        <v>518</v>
      </c>
      <c r="D252">
        <v>430</v>
      </c>
      <c r="E252">
        <v>86</v>
      </c>
      <c r="F252">
        <v>417</v>
      </c>
      <c r="G252">
        <f t="shared" si="3"/>
        <v>332</v>
      </c>
    </row>
    <row r="253" spans="1:7" ht="12.75">
      <c r="A253" t="s">
        <v>519</v>
      </c>
      <c r="B253" t="s">
        <v>10</v>
      </c>
      <c r="C253" t="s">
        <v>520</v>
      </c>
      <c r="D253">
        <v>449</v>
      </c>
      <c r="E253">
        <v>130</v>
      </c>
      <c r="F253">
        <v>399</v>
      </c>
      <c r="G253">
        <f t="shared" si="3"/>
        <v>270</v>
      </c>
    </row>
    <row r="254" spans="1:7" ht="12.75">
      <c r="A254" t="s">
        <v>521</v>
      </c>
      <c r="B254" t="s">
        <v>10</v>
      </c>
      <c r="C254" t="s">
        <v>522</v>
      </c>
      <c r="D254">
        <v>421</v>
      </c>
      <c r="E254">
        <v>91</v>
      </c>
      <c r="F254">
        <v>419</v>
      </c>
      <c r="G254">
        <f t="shared" si="3"/>
        <v>329</v>
      </c>
    </row>
    <row r="255" spans="1:7" ht="12.75">
      <c r="A255" t="s">
        <v>523</v>
      </c>
      <c r="B255" t="s">
        <v>10</v>
      </c>
      <c r="C255" t="s">
        <v>524</v>
      </c>
      <c r="D255">
        <v>432</v>
      </c>
      <c r="E255">
        <v>68</v>
      </c>
      <c r="F255">
        <v>411</v>
      </c>
      <c r="G255">
        <f t="shared" si="3"/>
        <v>344</v>
      </c>
    </row>
    <row r="256" spans="1:7" ht="12.75">
      <c r="A256" t="s">
        <v>525</v>
      </c>
      <c r="B256" t="s">
        <v>10</v>
      </c>
      <c r="C256" t="s">
        <v>526</v>
      </c>
      <c r="D256">
        <v>603</v>
      </c>
      <c r="E256">
        <v>276</v>
      </c>
      <c r="F256">
        <v>563</v>
      </c>
      <c r="G256">
        <f t="shared" si="3"/>
        <v>288</v>
      </c>
    </row>
    <row r="257" spans="1:7" ht="12.75">
      <c r="A257" t="s">
        <v>527</v>
      </c>
      <c r="B257" t="s">
        <v>10</v>
      </c>
      <c r="C257" t="s">
        <v>528</v>
      </c>
      <c r="D257">
        <v>600</v>
      </c>
      <c r="E257">
        <v>383</v>
      </c>
      <c r="F257">
        <v>547</v>
      </c>
      <c r="G257">
        <f t="shared" si="3"/>
        <v>165</v>
      </c>
    </row>
    <row r="258" spans="1:7" ht="12.75">
      <c r="A258" t="s">
        <v>529</v>
      </c>
      <c r="B258" t="s">
        <v>10</v>
      </c>
      <c r="C258" t="s">
        <v>530</v>
      </c>
      <c r="D258">
        <v>588</v>
      </c>
      <c r="E258">
        <v>373</v>
      </c>
      <c r="F258">
        <v>547</v>
      </c>
      <c r="G258">
        <f aca="true" t="shared" si="4" ref="G258:G321">IF(B258="PF05139",F258-E258+1,"")</f>
        <v>175</v>
      </c>
    </row>
    <row r="259" spans="1:7" ht="12.75">
      <c r="A259" t="s">
        <v>531</v>
      </c>
      <c r="B259" t="s">
        <v>10</v>
      </c>
      <c r="C259" t="s">
        <v>532</v>
      </c>
      <c r="D259">
        <v>442</v>
      </c>
      <c r="E259">
        <v>115</v>
      </c>
      <c r="F259">
        <v>433</v>
      </c>
      <c r="G259">
        <f t="shared" si="4"/>
        <v>319</v>
      </c>
    </row>
    <row r="260" spans="1:7" ht="12.75">
      <c r="A260" t="s">
        <v>533</v>
      </c>
      <c r="B260" t="s">
        <v>10</v>
      </c>
      <c r="C260" t="s">
        <v>534</v>
      </c>
      <c r="D260">
        <v>406</v>
      </c>
      <c r="E260">
        <v>64</v>
      </c>
      <c r="F260">
        <v>398</v>
      </c>
      <c r="G260">
        <f t="shared" si="4"/>
        <v>335</v>
      </c>
    </row>
    <row r="261" spans="1:7" ht="12.75">
      <c r="A261" t="s">
        <v>535</v>
      </c>
      <c r="B261" t="s">
        <v>10</v>
      </c>
      <c r="C261" t="s">
        <v>536</v>
      </c>
      <c r="D261">
        <v>431</v>
      </c>
      <c r="E261">
        <v>71</v>
      </c>
      <c r="F261">
        <v>423</v>
      </c>
      <c r="G261">
        <f t="shared" si="4"/>
        <v>353</v>
      </c>
    </row>
    <row r="262" spans="1:7" ht="12.75">
      <c r="A262" t="s">
        <v>537</v>
      </c>
      <c r="B262" t="s">
        <v>10</v>
      </c>
      <c r="C262" t="s">
        <v>538</v>
      </c>
      <c r="D262">
        <v>401</v>
      </c>
      <c r="E262">
        <v>72</v>
      </c>
      <c r="F262">
        <v>390</v>
      </c>
      <c r="G262">
        <f t="shared" si="4"/>
        <v>319</v>
      </c>
    </row>
    <row r="263" spans="1:7" ht="12.75">
      <c r="A263" t="s">
        <v>539</v>
      </c>
      <c r="B263" t="s">
        <v>10</v>
      </c>
      <c r="C263" t="s">
        <v>540</v>
      </c>
      <c r="D263">
        <v>372</v>
      </c>
      <c r="E263">
        <v>27</v>
      </c>
      <c r="F263">
        <v>365</v>
      </c>
      <c r="G263">
        <f t="shared" si="4"/>
        <v>339</v>
      </c>
    </row>
    <row r="264" spans="1:7" ht="12.75">
      <c r="A264" t="s">
        <v>541</v>
      </c>
      <c r="B264" t="s">
        <v>10</v>
      </c>
      <c r="C264" t="s">
        <v>542</v>
      </c>
      <c r="D264">
        <v>500</v>
      </c>
      <c r="E264">
        <v>110</v>
      </c>
      <c r="F264">
        <v>475</v>
      </c>
      <c r="G264">
        <f t="shared" si="4"/>
        <v>366</v>
      </c>
    </row>
    <row r="265" spans="1:7" ht="12.75">
      <c r="A265" t="s">
        <v>543</v>
      </c>
      <c r="B265" t="s">
        <v>10</v>
      </c>
      <c r="C265" t="s">
        <v>544</v>
      </c>
      <c r="D265">
        <v>396</v>
      </c>
      <c r="E265">
        <v>68</v>
      </c>
      <c r="F265">
        <v>389</v>
      </c>
      <c r="G265">
        <f t="shared" si="4"/>
        <v>322</v>
      </c>
    </row>
    <row r="266" spans="1:7" ht="12.75">
      <c r="A266" t="s">
        <v>545</v>
      </c>
      <c r="B266" t="s">
        <v>10</v>
      </c>
      <c r="C266" t="s">
        <v>546</v>
      </c>
      <c r="D266">
        <v>432</v>
      </c>
      <c r="E266">
        <v>91</v>
      </c>
      <c r="F266">
        <v>421</v>
      </c>
      <c r="G266">
        <f t="shared" si="4"/>
        <v>331</v>
      </c>
    </row>
    <row r="267" spans="1:7" ht="12.75">
      <c r="A267" t="s">
        <v>547</v>
      </c>
      <c r="B267" t="s">
        <v>10</v>
      </c>
      <c r="C267" t="s">
        <v>548</v>
      </c>
      <c r="D267">
        <v>411</v>
      </c>
      <c r="E267">
        <v>59</v>
      </c>
      <c r="F267">
        <v>393</v>
      </c>
      <c r="G267">
        <f t="shared" si="4"/>
        <v>335</v>
      </c>
    </row>
    <row r="268" spans="1:7" ht="12.75">
      <c r="A268" t="s">
        <v>549</v>
      </c>
      <c r="B268" t="s">
        <v>10</v>
      </c>
      <c r="C268" t="s">
        <v>550</v>
      </c>
      <c r="D268">
        <v>464</v>
      </c>
      <c r="E268">
        <v>125</v>
      </c>
      <c r="F268">
        <v>458</v>
      </c>
      <c r="G268">
        <f t="shared" si="4"/>
        <v>334</v>
      </c>
    </row>
    <row r="269" spans="1:7" ht="12.75">
      <c r="A269" t="s">
        <v>551</v>
      </c>
      <c r="B269" t="s">
        <v>10</v>
      </c>
      <c r="C269" t="s">
        <v>552</v>
      </c>
      <c r="D269">
        <v>427</v>
      </c>
      <c r="E269">
        <v>61</v>
      </c>
      <c r="F269">
        <v>405</v>
      </c>
      <c r="G269">
        <f t="shared" si="4"/>
        <v>345</v>
      </c>
    </row>
    <row r="270" spans="1:7" ht="12.75">
      <c r="A270" t="s">
        <v>553</v>
      </c>
      <c r="B270" t="s">
        <v>10</v>
      </c>
      <c r="C270" t="s">
        <v>554</v>
      </c>
      <c r="D270">
        <v>455</v>
      </c>
      <c r="E270">
        <v>76</v>
      </c>
      <c r="F270">
        <v>430</v>
      </c>
      <c r="G270">
        <f t="shared" si="4"/>
        <v>355</v>
      </c>
    </row>
    <row r="271" spans="1:7" ht="12.75">
      <c r="A271" t="s">
        <v>555</v>
      </c>
      <c r="B271" t="s">
        <v>10</v>
      </c>
      <c r="C271" t="s">
        <v>556</v>
      </c>
      <c r="D271">
        <v>430</v>
      </c>
      <c r="E271">
        <v>86</v>
      </c>
      <c r="F271">
        <v>417</v>
      </c>
      <c r="G271">
        <f t="shared" si="4"/>
        <v>332</v>
      </c>
    </row>
    <row r="272" spans="1:7" ht="12.75">
      <c r="A272" t="s">
        <v>557</v>
      </c>
      <c r="B272" t="s">
        <v>10</v>
      </c>
      <c r="C272" t="s">
        <v>558</v>
      </c>
      <c r="D272">
        <v>430</v>
      </c>
      <c r="E272">
        <v>86</v>
      </c>
      <c r="F272">
        <v>417</v>
      </c>
      <c r="G272">
        <f t="shared" si="4"/>
        <v>332</v>
      </c>
    </row>
    <row r="273" spans="1:7" ht="12.75">
      <c r="A273" t="s">
        <v>559</v>
      </c>
      <c r="B273" t="s">
        <v>10</v>
      </c>
      <c r="C273" t="s">
        <v>560</v>
      </c>
      <c r="D273">
        <v>372</v>
      </c>
      <c r="E273">
        <v>141</v>
      </c>
      <c r="F273">
        <v>339</v>
      </c>
      <c r="G273">
        <f t="shared" si="4"/>
        <v>199</v>
      </c>
    </row>
    <row r="274" spans="1:7" ht="12.75">
      <c r="A274" t="s">
        <v>561</v>
      </c>
      <c r="B274" t="s">
        <v>10</v>
      </c>
      <c r="C274" t="s">
        <v>562</v>
      </c>
      <c r="D274">
        <v>103</v>
      </c>
      <c r="E274">
        <v>1</v>
      </c>
      <c r="F274">
        <v>95</v>
      </c>
      <c r="G274">
        <f t="shared" si="4"/>
        <v>95</v>
      </c>
    </row>
    <row r="275" spans="1:7" ht="12.75">
      <c r="A275" t="s">
        <v>563</v>
      </c>
      <c r="B275" t="s">
        <v>10</v>
      </c>
      <c r="C275" t="s">
        <v>564</v>
      </c>
      <c r="D275">
        <v>704</v>
      </c>
      <c r="E275">
        <v>314</v>
      </c>
      <c r="F275">
        <v>670</v>
      </c>
      <c r="G275">
        <f t="shared" si="4"/>
        <v>357</v>
      </c>
    </row>
    <row r="276" spans="1:7" ht="12.75">
      <c r="A276" t="s">
        <v>565</v>
      </c>
      <c r="B276" t="s">
        <v>10</v>
      </c>
      <c r="C276" t="s">
        <v>566</v>
      </c>
      <c r="D276">
        <v>446</v>
      </c>
      <c r="E276">
        <v>112</v>
      </c>
      <c r="F276">
        <v>439</v>
      </c>
      <c r="G276">
        <f t="shared" si="4"/>
        <v>328</v>
      </c>
    </row>
    <row r="277" spans="1:7" ht="12.75">
      <c r="A277" t="s">
        <v>567</v>
      </c>
      <c r="B277" t="s">
        <v>10</v>
      </c>
      <c r="C277" t="s">
        <v>568</v>
      </c>
      <c r="D277">
        <v>483</v>
      </c>
      <c r="E277">
        <v>131</v>
      </c>
      <c r="F277">
        <v>463</v>
      </c>
      <c r="G277">
        <f t="shared" si="4"/>
        <v>333</v>
      </c>
    </row>
    <row r="278" spans="1:7" ht="12.75">
      <c r="A278" t="s">
        <v>569</v>
      </c>
      <c r="B278" t="s">
        <v>10</v>
      </c>
      <c r="C278" t="s">
        <v>570</v>
      </c>
      <c r="D278">
        <v>403</v>
      </c>
      <c r="E278">
        <v>73</v>
      </c>
      <c r="F278">
        <v>390</v>
      </c>
      <c r="G278">
        <f t="shared" si="4"/>
        <v>318</v>
      </c>
    </row>
    <row r="279" spans="1:7" ht="12.75">
      <c r="A279" t="s">
        <v>571</v>
      </c>
      <c r="B279" t="s">
        <v>10</v>
      </c>
      <c r="C279" t="s">
        <v>572</v>
      </c>
      <c r="D279">
        <v>431</v>
      </c>
      <c r="E279">
        <v>71</v>
      </c>
      <c r="F279">
        <v>423</v>
      </c>
      <c r="G279">
        <f t="shared" si="4"/>
        <v>353</v>
      </c>
    </row>
    <row r="280" spans="1:7" ht="12.75">
      <c r="A280" t="s">
        <v>573</v>
      </c>
      <c r="B280" t="s">
        <v>10</v>
      </c>
      <c r="C280" t="s">
        <v>574</v>
      </c>
      <c r="D280">
        <v>581</v>
      </c>
      <c r="E280">
        <v>241</v>
      </c>
      <c r="F280">
        <v>330</v>
      </c>
      <c r="G280">
        <f t="shared" si="4"/>
        <v>90</v>
      </c>
    </row>
    <row r="281" spans="1:7" ht="12.75">
      <c r="A281" t="s">
        <v>573</v>
      </c>
      <c r="B281" t="s">
        <v>10</v>
      </c>
      <c r="C281" t="s">
        <v>574</v>
      </c>
      <c r="D281">
        <v>581</v>
      </c>
      <c r="E281">
        <v>318</v>
      </c>
      <c r="F281">
        <v>539</v>
      </c>
      <c r="G281">
        <f t="shared" si="4"/>
        <v>222</v>
      </c>
    </row>
    <row r="282" spans="1:7" ht="12.75">
      <c r="A282" t="s">
        <v>575</v>
      </c>
      <c r="B282" t="s">
        <v>10</v>
      </c>
      <c r="C282" t="s">
        <v>576</v>
      </c>
      <c r="D282">
        <v>571</v>
      </c>
      <c r="E282">
        <v>360</v>
      </c>
      <c r="F282">
        <v>536</v>
      </c>
      <c r="G282">
        <f t="shared" si="4"/>
        <v>177</v>
      </c>
    </row>
    <row r="283" spans="1:7" ht="12.75">
      <c r="A283" t="s">
        <v>577</v>
      </c>
      <c r="B283" t="s">
        <v>10</v>
      </c>
      <c r="C283" t="s">
        <v>578</v>
      </c>
      <c r="D283">
        <v>401</v>
      </c>
      <c r="E283">
        <v>64</v>
      </c>
      <c r="F283">
        <v>381</v>
      </c>
      <c r="G283">
        <f t="shared" si="4"/>
        <v>318</v>
      </c>
    </row>
    <row r="284" spans="1:7" ht="12.75">
      <c r="A284" t="s">
        <v>579</v>
      </c>
      <c r="B284" t="s">
        <v>10</v>
      </c>
      <c r="C284" t="s">
        <v>580</v>
      </c>
      <c r="D284">
        <v>303</v>
      </c>
      <c r="E284">
        <v>7</v>
      </c>
      <c r="F284">
        <v>136</v>
      </c>
      <c r="G284">
        <f t="shared" si="4"/>
        <v>130</v>
      </c>
    </row>
    <row r="285" spans="1:7" ht="12.75">
      <c r="A285" t="s">
        <v>579</v>
      </c>
      <c r="B285" t="s">
        <v>10</v>
      </c>
      <c r="C285" t="s">
        <v>580</v>
      </c>
      <c r="D285">
        <v>303</v>
      </c>
      <c r="E285">
        <v>139</v>
      </c>
      <c r="F285">
        <v>297</v>
      </c>
      <c r="G285">
        <f t="shared" si="4"/>
        <v>159</v>
      </c>
    </row>
    <row r="286" spans="1:7" ht="12.75">
      <c r="A286" t="s">
        <v>581</v>
      </c>
      <c r="B286" t="s">
        <v>10</v>
      </c>
      <c r="C286" t="s">
        <v>582</v>
      </c>
      <c r="D286">
        <v>449</v>
      </c>
      <c r="E286">
        <v>107</v>
      </c>
      <c r="F286">
        <v>442</v>
      </c>
      <c r="G286">
        <f t="shared" si="4"/>
        <v>336</v>
      </c>
    </row>
    <row r="287" spans="1:7" ht="12.75">
      <c r="A287" t="s">
        <v>583</v>
      </c>
      <c r="B287" t="s">
        <v>10</v>
      </c>
      <c r="C287" t="s">
        <v>584</v>
      </c>
      <c r="D287">
        <v>436</v>
      </c>
      <c r="E287">
        <v>80</v>
      </c>
      <c r="F287">
        <v>429</v>
      </c>
      <c r="G287">
        <f t="shared" si="4"/>
        <v>350</v>
      </c>
    </row>
    <row r="288" spans="1:7" ht="12.75">
      <c r="A288" t="s">
        <v>585</v>
      </c>
      <c r="B288" t="s">
        <v>10</v>
      </c>
      <c r="C288" t="s">
        <v>586</v>
      </c>
      <c r="D288">
        <v>430</v>
      </c>
      <c r="E288">
        <v>62</v>
      </c>
      <c r="F288">
        <v>403</v>
      </c>
      <c r="G288">
        <f t="shared" si="4"/>
        <v>342</v>
      </c>
    </row>
    <row r="289" spans="1:7" ht="12.75">
      <c r="A289" t="s">
        <v>587</v>
      </c>
      <c r="B289" t="s">
        <v>10</v>
      </c>
      <c r="C289" t="s">
        <v>588</v>
      </c>
      <c r="D289">
        <v>385</v>
      </c>
      <c r="E289">
        <v>46</v>
      </c>
      <c r="F289">
        <v>333</v>
      </c>
      <c r="G289">
        <f t="shared" si="4"/>
        <v>288</v>
      </c>
    </row>
    <row r="290" spans="1:7" ht="12.75">
      <c r="A290" t="s">
        <v>589</v>
      </c>
      <c r="B290" t="s">
        <v>10</v>
      </c>
      <c r="C290" t="s">
        <v>590</v>
      </c>
      <c r="D290">
        <v>410</v>
      </c>
      <c r="E290">
        <v>69</v>
      </c>
      <c r="F290">
        <v>400</v>
      </c>
      <c r="G290">
        <f t="shared" si="4"/>
        <v>332</v>
      </c>
    </row>
    <row r="291" spans="1:7" ht="12.75">
      <c r="A291" t="s">
        <v>591</v>
      </c>
      <c r="B291" t="s">
        <v>10</v>
      </c>
      <c r="C291" t="s">
        <v>592</v>
      </c>
      <c r="D291">
        <v>313</v>
      </c>
      <c r="E291">
        <v>72</v>
      </c>
      <c r="F291">
        <v>144</v>
      </c>
      <c r="G291">
        <f t="shared" si="4"/>
        <v>73</v>
      </c>
    </row>
    <row r="292" spans="1:7" ht="12.75">
      <c r="A292" t="s">
        <v>591</v>
      </c>
      <c r="B292" t="s">
        <v>10</v>
      </c>
      <c r="C292" t="s">
        <v>592</v>
      </c>
      <c r="D292">
        <v>313</v>
      </c>
      <c r="E292">
        <v>129</v>
      </c>
      <c r="F292">
        <v>306</v>
      </c>
      <c r="G292">
        <f t="shared" si="4"/>
        <v>178</v>
      </c>
    </row>
    <row r="293" spans="1:7" ht="12.75">
      <c r="A293" t="s">
        <v>593</v>
      </c>
      <c r="B293" t="s">
        <v>10</v>
      </c>
      <c r="C293" t="s">
        <v>594</v>
      </c>
      <c r="D293">
        <v>265</v>
      </c>
      <c r="E293">
        <v>80</v>
      </c>
      <c r="F293">
        <v>265</v>
      </c>
      <c r="G293">
        <f t="shared" si="4"/>
        <v>186</v>
      </c>
    </row>
    <row r="294" spans="1:7" ht="12.75">
      <c r="A294" t="s">
        <v>595</v>
      </c>
      <c r="B294" t="s">
        <v>10</v>
      </c>
      <c r="C294" t="s">
        <v>596</v>
      </c>
      <c r="D294">
        <v>450</v>
      </c>
      <c r="E294">
        <v>69</v>
      </c>
      <c r="F294">
        <v>425</v>
      </c>
      <c r="G294">
        <f t="shared" si="4"/>
        <v>357</v>
      </c>
    </row>
    <row r="295" spans="1:7" ht="12.75">
      <c r="A295" t="s">
        <v>597</v>
      </c>
      <c r="B295" t="s">
        <v>10</v>
      </c>
      <c r="C295" t="s">
        <v>598</v>
      </c>
      <c r="D295">
        <v>404</v>
      </c>
      <c r="E295">
        <v>98</v>
      </c>
      <c r="F295">
        <v>379</v>
      </c>
      <c r="G295">
        <f t="shared" si="4"/>
        <v>282</v>
      </c>
    </row>
    <row r="296" spans="1:7" ht="12.75">
      <c r="A296" t="s">
        <v>599</v>
      </c>
      <c r="B296" t="s">
        <v>10</v>
      </c>
      <c r="C296" t="s">
        <v>600</v>
      </c>
      <c r="D296">
        <v>446</v>
      </c>
      <c r="E296">
        <v>100</v>
      </c>
      <c r="F296">
        <v>439</v>
      </c>
      <c r="G296">
        <f t="shared" si="4"/>
        <v>340</v>
      </c>
    </row>
    <row r="297" spans="1:7" ht="12.75">
      <c r="A297" t="s">
        <v>601</v>
      </c>
      <c r="B297" t="s">
        <v>10</v>
      </c>
      <c r="C297" t="s">
        <v>602</v>
      </c>
      <c r="D297">
        <v>175</v>
      </c>
      <c r="E297">
        <v>87</v>
      </c>
      <c r="F297">
        <v>173</v>
      </c>
      <c r="G297">
        <f t="shared" si="4"/>
        <v>87</v>
      </c>
    </row>
    <row r="298" spans="1:7" ht="12.75">
      <c r="A298" t="s">
        <v>603</v>
      </c>
      <c r="B298" t="s">
        <v>10</v>
      </c>
      <c r="C298" t="s">
        <v>604</v>
      </c>
      <c r="D298">
        <v>427</v>
      </c>
      <c r="E298">
        <v>94</v>
      </c>
      <c r="F298">
        <v>415</v>
      </c>
      <c r="G298">
        <f t="shared" si="4"/>
        <v>322</v>
      </c>
    </row>
    <row r="299" spans="1:7" ht="12.75">
      <c r="A299" t="s">
        <v>605</v>
      </c>
      <c r="B299" t="s">
        <v>10</v>
      </c>
      <c r="C299" t="s">
        <v>606</v>
      </c>
      <c r="D299">
        <v>456</v>
      </c>
      <c r="E299">
        <v>123</v>
      </c>
      <c r="F299">
        <v>444</v>
      </c>
      <c r="G299">
        <f t="shared" si="4"/>
        <v>322</v>
      </c>
    </row>
    <row r="300" spans="1:7" ht="12.75">
      <c r="A300" t="s">
        <v>607</v>
      </c>
      <c r="B300" t="s">
        <v>10</v>
      </c>
      <c r="C300" t="s">
        <v>608</v>
      </c>
      <c r="D300">
        <v>391</v>
      </c>
      <c r="E300">
        <v>68</v>
      </c>
      <c r="F300">
        <v>376</v>
      </c>
      <c r="G300">
        <f t="shared" si="4"/>
        <v>309</v>
      </c>
    </row>
    <row r="301" spans="1:7" ht="12.75">
      <c r="A301" t="s">
        <v>609</v>
      </c>
      <c r="B301" t="s">
        <v>10</v>
      </c>
      <c r="C301" t="s">
        <v>610</v>
      </c>
      <c r="D301">
        <v>390</v>
      </c>
      <c r="E301">
        <v>68</v>
      </c>
      <c r="F301">
        <v>376</v>
      </c>
      <c r="G301">
        <f t="shared" si="4"/>
        <v>309</v>
      </c>
    </row>
    <row r="302" spans="1:7" ht="12.75">
      <c r="A302" t="s">
        <v>611</v>
      </c>
      <c r="B302" t="s">
        <v>10</v>
      </c>
      <c r="C302" t="s">
        <v>612</v>
      </c>
      <c r="D302">
        <v>360</v>
      </c>
      <c r="E302">
        <v>30</v>
      </c>
      <c r="F302">
        <v>351</v>
      </c>
      <c r="G302">
        <f t="shared" si="4"/>
        <v>322</v>
      </c>
    </row>
    <row r="303" spans="1:7" ht="12.75">
      <c r="A303" t="s">
        <v>613</v>
      </c>
      <c r="B303" t="s">
        <v>10</v>
      </c>
      <c r="C303" t="s">
        <v>614</v>
      </c>
      <c r="D303">
        <v>419</v>
      </c>
      <c r="E303">
        <v>68</v>
      </c>
      <c r="F303">
        <v>411</v>
      </c>
      <c r="G303">
        <f t="shared" si="4"/>
        <v>344</v>
      </c>
    </row>
    <row r="304" spans="1:7" ht="12.75">
      <c r="A304" t="s">
        <v>615</v>
      </c>
      <c r="B304" t="s">
        <v>10</v>
      </c>
      <c r="C304" t="s">
        <v>616</v>
      </c>
      <c r="D304">
        <v>417</v>
      </c>
      <c r="E304">
        <v>80</v>
      </c>
      <c r="F304">
        <v>403</v>
      </c>
      <c r="G304">
        <f t="shared" si="4"/>
        <v>324</v>
      </c>
    </row>
    <row r="305" spans="1:7" ht="12.75">
      <c r="A305" t="s">
        <v>617</v>
      </c>
      <c r="B305" t="s">
        <v>10</v>
      </c>
      <c r="C305" t="s">
        <v>618</v>
      </c>
      <c r="D305">
        <v>419</v>
      </c>
      <c r="E305">
        <v>68</v>
      </c>
      <c r="F305">
        <v>411</v>
      </c>
      <c r="G305">
        <f t="shared" si="4"/>
        <v>344</v>
      </c>
    </row>
    <row r="306" spans="1:7" ht="12.75">
      <c r="A306" t="s">
        <v>619</v>
      </c>
      <c r="B306" t="s">
        <v>10</v>
      </c>
      <c r="C306" t="s">
        <v>620</v>
      </c>
      <c r="D306">
        <v>420</v>
      </c>
      <c r="E306">
        <v>80</v>
      </c>
      <c r="F306">
        <v>403</v>
      </c>
      <c r="G306">
        <f t="shared" si="4"/>
        <v>324</v>
      </c>
    </row>
    <row r="307" spans="1:7" ht="12.75">
      <c r="A307" t="s">
        <v>621</v>
      </c>
      <c r="B307" t="s">
        <v>10</v>
      </c>
      <c r="C307" t="s">
        <v>622</v>
      </c>
      <c r="D307">
        <v>446</v>
      </c>
      <c r="E307">
        <v>100</v>
      </c>
      <c r="F307">
        <v>439</v>
      </c>
      <c r="G307">
        <f t="shared" si="4"/>
        <v>340</v>
      </c>
    </row>
    <row r="308" spans="1:7" ht="12.75">
      <c r="A308" t="s">
        <v>623</v>
      </c>
      <c r="B308" t="s">
        <v>10</v>
      </c>
      <c r="C308" t="s">
        <v>624</v>
      </c>
      <c r="D308">
        <v>679</v>
      </c>
      <c r="E308">
        <v>298</v>
      </c>
      <c r="F308">
        <v>654</v>
      </c>
      <c r="G308">
        <f t="shared" si="4"/>
        <v>357</v>
      </c>
    </row>
    <row r="309" spans="1:7" ht="12.75">
      <c r="A309" t="s">
        <v>625</v>
      </c>
      <c r="B309" t="s">
        <v>10</v>
      </c>
      <c r="C309" t="s">
        <v>626</v>
      </c>
      <c r="D309">
        <v>439</v>
      </c>
      <c r="E309">
        <v>62</v>
      </c>
      <c r="F309">
        <v>425</v>
      </c>
      <c r="G309">
        <f t="shared" si="4"/>
        <v>364</v>
      </c>
    </row>
    <row r="310" spans="1:7" ht="12.75">
      <c r="A310" t="s">
        <v>627</v>
      </c>
      <c r="B310" t="s">
        <v>10</v>
      </c>
      <c r="C310" t="s">
        <v>628</v>
      </c>
      <c r="D310">
        <v>170</v>
      </c>
      <c r="E310">
        <v>1</v>
      </c>
      <c r="F310">
        <v>167</v>
      </c>
      <c r="G310">
        <f t="shared" si="4"/>
        <v>167</v>
      </c>
    </row>
    <row r="311" spans="1:7" ht="12.75">
      <c r="A311" t="s">
        <v>629</v>
      </c>
      <c r="B311" t="s">
        <v>10</v>
      </c>
      <c r="C311" t="s">
        <v>630</v>
      </c>
      <c r="D311">
        <v>443</v>
      </c>
      <c r="E311">
        <v>109</v>
      </c>
      <c r="F311">
        <v>436</v>
      </c>
      <c r="G311">
        <f t="shared" si="4"/>
        <v>328</v>
      </c>
    </row>
    <row r="312" spans="1:7" ht="12.75">
      <c r="A312" t="s">
        <v>631</v>
      </c>
      <c r="B312" t="s">
        <v>10</v>
      </c>
      <c r="C312" t="s">
        <v>632</v>
      </c>
      <c r="D312">
        <v>445</v>
      </c>
      <c r="E312">
        <v>108</v>
      </c>
      <c r="F312">
        <v>439</v>
      </c>
      <c r="G312">
        <f t="shared" si="4"/>
        <v>332</v>
      </c>
    </row>
    <row r="313" spans="1:7" ht="12.75">
      <c r="A313" t="s">
        <v>633</v>
      </c>
      <c r="B313" t="s">
        <v>10</v>
      </c>
      <c r="C313" t="s">
        <v>634</v>
      </c>
      <c r="D313">
        <v>390</v>
      </c>
      <c r="E313">
        <v>48</v>
      </c>
      <c r="F313">
        <v>388</v>
      </c>
      <c r="G313">
        <f t="shared" si="4"/>
        <v>341</v>
      </c>
    </row>
    <row r="314" spans="1:7" ht="12.75">
      <c r="A314" t="s">
        <v>635</v>
      </c>
      <c r="B314" t="s">
        <v>10</v>
      </c>
      <c r="C314" t="s">
        <v>636</v>
      </c>
      <c r="D314">
        <v>689</v>
      </c>
      <c r="E314">
        <v>322</v>
      </c>
      <c r="F314">
        <v>665</v>
      </c>
      <c r="G314">
        <f t="shared" si="4"/>
        <v>344</v>
      </c>
    </row>
    <row r="315" spans="1:7" ht="12.75">
      <c r="A315" t="s">
        <v>637</v>
      </c>
      <c r="B315" t="s">
        <v>10</v>
      </c>
      <c r="C315" t="s">
        <v>638</v>
      </c>
      <c r="D315">
        <v>155</v>
      </c>
      <c r="E315">
        <v>1</v>
      </c>
      <c r="F315">
        <v>130</v>
      </c>
      <c r="G315">
        <f t="shared" si="4"/>
        <v>130</v>
      </c>
    </row>
    <row r="316" spans="1:7" ht="12.75">
      <c r="A316" t="s">
        <v>639</v>
      </c>
      <c r="B316" t="s">
        <v>10</v>
      </c>
      <c r="C316" t="s">
        <v>640</v>
      </c>
      <c r="D316">
        <v>488</v>
      </c>
      <c r="E316">
        <v>301</v>
      </c>
      <c r="F316">
        <v>488</v>
      </c>
      <c r="G316">
        <f t="shared" si="4"/>
        <v>188</v>
      </c>
    </row>
    <row r="317" spans="1:7" ht="12.75">
      <c r="A317" t="s">
        <v>641</v>
      </c>
      <c r="B317" t="s">
        <v>10</v>
      </c>
      <c r="C317" t="s">
        <v>642</v>
      </c>
      <c r="D317">
        <v>681</v>
      </c>
      <c r="E317">
        <v>301</v>
      </c>
      <c r="F317">
        <v>656</v>
      </c>
      <c r="G317">
        <f t="shared" si="4"/>
        <v>356</v>
      </c>
    </row>
    <row r="318" spans="1:7" ht="12.75">
      <c r="A318" t="s">
        <v>643</v>
      </c>
      <c r="B318" t="s">
        <v>10</v>
      </c>
      <c r="C318" t="s">
        <v>644</v>
      </c>
      <c r="D318">
        <v>681</v>
      </c>
      <c r="E318">
        <v>301</v>
      </c>
      <c r="F318">
        <v>656</v>
      </c>
      <c r="G318">
        <f t="shared" si="4"/>
        <v>356</v>
      </c>
    </row>
    <row r="319" spans="1:7" ht="12.75">
      <c r="A319" t="s">
        <v>645</v>
      </c>
      <c r="B319" t="s">
        <v>10</v>
      </c>
      <c r="C319" t="s">
        <v>646</v>
      </c>
      <c r="D319">
        <v>681</v>
      </c>
      <c r="E319">
        <v>301</v>
      </c>
      <c r="F319">
        <v>656</v>
      </c>
      <c r="G319">
        <f t="shared" si="4"/>
        <v>356</v>
      </c>
    </row>
    <row r="320" spans="1:7" ht="12.75">
      <c r="A320" t="s">
        <v>647</v>
      </c>
      <c r="B320" t="s">
        <v>10</v>
      </c>
      <c r="C320" t="s">
        <v>648</v>
      </c>
      <c r="D320">
        <v>681</v>
      </c>
      <c r="E320">
        <v>301</v>
      </c>
      <c r="F320">
        <v>656</v>
      </c>
      <c r="G320">
        <f t="shared" si="4"/>
        <v>356</v>
      </c>
    </row>
    <row r="321" spans="1:7" ht="12.75">
      <c r="A321" t="s">
        <v>649</v>
      </c>
      <c r="B321" t="s">
        <v>10</v>
      </c>
      <c r="C321" t="s">
        <v>650</v>
      </c>
      <c r="D321">
        <v>681</v>
      </c>
      <c r="E321">
        <v>301</v>
      </c>
      <c r="F321">
        <v>656</v>
      </c>
      <c r="G321">
        <f t="shared" si="4"/>
        <v>356</v>
      </c>
    </row>
    <row r="322" spans="1:7" ht="12.75">
      <c r="A322" t="s">
        <v>651</v>
      </c>
      <c r="B322" t="s">
        <v>10</v>
      </c>
      <c r="C322" t="s">
        <v>652</v>
      </c>
      <c r="D322">
        <v>408</v>
      </c>
      <c r="E322">
        <v>59</v>
      </c>
      <c r="F322">
        <v>402</v>
      </c>
      <c r="G322">
        <f aca="true" t="shared" si="5" ref="G322:G385">IF(B322="PF05139",F322-E322+1,"")</f>
        <v>344</v>
      </c>
    </row>
    <row r="323" spans="1:7" ht="12.75">
      <c r="A323" t="s">
        <v>653</v>
      </c>
      <c r="B323" t="s">
        <v>10</v>
      </c>
      <c r="C323" t="s">
        <v>654</v>
      </c>
      <c r="D323">
        <v>387</v>
      </c>
      <c r="E323">
        <v>45</v>
      </c>
      <c r="F323">
        <v>379</v>
      </c>
      <c r="G323">
        <f t="shared" si="5"/>
        <v>335</v>
      </c>
    </row>
    <row r="324" spans="1:7" ht="12.75">
      <c r="A324" t="s">
        <v>655</v>
      </c>
      <c r="B324" t="s">
        <v>10</v>
      </c>
      <c r="C324" t="s">
        <v>656</v>
      </c>
      <c r="D324">
        <v>403</v>
      </c>
      <c r="E324">
        <v>62</v>
      </c>
      <c r="F324">
        <v>400</v>
      </c>
      <c r="G324">
        <f t="shared" si="5"/>
        <v>339</v>
      </c>
    </row>
    <row r="325" spans="1:7" ht="12.75">
      <c r="A325" t="s">
        <v>657</v>
      </c>
      <c r="B325" t="s">
        <v>10</v>
      </c>
      <c r="C325" t="s">
        <v>658</v>
      </c>
      <c r="D325">
        <v>443</v>
      </c>
      <c r="E325">
        <v>98</v>
      </c>
      <c r="F325">
        <v>433</v>
      </c>
      <c r="G325">
        <f t="shared" si="5"/>
        <v>336</v>
      </c>
    </row>
    <row r="326" spans="1:7" ht="12.75">
      <c r="A326" t="s">
        <v>659</v>
      </c>
      <c r="B326" t="s">
        <v>10</v>
      </c>
      <c r="C326" t="s">
        <v>660</v>
      </c>
      <c r="D326">
        <v>406</v>
      </c>
      <c r="E326">
        <v>59</v>
      </c>
      <c r="F326">
        <v>402</v>
      </c>
      <c r="G326">
        <f t="shared" si="5"/>
        <v>344</v>
      </c>
    </row>
    <row r="327" spans="1:7" ht="12.75">
      <c r="A327" t="s">
        <v>661</v>
      </c>
      <c r="B327" t="s">
        <v>10</v>
      </c>
      <c r="C327" t="s">
        <v>662</v>
      </c>
      <c r="D327">
        <v>681</v>
      </c>
      <c r="E327">
        <v>301</v>
      </c>
      <c r="F327">
        <v>656</v>
      </c>
      <c r="G327">
        <f t="shared" si="5"/>
        <v>356</v>
      </c>
    </row>
    <row r="328" spans="1:7" ht="12.75">
      <c r="A328" t="s">
        <v>663</v>
      </c>
      <c r="B328" t="s">
        <v>10</v>
      </c>
      <c r="C328" t="s">
        <v>664</v>
      </c>
      <c r="D328">
        <v>399</v>
      </c>
      <c r="E328">
        <v>63</v>
      </c>
      <c r="F328">
        <v>394</v>
      </c>
      <c r="G328">
        <f t="shared" si="5"/>
        <v>332</v>
      </c>
    </row>
    <row r="329" spans="1:7" ht="12.75">
      <c r="A329" t="s">
        <v>665</v>
      </c>
      <c r="B329" t="s">
        <v>10</v>
      </c>
      <c r="C329" t="s">
        <v>666</v>
      </c>
      <c r="D329">
        <v>435</v>
      </c>
      <c r="E329">
        <v>96</v>
      </c>
      <c r="F329">
        <v>428</v>
      </c>
      <c r="G329">
        <f t="shared" si="5"/>
        <v>333</v>
      </c>
    </row>
    <row r="330" spans="1:7" ht="12.75">
      <c r="A330" t="s">
        <v>667</v>
      </c>
      <c r="B330" t="s">
        <v>10</v>
      </c>
      <c r="C330" t="s">
        <v>668</v>
      </c>
      <c r="D330">
        <v>437</v>
      </c>
      <c r="E330">
        <v>79</v>
      </c>
      <c r="F330">
        <v>418</v>
      </c>
      <c r="G330">
        <f t="shared" si="5"/>
        <v>340</v>
      </c>
    </row>
    <row r="331" spans="1:7" ht="12.75">
      <c r="A331" t="s">
        <v>669</v>
      </c>
      <c r="B331" t="s">
        <v>10</v>
      </c>
      <c r="C331" t="s">
        <v>670</v>
      </c>
      <c r="D331">
        <v>511</v>
      </c>
      <c r="E331">
        <v>108</v>
      </c>
      <c r="F331">
        <v>451</v>
      </c>
      <c r="G331">
        <f t="shared" si="5"/>
        <v>344</v>
      </c>
    </row>
    <row r="332" spans="1:7" ht="12.75">
      <c r="A332" t="s">
        <v>671</v>
      </c>
      <c r="B332" t="s">
        <v>10</v>
      </c>
      <c r="C332" t="s">
        <v>672</v>
      </c>
      <c r="D332">
        <v>680</v>
      </c>
      <c r="E332">
        <v>315</v>
      </c>
      <c r="F332">
        <v>658</v>
      </c>
      <c r="G332">
        <f t="shared" si="5"/>
        <v>344</v>
      </c>
    </row>
    <row r="333" spans="1:7" ht="12.75">
      <c r="A333" t="s">
        <v>673</v>
      </c>
      <c r="B333" t="s">
        <v>10</v>
      </c>
      <c r="C333" t="s">
        <v>674</v>
      </c>
      <c r="D333">
        <v>391</v>
      </c>
      <c r="E333">
        <v>60</v>
      </c>
      <c r="F333">
        <v>380</v>
      </c>
      <c r="G333">
        <f t="shared" si="5"/>
        <v>321</v>
      </c>
    </row>
    <row r="334" spans="1:7" ht="12.75">
      <c r="A334" t="s">
        <v>675</v>
      </c>
      <c r="B334" t="s">
        <v>10</v>
      </c>
      <c r="C334" t="s">
        <v>676</v>
      </c>
      <c r="D334">
        <v>432</v>
      </c>
      <c r="E334">
        <v>63</v>
      </c>
      <c r="F334">
        <v>409</v>
      </c>
      <c r="G334">
        <f t="shared" si="5"/>
        <v>347</v>
      </c>
    </row>
    <row r="335" spans="1:7" ht="12.75">
      <c r="A335" t="s">
        <v>677</v>
      </c>
      <c r="B335" t="s">
        <v>10</v>
      </c>
      <c r="C335" t="s">
        <v>678</v>
      </c>
      <c r="D335">
        <v>417</v>
      </c>
      <c r="E335">
        <v>59</v>
      </c>
      <c r="F335">
        <v>414</v>
      </c>
      <c r="G335">
        <f t="shared" si="5"/>
        <v>356</v>
      </c>
    </row>
    <row r="336" spans="1:7" ht="12.75">
      <c r="A336" t="s">
        <v>679</v>
      </c>
      <c r="B336" t="s">
        <v>10</v>
      </c>
      <c r="C336" t="s">
        <v>680</v>
      </c>
      <c r="D336">
        <v>432</v>
      </c>
      <c r="E336">
        <v>77</v>
      </c>
      <c r="F336">
        <v>422</v>
      </c>
      <c r="G336">
        <f t="shared" si="5"/>
        <v>346</v>
      </c>
    </row>
    <row r="337" spans="1:7" ht="12.75">
      <c r="A337" t="s">
        <v>681</v>
      </c>
      <c r="B337" t="s">
        <v>10</v>
      </c>
      <c r="C337" t="s">
        <v>682</v>
      </c>
      <c r="D337">
        <v>402</v>
      </c>
      <c r="E337">
        <v>59</v>
      </c>
      <c r="F337">
        <v>398</v>
      </c>
      <c r="G337">
        <f t="shared" si="5"/>
        <v>340</v>
      </c>
    </row>
    <row r="338" spans="1:7" ht="12.75">
      <c r="A338" t="s">
        <v>683</v>
      </c>
      <c r="B338" t="s">
        <v>10</v>
      </c>
      <c r="C338" t="s">
        <v>684</v>
      </c>
      <c r="D338">
        <v>681</v>
      </c>
      <c r="E338">
        <v>301</v>
      </c>
      <c r="F338">
        <v>656</v>
      </c>
      <c r="G338">
        <f t="shared" si="5"/>
        <v>356</v>
      </c>
    </row>
    <row r="339" spans="1:7" ht="12.75">
      <c r="A339" t="s">
        <v>685</v>
      </c>
      <c r="B339" t="s">
        <v>10</v>
      </c>
      <c r="C339" t="s">
        <v>686</v>
      </c>
      <c r="D339">
        <v>516</v>
      </c>
      <c r="E339">
        <v>179</v>
      </c>
      <c r="F339">
        <v>270</v>
      </c>
      <c r="G339">
        <f t="shared" si="5"/>
        <v>92</v>
      </c>
    </row>
    <row r="340" spans="1:7" ht="12.75">
      <c r="A340" t="s">
        <v>685</v>
      </c>
      <c r="B340" t="s">
        <v>10</v>
      </c>
      <c r="C340" t="s">
        <v>686</v>
      </c>
      <c r="D340">
        <v>516</v>
      </c>
      <c r="E340">
        <v>320</v>
      </c>
      <c r="F340">
        <v>480</v>
      </c>
      <c r="G340">
        <f t="shared" si="5"/>
        <v>161</v>
      </c>
    </row>
    <row r="341" spans="1:7" ht="12.75">
      <c r="A341" t="s">
        <v>687</v>
      </c>
      <c r="B341" t="s">
        <v>10</v>
      </c>
      <c r="C341" t="s">
        <v>688</v>
      </c>
      <c r="D341">
        <v>577</v>
      </c>
      <c r="E341">
        <v>365</v>
      </c>
      <c r="F341">
        <v>500</v>
      </c>
      <c r="G341">
        <f t="shared" si="5"/>
        <v>136</v>
      </c>
    </row>
    <row r="342" spans="1:7" ht="12.75">
      <c r="A342" t="s">
        <v>689</v>
      </c>
      <c r="B342" t="s">
        <v>10</v>
      </c>
      <c r="C342" t="s">
        <v>690</v>
      </c>
      <c r="D342">
        <v>601</v>
      </c>
      <c r="E342">
        <v>389</v>
      </c>
      <c r="F342">
        <v>560</v>
      </c>
      <c r="G342">
        <f t="shared" si="5"/>
        <v>172</v>
      </c>
    </row>
    <row r="343" spans="1:7" ht="12.75">
      <c r="A343" t="s">
        <v>691</v>
      </c>
      <c r="B343" t="s">
        <v>10</v>
      </c>
      <c r="C343" t="s">
        <v>692</v>
      </c>
      <c r="D343">
        <v>408</v>
      </c>
      <c r="E343">
        <v>67</v>
      </c>
      <c r="F343">
        <v>401</v>
      </c>
      <c r="G343">
        <f t="shared" si="5"/>
        <v>335</v>
      </c>
    </row>
    <row r="344" spans="1:7" ht="12.75">
      <c r="A344" t="s">
        <v>693</v>
      </c>
      <c r="B344" t="s">
        <v>10</v>
      </c>
      <c r="C344" t="s">
        <v>694</v>
      </c>
      <c r="D344">
        <v>603</v>
      </c>
      <c r="E344">
        <v>276</v>
      </c>
      <c r="F344">
        <v>565</v>
      </c>
      <c r="G344">
        <f t="shared" si="5"/>
        <v>290</v>
      </c>
    </row>
    <row r="345" spans="1:7" ht="12.75">
      <c r="A345" t="s">
        <v>695</v>
      </c>
      <c r="B345" t="s">
        <v>10</v>
      </c>
      <c r="C345" t="s">
        <v>696</v>
      </c>
      <c r="D345">
        <v>406</v>
      </c>
      <c r="E345">
        <v>64</v>
      </c>
      <c r="F345">
        <v>398</v>
      </c>
      <c r="G345">
        <f t="shared" si="5"/>
        <v>335</v>
      </c>
    </row>
    <row r="346" spans="1:7" ht="12.75">
      <c r="A346" t="s">
        <v>697</v>
      </c>
      <c r="B346" t="s">
        <v>10</v>
      </c>
      <c r="C346" t="s">
        <v>698</v>
      </c>
      <c r="D346">
        <v>470</v>
      </c>
      <c r="E346">
        <v>133</v>
      </c>
      <c r="F346">
        <v>463</v>
      </c>
      <c r="G346">
        <f t="shared" si="5"/>
        <v>331</v>
      </c>
    </row>
    <row r="347" spans="1:7" ht="12.75">
      <c r="A347" t="s">
        <v>699</v>
      </c>
      <c r="B347" t="s">
        <v>10</v>
      </c>
      <c r="C347" t="s">
        <v>700</v>
      </c>
      <c r="D347">
        <v>418</v>
      </c>
      <c r="E347">
        <v>80</v>
      </c>
      <c r="F347">
        <v>411</v>
      </c>
      <c r="G347">
        <f t="shared" si="5"/>
        <v>332</v>
      </c>
    </row>
    <row r="348" spans="1:7" ht="12.75">
      <c r="A348" t="s">
        <v>701</v>
      </c>
      <c r="B348" t="s">
        <v>10</v>
      </c>
      <c r="C348" t="s">
        <v>702</v>
      </c>
      <c r="D348">
        <v>317</v>
      </c>
      <c r="E348">
        <v>1</v>
      </c>
      <c r="F348">
        <v>309</v>
      </c>
      <c r="G348">
        <f t="shared" si="5"/>
        <v>309</v>
      </c>
    </row>
    <row r="349" spans="1:7" ht="12.75">
      <c r="A349" t="s">
        <v>703</v>
      </c>
      <c r="B349" t="s">
        <v>10</v>
      </c>
      <c r="C349" t="s">
        <v>704</v>
      </c>
      <c r="D349">
        <v>444</v>
      </c>
      <c r="E349">
        <v>100</v>
      </c>
      <c r="F349">
        <v>438</v>
      </c>
      <c r="G349">
        <f t="shared" si="5"/>
        <v>339</v>
      </c>
    </row>
    <row r="350" spans="1:7" ht="12.75">
      <c r="A350" t="s">
        <v>705</v>
      </c>
      <c r="B350" t="s">
        <v>10</v>
      </c>
      <c r="C350" t="s">
        <v>706</v>
      </c>
      <c r="D350">
        <v>443</v>
      </c>
      <c r="E350">
        <v>109</v>
      </c>
      <c r="F350">
        <v>436</v>
      </c>
      <c r="G350">
        <f t="shared" si="5"/>
        <v>328</v>
      </c>
    </row>
    <row r="351" spans="1:7" ht="12.75">
      <c r="A351" t="s">
        <v>707</v>
      </c>
      <c r="B351" t="s">
        <v>10</v>
      </c>
      <c r="C351" t="s">
        <v>708</v>
      </c>
      <c r="D351">
        <v>322</v>
      </c>
      <c r="E351">
        <v>43</v>
      </c>
      <c r="F351">
        <v>321</v>
      </c>
      <c r="G351">
        <f t="shared" si="5"/>
        <v>279</v>
      </c>
    </row>
    <row r="352" spans="1:7" ht="12.75">
      <c r="A352" t="s">
        <v>709</v>
      </c>
      <c r="B352" t="s">
        <v>10</v>
      </c>
      <c r="C352" t="s">
        <v>710</v>
      </c>
      <c r="D352">
        <v>371</v>
      </c>
      <c r="E352">
        <v>45</v>
      </c>
      <c r="F352">
        <v>342</v>
      </c>
      <c r="G352">
        <f t="shared" si="5"/>
        <v>298</v>
      </c>
    </row>
    <row r="353" spans="1:7" ht="12.75">
      <c r="A353" t="s">
        <v>711</v>
      </c>
      <c r="B353" t="s">
        <v>10</v>
      </c>
      <c r="C353" t="s">
        <v>712</v>
      </c>
      <c r="D353">
        <v>461</v>
      </c>
      <c r="E353">
        <v>77</v>
      </c>
      <c r="F353">
        <v>436</v>
      </c>
      <c r="G353">
        <f t="shared" si="5"/>
        <v>360</v>
      </c>
    </row>
    <row r="354" spans="1:7" ht="12.75">
      <c r="A354" t="s">
        <v>713</v>
      </c>
      <c r="B354" t="s">
        <v>10</v>
      </c>
      <c r="C354" t="s">
        <v>714</v>
      </c>
      <c r="D354">
        <v>455</v>
      </c>
      <c r="E354">
        <v>75</v>
      </c>
      <c r="F354">
        <v>432</v>
      </c>
      <c r="G354">
        <f t="shared" si="5"/>
        <v>358</v>
      </c>
    </row>
    <row r="355" spans="1:7" ht="12.75">
      <c r="A355" t="s">
        <v>715</v>
      </c>
      <c r="B355" t="s">
        <v>10</v>
      </c>
      <c r="C355" t="s">
        <v>716</v>
      </c>
      <c r="D355">
        <v>454</v>
      </c>
      <c r="E355">
        <v>75</v>
      </c>
      <c r="F355">
        <v>431</v>
      </c>
      <c r="G355">
        <f t="shared" si="5"/>
        <v>357</v>
      </c>
    </row>
    <row r="356" spans="1:7" ht="12.75">
      <c r="A356" t="s">
        <v>717</v>
      </c>
      <c r="B356" t="s">
        <v>10</v>
      </c>
      <c r="C356" t="s">
        <v>718</v>
      </c>
      <c r="D356">
        <v>454</v>
      </c>
      <c r="E356">
        <v>75</v>
      </c>
      <c r="F356">
        <v>431</v>
      </c>
      <c r="G356">
        <f t="shared" si="5"/>
        <v>357</v>
      </c>
    </row>
    <row r="357" spans="1:7" ht="12.75">
      <c r="A357" t="s">
        <v>719</v>
      </c>
      <c r="B357" t="s">
        <v>10</v>
      </c>
      <c r="C357" t="s">
        <v>720</v>
      </c>
      <c r="D357">
        <v>591</v>
      </c>
      <c r="E357">
        <v>141</v>
      </c>
      <c r="F357">
        <v>454</v>
      </c>
      <c r="G357">
        <f t="shared" si="5"/>
        <v>314</v>
      </c>
    </row>
    <row r="358" spans="1:7" ht="12.75">
      <c r="A358" t="s">
        <v>719</v>
      </c>
      <c r="B358" t="s">
        <v>10</v>
      </c>
      <c r="C358" t="s">
        <v>720</v>
      </c>
      <c r="D358">
        <v>591</v>
      </c>
      <c r="E358">
        <v>500</v>
      </c>
      <c r="F358">
        <v>558</v>
      </c>
      <c r="G358">
        <f t="shared" si="5"/>
        <v>59</v>
      </c>
    </row>
    <row r="359" spans="1:7" ht="12.75">
      <c r="A359" t="s">
        <v>721</v>
      </c>
      <c r="B359" t="s">
        <v>10</v>
      </c>
      <c r="C359" t="s">
        <v>722</v>
      </c>
      <c r="D359">
        <v>418</v>
      </c>
      <c r="E359">
        <v>56</v>
      </c>
      <c r="F359">
        <v>396</v>
      </c>
      <c r="G359">
        <f t="shared" si="5"/>
        <v>341</v>
      </c>
    </row>
    <row r="360" spans="1:7" ht="12.75">
      <c r="A360" t="s">
        <v>723</v>
      </c>
      <c r="B360" t="s">
        <v>10</v>
      </c>
      <c r="C360" t="s">
        <v>724</v>
      </c>
      <c r="D360">
        <v>359</v>
      </c>
      <c r="E360">
        <v>47</v>
      </c>
      <c r="F360">
        <v>328</v>
      </c>
      <c r="G360">
        <f t="shared" si="5"/>
        <v>282</v>
      </c>
    </row>
    <row r="361" spans="1:7" ht="12.75">
      <c r="A361" t="s">
        <v>725</v>
      </c>
      <c r="B361" t="s">
        <v>10</v>
      </c>
      <c r="C361" t="s">
        <v>726</v>
      </c>
      <c r="D361">
        <v>409</v>
      </c>
      <c r="E361">
        <v>58</v>
      </c>
      <c r="F361">
        <v>395</v>
      </c>
      <c r="G361">
        <f t="shared" si="5"/>
        <v>338</v>
      </c>
    </row>
    <row r="362" spans="1:7" ht="12.75">
      <c r="A362" t="s">
        <v>727</v>
      </c>
      <c r="B362" t="s">
        <v>10</v>
      </c>
      <c r="C362" t="s">
        <v>728</v>
      </c>
      <c r="D362">
        <v>416</v>
      </c>
      <c r="E362">
        <v>75</v>
      </c>
      <c r="F362">
        <v>413</v>
      </c>
      <c r="G362">
        <f t="shared" si="5"/>
        <v>339</v>
      </c>
    </row>
    <row r="363" spans="1:7" ht="12.75">
      <c r="A363" t="s">
        <v>729</v>
      </c>
      <c r="B363" t="s">
        <v>10</v>
      </c>
      <c r="C363" t="s">
        <v>730</v>
      </c>
      <c r="D363">
        <v>451</v>
      </c>
      <c r="E363">
        <v>104</v>
      </c>
      <c r="F363">
        <v>442</v>
      </c>
      <c r="G363">
        <f t="shared" si="5"/>
        <v>339</v>
      </c>
    </row>
    <row r="364" spans="1:7" ht="12.75">
      <c r="A364" t="s">
        <v>731</v>
      </c>
      <c r="B364" t="s">
        <v>10</v>
      </c>
      <c r="C364" t="s">
        <v>732</v>
      </c>
      <c r="D364">
        <v>394</v>
      </c>
      <c r="E364">
        <v>59</v>
      </c>
      <c r="F364">
        <v>394</v>
      </c>
      <c r="G364">
        <f t="shared" si="5"/>
        <v>336</v>
      </c>
    </row>
    <row r="365" spans="1:7" ht="12.75">
      <c r="A365" t="s">
        <v>733</v>
      </c>
      <c r="B365" t="s">
        <v>10</v>
      </c>
      <c r="C365" t="s">
        <v>734</v>
      </c>
      <c r="D365">
        <v>460</v>
      </c>
      <c r="E365">
        <v>118</v>
      </c>
      <c r="F365">
        <v>452</v>
      </c>
      <c r="G365">
        <f t="shared" si="5"/>
        <v>335</v>
      </c>
    </row>
    <row r="366" spans="1:7" ht="12.75">
      <c r="A366" t="s">
        <v>735</v>
      </c>
      <c r="B366" t="s">
        <v>10</v>
      </c>
      <c r="C366" t="s">
        <v>736</v>
      </c>
      <c r="D366">
        <v>442</v>
      </c>
      <c r="E366">
        <v>96</v>
      </c>
      <c r="F366">
        <v>435</v>
      </c>
      <c r="G366">
        <f t="shared" si="5"/>
        <v>340</v>
      </c>
    </row>
    <row r="367" spans="1:7" ht="12.75">
      <c r="A367" t="s">
        <v>737</v>
      </c>
      <c r="B367" t="s">
        <v>10</v>
      </c>
      <c r="C367" t="s">
        <v>738</v>
      </c>
      <c r="D367">
        <v>421</v>
      </c>
      <c r="E367">
        <v>99</v>
      </c>
      <c r="F367">
        <v>280</v>
      </c>
      <c r="G367">
        <f t="shared" si="5"/>
        <v>182</v>
      </c>
    </row>
    <row r="368" spans="1:7" ht="12.75">
      <c r="A368" t="s">
        <v>739</v>
      </c>
      <c r="B368" t="s">
        <v>10</v>
      </c>
      <c r="C368" t="s">
        <v>740</v>
      </c>
      <c r="D368">
        <v>420</v>
      </c>
      <c r="E368">
        <v>66</v>
      </c>
      <c r="F368">
        <v>407</v>
      </c>
      <c r="G368">
        <f t="shared" si="5"/>
        <v>342</v>
      </c>
    </row>
    <row r="369" spans="1:7" ht="12.75">
      <c r="A369" t="s">
        <v>741</v>
      </c>
      <c r="B369" t="s">
        <v>10</v>
      </c>
      <c r="C369" t="s">
        <v>742</v>
      </c>
      <c r="D369">
        <v>658</v>
      </c>
      <c r="E369">
        <v>293</v>
      </c>
      <c r="F369">
        <v>635</v>
      </c>
      <c r="G369">
        <f t="shared" si="5"/>
        <v>343</v>
      </c>
    </row>
    <row r="370" spans="1:7" ht="12.75">
      <c r="A370" t="s">
        <v>743</v>
      </c>
      <c r="B370" t="s">
        <v>10</v>
      </c>
      <c r="C370" t="s">
        <v>744</v>
      </c>
      <c r="D370">
        <v>658</v>
      </c>
      <c r="E370">
        <v>293</v>
      </c>
      <c r="F370">
        <v>635</v>
      </c>
      <c r="G370">
        <f t="shared" si="5"/>
        <v>343</v>
      </c>
    </row>
    <row r="371" spans="1:7" ht="12.75">
      <c r="A371" t="s">
        <v>745</v>
      </c>
      <c r="B371" t="s">
        <v>10</v>
      </c>
      <c r="C371" t="s">
        <v>746</v>
      </c>
      <c r="D371">
        <v>668</v>
      </c>
      <c r="E371">
        <v>290</v>
      </c>
      <c r="F371">
        <v>643</v>
      </c>
      <c r="G371">
        <f t="shared" si="5"/>
        <v>354</v>
      </c>
    </row>
    <row r="372" spans="1:7" ht="12.75">
      <c r="A372" t="s">
        <v>747</v>
      </c>
      <c r="B372" t="s">
        <v>10</v>
      </c>
      <c r="C372" t="s">
        <v>748</v>
      </c>
      <c r="D372">
        <v>419</v>
      </c>
      <c r="E372">
        <v>92</v>
      </c>
      <c r="F372">
        <v>411</v>
      </c>
      <c r="G372">
        <f t="shared" si="5"/>
        <v>320</v>
      </c>
    </row>
    <row r="373" spans="1:7" ht="12.75">
      <c r="A373" t="s">
        <v>749</v>
      </c>
      <c r="B373" t="s">
        <v>10</v>
      </c>
      <c r="C373" t="s">
        <v>750</v>
      </c>
      <c r="D373">
        <v>431</v>
      </c>
      <c r="E373">
        <v>90</v>
      </c>
      <c r="F373">
        <v>424</v>
      </c>
      <c r="G373">
        <f t="shared" si="5"/>
        <v>335</v>
      </c>
    </row>
    <row r="374" spans="1:7" ht="12.75">
      <c r="A374" t="s">
        <v>751</v>
      </c>
      <c r="B374" t="s">
        <v>10</v>
      </c>
      <c r="C374" t="s">
        <v>752</v>
      </c>
      <c r="D374">
        <v>446</v>
      </c>
      <c r="E374">
        <v>100</v>
      </c>
      <c r="F374">
        <v>439</v>
      </c>
      <c r="G374">
        <f t="shared" si="5"/>
        <v>340</v>
      </c>
    </row>
    <row r="375" spans="1:7" ht="12.75">
      <c r="A375" t="s">
        <v>753</v>
      </c>
      <c r="B375" t="s">
        <v>10</v>
      </c>
      <c r="C375" t="s">
        <v>754</v>
      </c>
      <c r="D375">
        <v>681</v>
      </c>
      <c r="E375">
        <v>301</v>
      </c>
      <c r="F375">
        <v>656</v>
      </c>
      <c r="G375">
        <f t="shared" si="5"/>
        <v>356</v>
      </c>
    </row>
    <row r="376" spans="1:7" ht="12.75">
      <c r="A376" t="s">
        <v>755</v>
      </c>
      <c r="B376" t="s">
        <v>10</v>
      </c>
      <c r="C376" t="s">
        <v>756</v>
      </c>
      <c r="D376">
        <v>414</v>
      </c>
      <c r="E376">
        <v>81</v>
      </c>
      <c r="F376">
        <v>406</v>
      </c>
      <c r="G376">
        <f t="shared" si="5"/>
        <v>326</v>
      </c>
    </row>
    <row r="377" spans="1:7" ht="12.75">
      <c r="A377" t="s">
        <v>757</v>
      </c>
      <c r="B377" t="s">
        <v>10</v>
      </c>
      <c r="C377" t="s">
        <v>758</v>
      </c>
      <c r="D377">
        <v>601</v>
      </c>
      <c r="E377">
        <v>385</v>
      </c>
      <c r="F377">
        <v>548</v>
      </c>
      <c r="G377">
        <f t="shared" si="5"/>
        <v>164</v>
      </c>
    </row>
    <row r="378" spans="1:7" ht="12.75">
      <c r="A378" t="s">
        <v>759</v>
      </c>
      <c r="B378" t="s">
        <v>10</v>
      </c>
      <c r="C378" t="s">
        <v>760</v>
      </c>
      <c r="D378">
        <v>603</v>
      </c>
      <c r="E378">
        <v>348</v>
      </c>
      <c r="F378">
        <v>563</v>
      </c>
      <c r="G378">
        <f t="shared" si="5"/>
        <v>216</v>
      </c>
    </row>
    <row r="379" spans="1:7" ht="12.75">
      <c r="A379" t="s">
        <v>761</v>
      </c>
      <c r="B379" t="s">
        <v>10</v>
      </c>
      <c r="C379" t="s">
        <v>762</v>
      </c>
      <c r="D379">
        <v>442</v>
      </c>
      <c r="E379">
        <v>116</v>
      </c>
      <c r="F379">
        <v>433</v>
      </c>
      <c r="G379">
        <f t="shared" si="5"/>
        <v>318</v>
      </c>
    </row>
    <row r="380" spans="1:7" ht="12.75">
      <c r="A380" t="s">
        <v>763</v>
      </c>
      <c r="B380" t="s">
        <v>10</v>
      </c>
      <c r="C380" t="s">
        <v>764</v>
      </c>
      <c r="D380">
        <v>259</v>
      </c>
      <c r="E380">
        <v>75</v>
      </c>
      <c r="F380">
        <v>259</v>
      </c>
      <c r="G380">
        <f t="shared" si="5"/>
        <v>185</v>
      </c>
    </row>
    <row r="381" spans="1:7" ht="12.75">
      <c r="A381" t="s">
        <v>765</v>
      </c>
      <c r="B381" t="s">
        <v>10</v>
      </c>
      <c r="C381" t="s">
        <v>766</v>
      </c>
      <c r="D381">
        <v>150</v>
      </c>
      <c r="E381">
        <v>1</v>
      </c>
      <c r="F381">
        <v>134</v>
      </c>
      <c r="G381">
        <f t="shared" si="5"/>
        <v>134</v>
      </c>
    </row>
    <row r="382" spans="1:7" ht="12.75">
      <c r="A382" t="s">
        <v>767</v>
      </c>
      <c r="B382" t="s">
        <v>10</v>
      </c>
      <c r="C382" t="s">
        <v>768</v>
      </c>
      <c r="D382">
        <v>406</v>
      </c>
      <c r="E382">
        <v>64</v>
      </c>
      <c r="F382">
        <v>398</v>
      </c>
      <c r="G382">
        <f t="shared" si="5"/>
        <v>335</v>
      </c>
    </row>
    <row r="383" spans="1:7" ht="12.75">
      <c r="A383" t="s">
        <v>769</v>
      </c>
      <c r="B383" t="s">
        <v>10</v>
      </c>
      <c r="C383" t="s">
        <v>770</v>
      </c>
      <c r="D383">
        <v>428</v>
      </c>
      <c r="E383">
        <v>69</v>
      </c>
      <c r="F383">
        <v>416</v>
      </c>
      <c r="G383">
        <f t="shared" si="5"/>
        <v>348</v>
      </c>
    </row>
    <row r="384" spans="1:7" ht="12.75">
      <c r="A384" t="s">
        <v>771</v>
      </c>
      <c r="B384" t="s">
        <v>10</v>
      </c>
      <c r="C384" t="s">
        <v>772</v>
      </c>
      <c r="D384">
        <v>486</v>
      </c>
      <c r="E384">
        <v>106</v>
      </c>
      <c r="F384">
        <v>461</v>
      </c>
      <c r="G384">
        <f t="shared" si="5"/>
        <v>356</v>
      </c>
    </row>
    <row r="385" spans="1:7" ht="12.75">
      <c r="A385" t="s">
        <v>773</v>
      </c>
      <c r="B385" t="s">
        <v>10</v>
      </c>
      <c r="C385" t="s">
        <v>774</v>
      </c>
      <c r="D385">
        <v>681</v>
      </c>
      <c r="E385">
        <v>301</v>
      </c>
      <c r="F385">
        <v>656</v>
      </c>
      <c r="G385">
        <f t="shared" si="5"/>
        <v>356</v>
      </c>
    </row>
    <row r="386" spans="1:7" ht="12.75">
      <c r="A386" t="s">
        <v>775</v>
      </c>
      <c r="B386" t="s">
        <v>10</v>
      </c>
      <c r="C386" t="s">
        <v>776</v>
      </c>
      <c r="D386">
        <v>681</v>
      </c>
      <c r="E386">
        <v>301</v>
      </c>
      <c r="F386">
        <v>656</v>
      </c>
      <c r="G386">
        <f aca="true" t="shared" si="6" ref="G386:G449">IF(B386="PF05139",F386-E386+1,"")</f>
        <v>356</v>
      </c>
    </row>
    <row r="387" spans="1:7" ht="12.75">
      <c r="A387" t="s">
        <v>777</v>
      </c>
      <c r="B387" t="s">
        <v>10</v>
      </c>
      <c r="C387" t="s">
        <v>778</v>
      </c>
      <c r="D387">
        <v>486</v>
      </c>
      <c r="E387">
        <v>106</v>
      </c>
      <c r="F387">
        <v>461</v>
      </c>
      <c r="G387">
        <f t="shared" si="6"/>
        <v>356</v>
      </c>
    </row>
    <row r="388" spans="1:7" ht="12.75">
      <c r="A388" t="s">
        <v>779</v>
      </c>
      <c r="B388" t="s">
        <v>10</v>
      </c>
      <c r="C388" t="s">
        <v>780</v>
      </c>
      <c r="D388">
        <v>681</v>
      </c>
      <c r="E388">
        <v>301</v>
      </c>
      <c r="F388">
        <v>656</v>
      </c>
      <c r="G388">
        <f t="shared" si="6"/>
        <v>356</v>
      </c>
    </row>
    <row r="389" spans="1:7" ht="12.75">
      <c r="A389" t="s">
        <v>781</v>
      </c>
      <c r="B389" t="s">
        <v>10</v>
      </c>
      <c r="C389" t="s">
        <v>782</v>
      </c>
      <c r="D389">
        <v>681</v>
      </c>
      <c r="E389">
        <v>301</v>
      </c>
      <c r="F389">
        <v>656</v>
      </c>
      <c r="G389">
        <f t="shared" si="6"/>
        <v>356</v>
      </c>
    </row>
    <row r="390" spans="1:7" ht="12.75">
      <c r="A390" t="s">
        <v>783</v>
      </c>
      <c r="B390" t="s">
        <v>10</v>
      </c>
      <c r="C390" t="s">
        <v>784</v>
      </c>
      <c r="D390">
        <v>681</v>
      </c>
      <c r="E390">
        <v>301</v>
      </c>
      <c r="F390">
        <v>656</v>
      </c>
      <c r="G390">
        <f t="shared" si="6"/>
        <v>356</v>
      </c>
    </row>
    <row r="391" spans="1:7" ht="12.75">
      <c r="A391" t="s">
        <v>785</v>
      </c>
      <c r="B391" t="s">
        <v>10</v>
      </c>
      <c r="C391" t="s">
        <v>786</v>
      </c>
      <c r="D391">
        <v>681</v>
      </c>
      <c r="E391">
        <v>301</v>
      </c>
      <c r="F391">
        <v>656</v>
      </c>
      <c r="G391">
        <f t="shared" si="6"/>
        <v>356</v>
      </c>
    </row>
    <row r="392" spans="1:7" ht="12.75">
      <c r="A392" t="s">
        <v>787</v>
      </c>
      <c r="B392" t="s">
        <v>10</v>
      </c>
      <c r="C392" t="s">
        <v>788</v>
      </c>
      <c r="D392">
        <v>681</v>
      </c>
      <c r="E392">
        <v>301</v>
      </c>
      <c r="F392">
        <v>656</v>
      </c>
      <c r="G392">
        <f t="shared" si="6"/>
        <v>356</v>
      </c>
    </row>
    <row r="393" spans="1:7" ht="12.75">
      <c r="A393" t="s">
        <v>789</v>
      </c>
      <c r="B393" t="s">
        <v>10</v>
      </c>
      <c r="C393" t="s">
        <v>790</v>
      </c>
      <c r="D393">
        <v>681</v>
      </c>
      <c r="E393">
        <v>301</v>
      </c>
      <c r="F393">
        <v>656</v>
      </c>
      <c r="G393">
        <f t="shared" si="6"/>
        <v>356</v>
      </c>
    </row>
    <row r="394" spans="1:7" ht="12.75">
      <c r="A394" t="s">
        <v>791</v>
      </c>
      <c r="B394" t="s">
        <v>10</v>
      </c>
      <c r="C394" t="s">
        <v>792</v>
      </c>
      <c r="D394">
        <v>681</v>
      </c>
      <c r="E394">
        <v>301</v>
      </c>
      <c r="F394">
        <v>656</v>
      </c>
      <c r="G394">
        <f t="shared" si="6"/>
        <v>356</v>
      </c>
    </row>
    <row r="395" spans="1:7" ht="12.75">
      <c r="A395" t="s">
        <v>793</v>
      </c>
      <c r="B395" t="s">
        <v>10</v>
      </c>
      <c r="C395" t="s">
        <v>794</v>
      </c>
      <c r="D395">
        <v>491</v>
      </c>
      <c r="E395">
        <v>148</v>
      </c>
      <c r="F395">
        <v>485</v>
      </c>
      <c r="G395">
        <f t="shared" si="6"/>
        <v>338</v>
      </c>
    </row>
    <row r="396" spans="1:7" ht="12.75">
      <c r="A396" t="s">
        <v>795</v>
      </c>
      <c r="B396" t="s">
        <v>10</v>
      </c>
      <c r="C396" t="s">
        <v>796</v>
      </c>
      <c r="D396">
        <v>451</v>
      </c>
      <c r="E396">
        <v>119</v>
      </c>
      <c r="F396">
        <v>444</v>
      </c>
      <c r="G396">
        <f t="shared" si="6"/>
        <v>326</v>
      </c>
    </row>
    <row r="397" spans="1:7" ht="12.75">
      <c r="A397" t="s">
        <v>797</v>
      </c>
      <c r="B397" t="s">
        <v>10</v>
      </c>
      <c r="C397" t="s">
        <v>798</v>
      </c>
      <c r="D397">
        <v>444</v>
      </c>
      <c r="E397">
        <v>109</v>
      </c>
      <c r="F397">
        <v>437</v>
      </c>
      <c r="G397">
        <f t="shared" si="6"/>
        <v>329</v>
      </c>
    </row>
    <row r="398" spans="1:7" ht="12.75">
      <c r="A398" t="s">
        <v>799</v>
      </c>
      <c r="B398" t="s">
        <v>10</v>
      </c>
      <c r="C398" t="s">
        <v>800</v>
      </c>
      <c r="D398">
        <v>438</v>
      </c>
      <c r="E398">
        <v>74</v>
      </c>
      <c r="F398">
        <v>418</v>
      </c>
      <c r="G398">
        <f t="shared" si="6"/>
        <v>345</v>
      </c>
    </row>
    <row r="399" spans="1:7" ht="12.75">
      <c r="A399" t="s">
        <v>801</v>
      </c>
      <c r="B399" t="s">
        <v>10</v>
      </c>
      <c r="C399" t="s">
        <v>802</v>
      </c>
      <c r="D399">
        <v>623</v>
      </c>
      <c r="E399">
        <v>285</v>
      </c>
      <c r="F399">
        <v>615</v>
      </c>
      <c r="G399">
        <f t="shared" si="6"/>
        <v>331</v>
      </c>
    </row>
    <row r="400" spans="1:7" ht="12.75">
      <c r="A400" t="s">
        <v>805</v>
      </c>
      <c r="B400" t="s">
        <v>10</v>
      </c>
      <c r="C400" t="s">
        <v>806</v>
      </c>
      <c r="D400">
        <v>431</v>
      </c>
      <c r="E400">
        <v>59</v>
      </c>
      <c r="F400">
        <v>406</v>
      </c>
      <c r="G400">
        <f t="shared" si="6"/>
        <v>348</v>
      </c>
    </row>
    <row r="401" spans="1:7" ht="12.75">
      <c r="A401" t="s">
        <v>807</v>
      </c>
      <c r="B401" t="s">
        <v>10</v>
      </c>
      <c r="C401" t="s">
        <v>808</v>
      </c>
      <c r="D401">
        <v>421</v>
      </c>
      <c r="E401">
        <v>92</v>
      </c>
      <c r="F401">
        <v>411</v>
      </c>
      <c r="G401">
        <f t="shared" si="6"/>
        <v>320</v>
      </c>
    </row>
    <row r="402" spans="1:7" ht="12.75">
      <c r="A402" t="s">
        <v>809</v>
      </c>
      <c r="B402" t="s">
        <v>10</v>
      </c>
      <c r="C402" t="s">
        <v>810</v>
      </c>
      <c r="D402">
        <v>421</v>
      </c>
      <c r="E402">
        <v>59</v>
      </c>
      <c r="F402">
        <v>409</v>
      </c>
      <c r="G402">
        <f t="shared" si="6"/>
        <v>351</v>
      </c>
    </row>
    <row r="403" spans="1:7" ht="12.75">
      <c r="A403" t="s">
        <v>811</v>
      </c>
      <c r="B403" t="s">
        <v>10</v>
      </c>
      <c r="C403" t="s">
        <v>812</v>
      </c>
      <c r="D403">
        <v>430</v>
      </c>
      <c r="E403">
        <v>72</v>
      </c>
      <c r="F403">
        <v>423</v>
      </c>
      <c r="G403">
        <f t="shared" si="6"/>
        <v>352</v>
      </c>
    </row>
    <row r="404" spans="1:7" ht="12.75">
      <c r="A404" t="s">
        <v>813</v>
      </c>
      <c r="B404" t="s">
        <v>10</v>
      </c>
      <c r="C404" t="s">
        <v>814</v>
      </c>
      <c r="D404">
        <v>411</v>
      </c>
      <c r="E404">
        <v>144</v>
      </c>
      <c r="F404">
        <v>400</v>
      </c>
      <c r="G404">
        <f t="shared" si="6"/>
        <v>257</v>
      </c>
    </row>
    <row r="405" spans="1:7" ht="12.75">
      <c r="A405" t="s">
        <v>815</v>
      </c>
      <c r="B405" t="s">
        <v>10</v>
      </c>
      <c r="C405" t="s">
        <v>816</v>
      </c>
      <c r="D405">
        <v>421</v>
      </c>
      <c r="E405">
        <v>84</v>
      </c>
      <c r="F405">
        <v>410</v>
      </c>
      <c r="G405">
        <f t="shared" si="6"/>
        <v>327</v>
      </c>
    </row>
    <row r="406" spans="1:7" ht="12.75">
      <c r="A406" t="s">
        <v>817</v>
      </c>
      <c r="B406" t="s">
        <v>10</v>
      </c>
      <c r="C406" t="s">
        <v>818</v>
      </c>
      <c r="D406">
        <v>450</v>
      </c>
      <c r="E406">
        <v>69</v>
      </c>
      <c r="F406">
        <v>425</v>
      </c>
      <c r="G406">
        <f t="shared" si="6"/>
        <v>357</v>
      </c>
    </row>
    <row r="407" spans="1:7" ht="12.75">
      <c r="A407" t="s">
        <v>819</v>
      </c>
      <c r="B407" t="s">
        <v>10</v>
      </c>
      <c r="C407" t="s">
        <v>820</v>
      </c>
      <c r="D407">
        <v>421</v>
      </c>
      <c r="E407">
        <v>82</v>
      </c>
      <c r="F407">
        <v>414</v>
      </c>
      <c r="G407">
        <f t="shared" si="6"/>
        <v>333</v>
      </c>
    </row>
    <row r="408" spans="1:7" ht="12.75">
      <c r="A408" t="s">
        <v>821</v>
      </c>
      <c r="B408" t="s">
        <v>10</v>
      </c>
      <c r="C408" t="s">
        <v>822</v>
      </c>
      <c r="D408">
        <v>425</v>
      </c>
      <c r="E408">
        <v>71</v>
      </c>
      <c r="F408">
        <v>412</v>
      </c>
      <c r="G408">
        <f t="shared" si="6"/>
        <v>342</v>
      </c>
    </row>
    <row r="409" spans="1:7" ht="12.75">
      <c r="A409" t="s">
        <v>823</v>
      </c>
      <c r="B409" t="s">
        <v>10</v>
      </c>
      <c r="C409" t="s">
        <v>824</v>
      </c>
      <c r="D409">
        <v>402</v>
      </c>
      <c r="E409">
        <v>73</v>
      </c>
      <c r="F409">
        <v>391</v>
      </c>
      <c r="G409">
        <f t="shared" si="6"/>
        <v>319</v>
      </c>
    </row>
    <row r="410" spans="1:7" ht="12.75">
      <c r="A410" t="s">
        <v>825</v>
      </c>
      <c r="B410" t="s">
        <v>10</v>
      </c>
      <c r="C410" t="s">
        <v>826</v>
      </c>
      <c r="D410">
        <v>483</v>
      </c>
      <c r="E410">
        <v>131</v>
      </c>
      <c r="F410">
        <v>463</v>
      </c>
      <c r="G410">
        <f t="shared" si="6"/>
        <v>333</v>
      </c>
    </row>
    <row r="411" spans="1:7" ht="12.75">
      <c r="A411" t="s">
        <v>827</v>
      </c>
      <c r="B411" t="s">
        <v>10</v>
      </c>
      <c r="C411" t="s">
        <v>828</v>
      </c>
      <c r="D411">
        <v>481</v>
      </c>
      <c r="E411">
        <v>80</v>
      </c>
      <c r="F411">
        <v>473</v>
      </c>
      <c r="G411">
        <f t="shared" si="6"/>
        <v>394</v>
      </c>
    </row>
    <row r="412" spans="1:7" ht="12.75">
      <c r="A412" t="s">
        <v>829</v>
      </c>
      <c r="B412" t="s">
        <v>10</v>
      </c>
      <c r="C412" t="s">
        <v>830</v>
      </c>
      <c r="D412">
        <v>643</v>
      </c>
      <c r="E412">
        <v>263</v>
      </c>
      <c r="F412">
        <v>618</v>
      </c>
      <c r="G412">
        <f t="shared" si="6"/>
        <v>356</v>
      </c>
    </row>
    <row r="413" spans="1:7" ht="12.75">
      <c r="A413" t="s">
        <v>831</v>
      </c>
      <c r="B413" t="s">
        <v>10</v>
      </c>
      <c r="C413" t="s">
        <v>832</v>
      </c>
      <c r="D413">
        <v>668</v>
      </c>
      <c r="E413">
        <v>303</v>
      </c>
      <c r="F413">
        <v>646</v>
      </c>
      <c r="G413">
        <f t="shared" si="6"/>
        <v>344</v>
      </c>
    </row>
    <row r="414" spans="1:7" ht="12.75">
      <c r="A414" t="s">
        <v>833</v>
      </c>
      <c r="B414" t="s">
        <v>10</v>
      </c>
      <c r="C414" t="s">
        <v>834</v>
      </c>
      <c r="D414">
        <v>439</v>
      </c>
      <c r="E414">
        <v>70</v>
      </c>
      <c r="F414">
        <v>417</v>
      </c>
      <c r="G414">
        <f t="shared" si="6"/>
        <v>348</v>
      </c>
    </row>
    <row r="415" spans="1:7" ht="12.75">
      <c r="A415" t="s">
        <v>835</v>
      </c>
      <c r="B415" t="s">
        <v>10</v>
      </c>
      <c r="C415" t="s">
        <v>836</v>
      </c>
      <c r="D415">
        <v>625</v>
      </c>
      <c r="E415">
        <v>394</v>
      </c>
      <c r="F415">
        <v>579</v>
      </c>
      <c r="G415">
        <f t="shared" si="6"/>
        <v>186</v>
      </c>
    </row>
    <row r="416" spans="1:7" ht="12.75">
      <c r="A416" t="s">
        <v>837</v>
      </c>
      <c r="B416" t="s">
        <v>10</v>
      </c>
      <c r="C416" t="s">
        <v>838</v>
      </c>
      <c r="D416">
        <v>709</v>
      </c>
      <c r="E416">
        <v>328</v>
      </c>
      <c r="F416">
        <v>684</v>
      </c>
      <c r="G416">
        <f t="shared" si="6"/>
        <v>357</v>
      </c>
    </row>
    <row r="417" spans="1:7" ht="12.75">
      <c r="A417" t="s">
        <v>839</v>
      </c>
      <c r="B417" t="s">
        <v>10</v>
      </c>
      <c r="C417" t="s">
        <v>840</v>
      </c>
      <c r="D417">
        <v>417</v>
      </c>
      <c r="E417">
        <v>68</v>
      </c>
      <c r="F417">
        <v>411</v>
      </c>
      <c r="G417">
        <f t="shared" si="6"/>
        <v>344</v>
      </c>
    </row>
    <row r="418" spans="1:7" ht="12.75">
      <c r="A418" t="s">
        <v>841</v>
      </c>
      <c r="B418" t="s">
        <v>10</v>
      </c>
      <c r="C418" t="s">
        <v>842</v>
      </c>
      <c r="D418">
        <v>418</v>
      </c>
      <c r="E418">
        <v>56</v>
      </c>
      <c r="F418">
        <v>396</v>
      </c>
      <c r="G418">
        <f t="shared" si="6"/>
        <v>341</v>
      </c>
    </row>
    <row r="419" spans="1:7" ht="12.75">
      <c r="A419" t="s">
        <v>843</v>
      </c>
      <c r="B419" t="s">
        <v>10</v>
      </c>
      <c r="C419" t="s">
        <v>844</v>
      </c>
      <c r="D419">
        <v>663</v>
      </c>
      <c r="E419">
        <v>298</v>
      </c>
      <c r="F419">
        <v>640</v>
      </c>
      <c r="G419">
        <f t="shared" si="6"/>
        <v>343</v>
      </c>
    </row>
    <row r="420" spans="1:7" ht="12.75">
      <c r="A420" t="s">
        <v>845</v>
      </c>
      <c r="B420" t="s">
        <v>10</v>
      </c>
      <c r="C420" t="s">
        <v>846</v>
      </c>
      <c r="D420">
        <v>445</v>
      </c>
      <c r="E420">
        <v>68</v>
      </c>
      <c r="F420">
        <v>419</v>
      </c>
      <c r="G420">
        <f t="shared" si="6"/>
        <v>352</v>
      </c>
    </row>
    <row r="421" spans="1:7" ht="12.75">
      <c r="A421" t="s">
        <v>847</v>
      </c>
      <c r="B421" t="s">
        <v>10</v>
      </c>
      <c r="C421" t="s">
        <v>848</v>
      </c>
      <c r="D421">
        <v>446</v>
      </c>
      <c r="E421">
        <v>100</v>
      </c>
      <c r="F421">
        <v>439</v>
      </c>
      <c r="G421">
        <f t="shared" si="6"/>
        <v>340</v>
      </c>
    </row>
    <row r="422" spans="1:7" ht="12.75">
      <c r="A422" t="s">
        <v>849</v>
      </c>
      <c r="B422" t="s">
        <v>10</v>
      </c>
      <c r="C422" t="s">
        <v>850</v>
      </c>
      <c r="D422">
        <v>449</v>
      </c>
      <c r="E422">
        <v>68</v>
      </c>
      <c r="F422">
        <v>424</v>
      </c>
      <c r="G422">
        <f t="shared" si="6"/>
        <v>357</v>
      </c>
    </row>
    <row r="423" spans="1:7" ht="12.75">
      <c r="A423" t="s">
        <v>851</v>
      </c>
      <c r="B423" t="s">
        <v>10</v>
      </c>
      <c r="C423" t="s">
        <v>852</v>
      </c>
      <c r="D423">
        <v>466</v>
      </c>
      <c r="E423">
        <v>79</v>
      </c>
      <c r="F423">
        <v>441</v>
      </c>
      <c r="G423">
        <f t="shared" si="6"/>
        <v>363</v>
      </c>
    </row>
    <row r="424" spans="1:7" ht="12.75">
      <c r="A424" t="s">
        <v>853</v>
      </c>
      <c r="B424" t="s">
        <v>10</v>
      </c>
      <c r="C424" t="s">
        <v>854</v>
      </c>
      <c r="D424">
        <v>466</v>
      </c>
      <c r="E424">
        <v>79</v>
      </c>
      <c r="F424">
        <v>441</v>
      </c>
      <c r="G424">
        <f t="shared" si="6"/>
        <v>363</v>
      </c>
    </row>
    <row r="425" spans="1:7" ht="12.75">
      <c r="A425" t="s">
        <v>855</v>
      </c>
      <c r="B425" t="s">
        <v>10</v>
      </c>
      <c r="C425" t="s">
        <v>856</v>
      </c>
      <c r="D425">
        <v>681</v>
      </c>
      <c r="E425">
        <v>301</v>
      </c>
      <c r="F425">
        <v>656</v>
      </c>
      <c r="G425">
        <f t="shared" si="6"/>
        <v>356</v>
      </c>
    </row>
    <row r="426" spans="1:7" ht="12.75">
      <c r="A426" t="s">
        <v>857</v>
      </c>
      <c r="B426" t="s">
        <v>10</v>
      </c>
      <c r="C426" t="s">
        <v>858</v>
      </c>
      <c r="D426">
        <v>406</v>
      </c>
      <c r="E426">
        <v>64</v>
      </c>
      <c r="F426">
        <v>398</v>
      </c>
      <c r="G426">
        <f t="shared" si="6"/>
        <v>335</v>
      </c>
    </row>
    <row r="427" spans="1:7" ht="12.75">
      <c r="A427" t="s">
        <v>859</v>
      </c>
      <c r="B427" t="s">
        <v>10</v>
      </c>
      <c r="C427" t="s">
        <v>860</v>
      </c>
      <c r="D427">
        <v>419</v>
      </c>
      <c r="E427">
        <v>70</v>
      </c>
      <c r="F427">
        <v>411</v>
      </c>
      <c r="G427">
        <f t="shared" si="6"/>
        <v>342</v>
      </c>
    </row>
    <row r="428" spans="1:7" ht="12.75">
      <c r="A428" t="s">
        <v>861</v>
      </c>
      <c r="B428" t="s">
        <v>10</v>
      </c>
      <c r="C428" t="s">
        <v>862</v>
      </c>
      <c r="D428">
        <v>406</v>
      </c>
      <c r="E428">
        <v>91</v>
      </c>
      <c r="F428">
        <v>398</v>
      </c>
      <c r="G428">
        <f t="shared" si="6"/>
        <v>308</v>
      </c>
    </row>
    <row r="429" spans="1:7" ht="12.75">
      <c r="A429" t="s">
        <v>863</v>
      </c>
      <c r="B429" t="s">
        <v>10</v>
      </c>
      <c r="C429" t="s">
        <v>864</v>
      </c>
      <c r="D429">
        <v>441</v>
      </c>
      <c r="E429">
        <v>76</v>
      </c>
      <c r="F429">
        <v>417</v>
      </c>
      <c r="G429">
        <f t="shared" si="6"/>
        <v>342</v>
      </c>
    </row>
    <row r="430" spans="1:7" ht="12.75">
      <c r="A430" t="s">
        <v>865</v>
      </c>
      <c r="B430" t="s">
        <v>10</v>
      </c>
      <c r="C430" t="s">
        <v>866</v>
      </c>
      <c r="D430">
        <v>443</v>
      </c>
      <c r="E430">
        <v>109</v>
      </c>
      <c r="F430">
        <v>436</v>
      </c>
      <c r="G430">
        <f t="shared" si="6"/>
        <v>328</v>
      </c>
    </row>
    <row r="431" spans="1:7" ht="12.75">
      <c r="A431" t="s">
        <v>867</v>
      </c>
      <c r="B431" t="s">
        <v>10</v>
      </c>
      <c r="C431" t="s">
        <v>868</v>
      </c>
      <c r="D431">
        <v>584</v>
      </c>
      <c r="E431">
        <v>241</v>
      </c>
      <c r="F431">
        <v>573</v>
      </c>
      <c r="G431">
        <f t="shared" si="6"/>
        <v>333</v>
      </c>
    </row>
    <row r="432" spans="1:7" ht="12.75">
      <c r="A432" t="s">
        <v>869</v>
      </c>
      <c r="B432" t="s">
        <v>10</v>
      </c>
      <c r="C432" t="s">
        <v>870</v>
      </c>
      <c r="D432">
        <v>418</v>
      </c>
      <c r="E432">
        <v>85</v>
      </c>
      <c r="F432">
        <v>411</v>
      </c>
      <c r="G432">
        <f t="shared" si="6"/>
        <v>327</v>
      </c>
    </row>
    <row r="433" spans="1:7" ht="12.75">
      <c r="A433" t="s">
        <v>871</v>
      </c>
      <c r="B433" t="s">
        <v>10</v>
      </c>
      <c r="C433" t="s">
        <v>872</v>
      </c>
      <c r="D433">
        <v>379</v>
      </c>
      <c r="E433">
        <v>65</v>
      </c>
      <c r="F433">
        <v>379</v>
      </c>
      <c r="G433">
        <f t="shared" si="6"/>
        <v>315</v>
      </c>
    </row>
    <row r="434" spans="1:7" ht="12.75">
      <c r="A434" t="s">
        <v>873</v>
      </c>
      <c r="B434" t="s">
        <v>10</v>
      </c>
      <c r="C434" t="s">
        <v>874</v>
      </c>
      <c r="D434">
        <v>395</v>
      </c>
      <c r="E434">
        <v>21</v>
      </c>
      <c r="F434">
        <v>379</v>
      </c>
      <c r="G434">
        <f t="shared" si="6"/>
        <v>359</v>
      </c>
    </row>
    <row r="435" spans="1:7" ht="12.75">
      <c r="A435" t="s">
        <v>875</v>
      </c>
      <c r="B435" t="s">
        <v>10</v>
      </c>
      <c r="C435" t="s">
        <v>876</v>
      </c>
      <c r="D435">
        <v>738</v>
      </c>
      <c r="E435">
        <v>373</v>
      </c>
      <c r="F435">
        <v>715</v>
      </c>
      <c r="G435">
        <f t="shared" si="6"/>
        <v>343</v>
      </c>
    </row>
    <row r="436" spans="1:7" ht="12.75">
      <c r="A436" t="s">
        <v>877</v>
      </c>
      <c r="B436" t="s">
        <v>10</v>
      </c>
      <c r="C436" t="s">
        <v>878</v>
      </c>
      <c r="D436">
        <v>413</v>
      </c>
      <c r="E436">
        <v>65</v>
      </c>
      <c r="F436">
        <v>407</v>
      </c>
      <c r="G436">
        <f t="shared" si="6"/>
        <v>343</v>
      </c>
    </row>
    <row r="437" spans="1:7" ht="12.75">
      <c r="A437" t="s">
        <v>879</v>
      </c>
      <c r="B437" t="s">
        <v>10</v>
      </c>
      <c r="C437" t="s">
        <v>880</v>
      </c>
      <c r="D437">
        <v>681</v>
      </c>
      <c r="E437">
        <v>301</v>
      </c>
      <c r="F437">
        <v>656</v>
      </c>
      <c r="G437">
        <f t="shared" si="6"/>
        <v>356</v>
      </c>
    </row>
    <row r="438" spans="1:7" ht="12.75">
      <c r="A438" t="s">
        <v>881</v>
      </c>
      <c r="B438" t="s">
        <v>10</v>
      </c>
      <c r="C438" t="s">
        <v>882</v>
      </c>
      <c r="D438">
        <v>442</v>
      </c>
      <c r="E438">
        <v>109</v>
      </c>
      <c r="F438">
        <v>436</v>
      </c>
      <c r="G438">
        <f t="shared" si="6"/>
        <v>328</v>
      </c>
    </row>
    <row r="439" spans="1:7" ht="12.75">
      <c r="A439" t="s">
        <v>883</v>
      </c>
      <c r="B439" t="s">
        <v>10</v>
      </c>
      <c r="C439" t="s">
        <v>884</v>
      </c>
      <c r="D439">
        <v>416</v>
      </c>
      <c r="E439">
        <v>80</v>
      </c>
      <c r="F439">
        <v>407</v>
      </c>
      <c r="G439">
        <f t="shared" si="6"/>
        <v>328</v>
      </c>
    </row>
    <row r="440" spans="1:7" ht="12.75">
      <c r="A440" t="s">
        <v>885</v>
      </c>
      <c r="B440" t="s">
        <v>10</v>
      </c>
      <c r="C440" t="s">
        <v>886</v>
      </c>
      <c r="D440">
        <v>458</v>
      </c>
      <c r="E440">
        <v>90</v>
      </c>
      <c r="F440">
        <v>433</v>
      </c>
      <c r="G440">
        <f t="shared" si="6"/>
        <v>344</v>
      </c>
    </row>
    <row r="441" spans="1:7" ht="12.75">
      <c r="A441" t="s">
        <v>887</v>
      </c>
      <c r="B441" t="s">
        <v>10</v>
      </c>
      <c r="C441" t="s">
        <v>888</v>
      </c>
      <c r="D441">
        <v>444</v>
      </c>
      <c r="E441">
        <v>79</v>
      </c>
      <c r="F441">
        <v>420</v>
      </c>
      <c r="G441">
        <f t="shared" si="6"/>
        <v>342</v>
      </c>
    </row>
    <row r="442" spans="1:7" ht="12.75">
      <c r="A442" t="s">
        <v>889</v>
      </c>
      <c r="B442" t="s">
        <v>10</v>
      </c>
      <c r="C442" t="s">
        <v>890</v>
      </c>
      <c r="D442">
        <v>450</v>
      </c>
      <c r="E442">
        <v>69</v>
      </c>
      <c r="F442">
        <v>425</v>
      </c>
      <c r="G442">
        <f t="shared" si="6"/>
        <v>357</v>
      </c>
    </row>
    <row r="443" spans="1:7" ht="12.75">
      <c r="A443" t="s">
        <v>891</v>
      </c>
      <c r="B443" t="s">
        <v>10</v>
      </c>
      <c r="C443" t="s">
        <v>892</v>
      </c>
      <c r="D443">
        <v>400</v>
      </c>
      <c r="E443">
        <v>59</v>
      </c>
      <c r="F443">
        <v>397</v>
      </c>
      <c r="G443">
        <f t="shared" si="6"/>
        <v>339</v>
      </c>
    </row>
    <row r="444" spans="1:7" ht="12.75">
      <c r="A444" t="s">
        <v>893</v>
      </c>
      <c r="B444" t="s">
        <v>10</v>
      </c>
      <c r="C444" t="s">
        <v>894</v>
      </c>
      <c r="D444">
        <v>462</v>
      </c>
      <c r="E444">
        <v>114</v>
      </c>
      <c r="F444">
        <v>456</v>
      </c>
      <c r="G444">
        <f t="shared" si="6"/>
        <v>343</v>
      </c>
    </row>
    <row r="445" spans="1:7" ht="12.75">
      <c r="A445" t="s">
        <v>895</v>
      </c>
      <c r="B445" t="s">
        <v>10</v>
      </c>
      <c r="C445" t="s">
        <v>896</v>
      </c>
      <c r="D445">
        <v>450</v>
      </c>
      <c r="E445">
        <v>69</v>
      </c>
      <c r="F445">
        <v>425</v>
      </c>
      <c r="G445">
        <f t="shared" si="6"/>
        <v>357</v>
      </c>
    </row>
    <row r="446" spans="1:7" ht="12.75">
      <c r="A446" t="s">
        <v>897</v>
      </c>
      <c r="B446" t="s">
        <v>10</v>
      </c>
      <c r="C446" t="s">
        <v>898</v>
      </c>
      <c r="D446">
        <v>450</v>
      </c>
      <c r="E446">
        <v>69</v>
      </c>
      <c r="F446">
        <v>425</v>
      </c>
      <c r="G446">
        <f t="shared" si="6"/>
        <v>357</v>
      </c>
    </row>
    <row r="447" spans="1:7" ht="12.75">
      <c r="A447" t="s">
        <v>899</v>
      </c>
      <c r="B447" t="s">
        <v>10</v>
      </c>
      <c r="C447" t="s">
        <v>900</v>
      </c>
      <c r="D447">
        <v>450</v>
      </c>
      <c r="E447">
        <v>71</v>
      </c>
      <c r="F447">
        <v>425</v>
      </c>
      <c r="G447">
        <f t="shared" si="6"/>
        <v>355</v>
      </c>
    </row>
    <row r="448" spans="1:7" ht="12.75">
      <c r="A448" t="s">
        <v>901</v>
      </c>
      <c r="B448" t="s">
        <v>10</v>
      </c>
      <c r="C448" t="s">
        <v>902</v>
      </c>
      <c r="D448">
        <v>681</v>
      </c>
      <c r="E448">
        <v>301</v>
      </c>
      <c r="F448">
        <v>656</v>
      </c>
      <c r="G448">
        <f t="shared" si="6"/>
        <v>356</v>
      </c>
    </row>
    <row r="449" spans="1:7" ht="12.75">
      <c r="A449" t="s">
        <v>903</v>
      </c>
      <c r="B449" t="s">
        <v>10</v>
      </c>
      <c r="C449" t="s">
        <v>904</v>
      </c>
      <c r="D449">
        <v>383</v>
      </c>
      <c r="E449">
        <v>63</v>
      </c>
      <c r="F449">
        <v>352</v>
      </c>
      <c r="G449">
        <f t="shared" si="6"/>
        <v>290</v>
      </c>
    </row>
    <row r="450" spans="1:7" ht="12.75">
      <c r="A450" t="s">
        <v>905</v>
      </c>
      <c r="B450" t="s">
        <v>10</v>
      </c>
      <c r="C450" t="s">
        <v>906</v>
      </c>
      <c r="D450">
        <v>539</v>
      </c>
      <c r="E450">
        <v>222</v>
      </c>
      <c r="F450">
        <v>532</v>
      </c>
      <c r="G450">
        <f aca="true" t="shared" si="7" ref="G450:G513">IF(B450="PF05139",F450-E450+1,"")</f>
        <v>311</v>
      </c>
    </row>
    <row r="451" spans="1:7" ht="12.75">
      <c r="A451" t="s">
        <v>907</v>
      </c>
      <c r="B451" t="s">
        <v>10</v>
      </c>
      <c r="C451" t="s">
        <v>908</v>
      </c>
      <c r="D451">
        <v>145</v>
      </c>
      <c r="E451">
        <v>15</v>
      </c>
      <c r="F451">
        <v>139</v>
      </c>
      <c r="G451">
        <f t="shared" si="7"/>
        <v>125</v>
      </c>
    </row>
    <row r="452" spans="1:7" ht="12.75">
      <c r="A452" t="s">
        <v>909</v>
      </c>
      <c r="B452" t="s">
        <v>10</v>
      </c>
      <c r="C452" t="s">
        <v>910</v>
      </c>
      <c r="D452">
        <v>389</v>
      </c>
      <c r="E452">
        <v>17</v>
      </c>
      <c r="F452">
        <v>364</v>
      </c>
      <c r="G452">
        <f t="shared" si="7"/>
        <v>348</v>
      </c>
    </row>
    <row r="453" spans="1:7" ht="12.75">
      <c r="A453" t="s">
        <v>911</v>
      </c>
      <c r="B453" t="s">
        <v>10</v>
      </c>
      <c r="C453" t="s">
        <v>912</v>
      </c>
      <c r="D453">
        <v>569</v>
      </c>
      <c r="E453">
        <v>231</v>
      </c>
      <c r="F453">
        <v>561</v>
      </c>
      <c r="G453">
        <f t="shared" si="7"/>
        <v>331</v>
      </c>
    </row>
    <row r="454" spans="1:7" ht="12.75">
      <c r="A454" t="s">
        <v>913</v>
      </c>
      <c r="B454" t="s">
        <v>10</v>
      </c>
      <c r="C454" t="s">
        <v>914</v>
      </c>
      <c r="D454">
        <v>429</v>
      </c>
      <c r="E454">
        <v>67</v>
      </c>
      <c r="F454">
        <v>404</v>
      </c>
      <c r="G454">
        <f t="shared" si="7"/>
        <v>338</v>
      </c>
    </row>
    <row r="455" spans="1:7" ht="12.75">
      <c r="A455" t="s">
        <v>915</v>
      </c>
      <c r="B455" t="s">
        <v>10</v>
      </c>
      <c r="C455" t="s">
        <v>916</v>
      </c>
      <c r="D455">
        <v>459</v>
      </c>
      <c r="E455">
        <v>84</v>
      </c>
      <c r="F455">
        <v>437</v>
      </c>
      <c r="G455">
        <f t="shared" si="7"/>
        <v>354</v>
      </c>
    </row>
    <row r="456" spans="1:7" ht="12.75">
      <c r="A456" t="s">
        <v>917</v>
      </c>
      <c r="B456" t="s">
        <v>10</v>
      </c>
      <c r="C456" t="s">
        <v>918</v>
      </c>
      <c r="D456">
        <v>418</v>
      </c>
      <c r="E456">
        <v>71</v>
      </c>
      <c r="F456">
        <v>413</v>
      </c>
      <c r="G456">
        <f t="shared" si="7"/>
        <v>343</v>
      </c>
    </row>
    <row r="457" spans="1:7" ht="12.75">
      <c r="A457" t="s">
        <v>919</v>
      </c>
      <c r="B457" t="s">
        <v>10</v>
      </c>
      <c r="C457" t="s">
        <v>920</v>
      </c>
      <c r="D457">
        <v>402</v>
      </c>
      <c r="E457">
        <v>52</v>
      </c>
      <c r="F457">
        <v>382</v>
      </c>
      <c r="G457">
        <f t="shared" si="7"/>
        <v>331</v>
      </c>
    </row>
    <row r="458" spans="1:7" ht="12.75">
      <c r="A458" t="s">
        <v>921</v>
      </c>
      <c r="B458" t="s">
        <v>10</v>
      </c>
      <c r="C458" t="s">
        <v>922</v>
      </c>
      <c r="D458">
        <v>447</v>
      </c>
      <c r="E458">
        <v>82</v>
      </c>
      <c r="F458">
        <v>425</v>
      </c>
      <c r="G458">
        <f t="shared" si="7"/>
        <v>344</v>
      </c>
    </row>
    <row r="459" spans="1:7" ht="12.75">
      <c r="A459" t="s">
        <v>923</v>
      </c>
      <c r="B459" t="s">
        <v>10</v>
      </c>
      <c r="C459" t="s">
        <v>924</v>
      </c>
      <c r="D459">
        <v>452</v>
      </c>
      <c r="E459">
        <v>77</v>
      </c>
      <c r="F459">
        <v>427</v>
      </c>
      <c r="G459">
        <f t="shared" si="7"/>
        <v>351</v>
      </c>
    </row>
    <row r="460" spans="1:7" ht="12.75">
      <c r="A460" t="s">
        <v>925</v>
      </c>
      <c r="B460" t="s">
        <v>10</v>
      </c>
      <c r="C460" t="s">
        <v>926</v>
      </c>
      <c r="D460">
        <v>684</v>
      </c>
      <c r="E460">
        <v>318</v>
      </c>
      <c r="F460">
        <v>662</v>
      </c>
      <c r="G460">
        <f t="shared" si="7"/>
        <v>345</v>
      </c>
    </row>
    <row r="461" spans="1:7" ht="12.75">
      <c r="A461" t="s">
        <v>927</v>
      </c>
      <c r="B461" t="s">
        <v>10</v>
      </c>
      <c r="C461" t="s">
        <v>928</v>
      </c>
      <c r="D461">
        <v>845</v>
      </c>
      <c r="E461">
        <v>464</v>
      </c>
      <c r="F461">
        <v>820</v>
      </c>
      <c r="G461">
        <f t="shared" si="7"/>
        <v>357</v>
      </c>
    </row>
    <row r="462" spans="1:7" ht="12.75">
      <c r="A462" t="s">
        <v>929</v>
      </c>
      <c r="B462" t="s">
        <v>10</v>
      </c>
      <c r="C462" t="s">
        <v>930</v>
      </c>
      <c r="D462">
        <v>448</v>
      </c>
      <c r="E462">
        <v>77</v>
      </c>
      <c r="F462">
        <v>423</v>
      </c>
      <c r="G462">
        <f t="shared" si="7"/>
        <v>347</v>
      </c>
    </row>
    <row r="463" spans="1:7" ht="12.75">
      <c r="A463" t="s">
        <v>931</v>
      </c>
      <c r="B463" t="s">
        <v>10</v>
      </c>
      <c r="C463" t="s">
        <v>932</v>
      </c>
      <c r="D463">
        <v>680</v>
      </c>
      <c r="E463">
        <v>315</v>
      </c>
      <c r="F463">
        <v>658</v>
      </c>
      <c r="G463">
        <f t="shared" si="7"/>
        <v>344</v>
      </c>
    </row>
    <row r="464" spans="1:7" ht="12.75">
      <c r="A464" t="s">
        <v>933</v>
      </c>
      <c r="B464" t="s">
        <v>10</v>
      </c>
      <c r="C464" t="s">
        <v>934</v>
      </c>
      <c r="D464">
        <v>259</v>
      </c>
      <c r="E464">
        <v>1</v>
      </c>
      <c r="F464">
        <v>196</v>
      </c>
      <c r="G464">
        <f t="shared" si="7"/>
        <v>196</v>
      </c>
    </row>
    <row r="465" spans="1:7" ht="12.75">
      <c r="A465" t="s">
        <v>935</v>
      </c>
      <c r="B465" t="s">
        <v>10</v>
      </c>
      <c r="C465" t="s">
        <v>936</v>
      </c>
      <c r="D465">
        <v>416</v>
      </c>
      <c r="E465">
        <v>70</v>
      </c>
      <c r="F465">
        <v>409</v>
      </c>
      <c r="G465">
        <f t="shared" si="7"/>
        <v>340</v>
      </c>
    </row>
    <row r="466" spans="1:7" ht="12.75">
      <c r="A466" t="s">
        <v>937</v>
      </c>
      <c r="B466" t="s">
        <v>10</v>
      </c>
      <c r="C466" t="s">
        <v>938</v>
      </c>
      <c r="D466">
        <v>653</v>
      </c>
      <c r="E466">
        <v>288</v>
      </c>
      <c r="F466">
        <v>630</v>
      </c>
      <c r="G466">
        <f t="shared" si="7"/>
        <v>343</v>
      </c>
    </row>
    <row r="467" spans="1:7" ht="12.75">
      <c r="A467" t="s">
        <v>939</v>
      </c>
      <c r="B467" t="s">
        <v>10</v>
      </c>
      <c r="C467" t="s">
        <v>940</v>
      </c>
      <c r="D467">
        <v>495</v>
      </c>
      <c r="E467">
        <v>89</v>
      </c>
      <c r="F467">
        <v>470</v>
      </c>
      <c r="G467">
        <f t="shared" si="7"/>
        <v>382</v>
      </c>
    </row>
    <row r="468" spans="1:7" ht="12.75">
      <c r="A468" t="s">
        <v>941</v>
      </c>
      <c r="B468" t="s">
        <v>10</v>
      </c>
      <c r="C468" t="s">
        <v>942</v>
      </c>
      <c r="D468">
        <v>630</v>
      </c>
      <c r="E468">
        <v>265</v>
      </c>
      <c r="F468">
        <v>607</v>
      </c>
      <c r="G468">
        <f t="shared" si="7"/>
        <v>343</v>
      </c>
    </row>
    <row r="469" spans="1:7" ht="12.75">
      <c r="A469" t="s">
        <v>943</v>
      </c>
      <c r="B469" t="s">
        <v>10</v>
      </c>
      <c r="C469" t="s">
        <v>944</v>
      </c>
      <c r="D469">
        <v>442</v>
      </c>
      <c r="E469">
        <v>69</v>
      </c>
      <c r="F469">
        <v>420</v>
      </c>
      <c r="G469">
        <f t="shared" si="7"/>
        <v>352</v>
      </c>
    </row>
    <row r="470" spans="1:7" ht="12.75">
      <c r="A470" t="s">
        <v>945</v>
      </c>
      <c r="B470" t="s">
        <v>10</v>
      </c>
      <c r="C470" t="s">
        <v>946</v>
      </c>
      <c r="D470">
        <v>466</v>
      </c>
      <c r="E470">
        <v>85</v>
      </c>
      <c r="F470">
        <v>441</v>
      </c>
      <c r="G470">
        <f t="shared" si="7"/>
        <v>357</v>
      </c>
    </row>
    <row r="471" spans="1:7" ht="12.75">
      <c r="A471" t="s">
        <v>947</v>
      </c>
      <c r="B471" t="s">
        <v>10</v>
      </c>
      <c r="C471" t="s">
        <v>948</v>
      </c>
      <c r="D471">
        <v>419</v>
      </c>
      <c r="E471">
        <v>70</v>
      </c>
      <c r="F471">
        <v>411</v>
      </c>
      <c r="G471">
        <f t="shared" si="7"/>
        <v>342</v>
      </c>
    </row>
    <row r="472" spans="1:7" ht="12.75">
      <c r="A472" t="s">
        <v>949</v>
      </c>
      <c r="B472" t="s">
        <v>10</v>
      </c>
      <c r="C472" t="s">
        <v>950</v>
      </c>
      <c r="D472">
        <v>457</v>
      </c>
      <c r="E472">
        <v>75</v>
      </c>
      <c r="F472">
        <v>432</v>
      </c>
      <c r="G472">
        <f t="shared" si="7"/>
        <v>358</v>
      </c>
    </row>
    <row r="473" spans="1:7" ht="12.75">
      <c r="A473" t="s">
        <v>951</v>
      </c>
      <c r="B473" t="s">
        <v>10</v>
      </c>
      <c r="C473" t="s">
        <v>952</v>
      </c>
      <c r="D473">
        <v>667</v>
      </c>
      <c r="E473">
        <v>302</v>
      </c>
      <c r="F473">
        <v>645</v>
      </c>
      <c r="G473">
        <f t="shared" si="7"/>
        <v>344</v>
      </c>
    </row>
    <row r="474" spans="1:7" ht="12.75">
      <c r="A474" t="s">
        <v>953</v>
      </c>
      <c r="B474" t="s">
        <v>10</v>
      </c>
      <c r="C474" t="s">
        <v>954</v>
      </c>
      <c r="D474">
        <v>216</v>
      </c>
      <c r="E474">
        <v>65</v>
      </c>
      <c r="F474">
        <v>194</v>
      </c>
      <c r="G474">
        <f t="shared" si="7"/>
        <v>130</v>
      </c>
    </row>
    <row r="475" spans="1:7" ht="12.75">
      <c r="A475" t="s">
        <v>955</v>
      </c>
      <c r="B475" t="s">
        <v>10</v>
      </c>
      <c r="C475" t="s">
        <v>956</v>
      </c>
      <c r="D475">
        <v>462</v>
      </c>
      <c r="E475">
        <v>69</v>
      </c>
      <c r="F475">
        <v>318</v>
      </c>
      <c r="G475">
        <f t="shared" si="7"/>
        <v>250</v>
      </c>
    </row>
    <row r="476" spans="1:7" ht="12.75">
      <c r="A476" t="s">
        <v>957</v>
      </c>
      <c r="B476" t="s">
        <v>10</v>
      </c>
      <c r="C476" t="s">
        <v>958</v>
      </c>
      <c r="D476">
        <v>406</v>
      </c>
      <c r="E476">
        <v>64</v>
      </c>
      <c r="F476">
        <v>398</v>
      </c>
      <c r="G476">
        <f t="shared" si="7"/>
        <v>335</v>
      </c>
    </row>
    <row r="477" spans="1:7" ht="12.75">
      <c r="A477" t="s">
        <v>959</v>
      </c>
      <c r="B477" t="s">
        <v>10</v>
      </c>
      <c r="C477" t="s">
        <v>960</v>
      </c>
      <c r="D477">
        <v>434</v>
      </c>
      <c r="E477">
        <v>69</v>
      </c>
      <c r="F477">
        <v>416</v>
      </c>
      <c r="G477">
        <f t="shared" si="7"/>
        <v>348</v>
      </c>
    </row>
    <row r="478" spans="1:7" ht="12.75">
      <c r="A478" t="s">
        <v>961</v>
      </c>
      <c r="B478" t="s">
        <v>10</v>
      </c>
      <c r="C478" t="s">
        <v>962</v>
      </c>
      <c r="D478">
        <v>205</v>
      </c>
      <c r="E478">
        <v>18</v>
      </c>
      <c r="F478">
        <v>179</v>
      </c>
      <c r="G478">
        <f t="shared" si="7"/>
        <v>162</v>
      </c>
    </row>
    <row r="479" spans="1:7" ht="12.75">
      <c r="A479" t="s">
        <v>963</v>
      </c>
      <c r="B479" t="s">
        <v>10</v>
      </c>
      <c r="C479" t="s">
        <v>964</v>
      </c>
      <c r="D479">
        <v>406</v>
      </c>
      <c r="E479">
        <v>64</v>
      </c>
      <c r="F479">
        <v>398</v>
      </c>
      <c r="G479">
        <f t="shared" si="7"/>
        <v>335</v>
      </c>
    </row>
    <row r="480" spans="1:7" ht="12.75">
      <c r="A480" t="s">
        <v>965</v>
      </c>
      <c r="B480" t="s">
        <v>10</v>
      </c>
      <c r="C480" t="s">
        <v>966</v>
      </c>
      <c r="D480">
        <v>298</v>
      </c>
      <c r="E480">
        <v>1</v>
      </c>
      <c r="F480">
        <v>291</v>
      </c>
      <c r="G480">
        <f t="shared" si="7"/>
        <v>291</v>
      </c>
    </row>
    <row r="481" spans="1:7" ht="12.75">
      <c r="A481" t="s">
        <v>967</v>
      </c>
      <c r="B481" t="s">
        <v>10</v>
      </c>
      <c r="C481" t="s">
        <v>968</v>
      </c>
      <c r="D481">
        <v>445</v>
      </c>
      <c r="E481">
        <v>108</v>
      </c>
      <c r="F481">
        <v>439</v>
      </c>
      <c r="G481">
        <f t="shared" si="7"/>
        <v>332</v>
      </c>
    </row>
    <row r="482" spans="1:7" ht="12.75">
      <c r="A482" t="s">
        <v>969</v>
      </c>
      <c r="B482" t="s">
        <v>10</v>
      </c>
      <c r="C482" t="s">
        <v>970</v>
      </c>
      <c r="D482">
        <v>408</v>
      </c>
      <c r="E482">
        <v>64</v>
      </c>
      <c r="F482">
        <v>400</v>
      </c>
      <c r="G482">
        <f t="shared" si="7"/>
        <v>337</v>
      </c>
    </row>
    <row r="483" spans="1:7" ht="12.75">
      <c r="A483" t="s">
        <v>971</v>
      </c>
      <c r="B483" t="s">
        <v>10</v>
      </c>
      <c r="C483" t="s">
        <v>972</v>
      </c>
      <c r="D483">
        <v>463</v>
      </c>
      <c r="E483">
        <v>81</v>
      </c>
      <c r="F483">
        <v>438</v>
      </c>
      <c r="G483">
        <f t="shared" si="7"/>
        <v>358</v>
      </c>
    </row>
    <row r="484" spans="1:7" ht="12.75">
      <c r="A484" t="s">
        <v>973</v>
      </c>
      <c r="B484" t="s">
        <v>10</v>
      </c>
      <c r="C484" t="s">
        <v>974</v>
      </c>
      <c r="D484">
        <v>390</v>
      </c>
      <c r="E484">
        <v>15</v>
      </c>
      <c r="F484">
        <v>365</v>
      </c>
      <c r="G484">
        <f t="shared" si="7"/>
        <v>351</v>
      </c>
    </row>
    <row r="485" spans="1:7" ht="12.75">
      <c r="A485" t="s">
        <v>975</v>
      </c>
      <c r="B485" t="s">
        <v>10</v>
      </c>
      <c r="C485" t="s">
        <v>976</v>
      </c>
      <c r="D485">
        <v>453</v>
      </c>
      <c r="E485">
        <v>67</v>
      </c>
      <c r="F485">
        <v>428</v>
      </c>
      <c r="G485">
        <f t="shared" si="7"/>
        <v>362</v>
      </c>
    </row>
    <row r="486" spans="1:7" ht="12.75">
      <c r="A486" t="s">
        <v>977</v>
      </c>
      <c r="B486" t="s">
        <v>10</v>
      </c>
      <c r="C486" t="s">
        <v>978</v>
      </c>
      <c r="D486">
        <v>313</v>
      </c>
      <c r="E486">
        <v>50</v>
      </c>
      <c r="F486">
        <v>309</v>
      </c>
      <c r="G486">
        <f t="shared" si="7"/>
        <v>260</v>
      </c>
    </row>
    <row r="487" spans="1:7" ht="12.75">
      <c r="A487" t="s">
        <v>979</v>
      </c>
      <c r="B487" t="s">
        <v>10</v>
      </c>
      <c r="C487" t="s">
        <v>980</v>
      </c>
      <c r="D487">
        <v>293</v>
      </c>
      <c r="E487">
        <v>43</v>
      </c>
      <c r="F487">
        <v>293</v>
      </c>
      <c r="G487">
        <f t="shared" si="7"/>
        <v>251</v>
      </c>
    </row>
    <row r="488" spans="1:7" ht="12.75">
      <c r="A488" t="s">
        <v>981</v>
      </c>
      <c r="B488" t="s">
        <v>10</v>
      </c>
      <c r="C488" t="s">
        <v>982</v>
      </c>
      <c r="D488">
        <v>323</v>
      </c>
      <c r="E488">
        <v>50</v>
      </c>
      <c r="F488">
        <v>310</v>
      </c>
      <c r="G488">
        <f t="shared" si="7"/>
        <v>261</v>
      </c>
    </row>
    <row r="489" spans="1:7" ht="12.75">
      <c r="A489" t="s">
        <v>983</v>
      </c>
      <c r="B489" t="s">
        <v>10</v>
      </c>
      <c r="C489" t="s">
        <v>984</v>
      </c>
      <c r="D489">
        <v>442</v>
      </c>
      <c r="E489">
        <v>115</v>
      </c>
      <c r="F489">
        <v>433</v>
      </c>
      <c r="G489">
        <f t="shared" si="7"/>
        <v>319</v>
      </c>
    </row>
    <row r="490" spans="1:7" ht="12.75">
      <c r="A490" t="s">
        <v>985</v>
      </c>
      <c r="B490" t="s">
        <v>10</v>
      </c>
      <c r="C490" t="s">
        <v>986</v>
      </c>
      <c r="D490">
        <v>603</v>
      </c>
      <c r="E490">
        <v>276</v>
      </c>
      <c r="F490">
        <v>563</v>
      </c>
      <c r="G490">
        <f t="shared" si="7"/>
        <v>288</v>
      </c>
    </row>
    <row r="491" spans="1:7" ht="12.75">
      <c r="A491" t="s">
        <v>987</v>
      </c>
      <c r="B491" t="s">
        <v>10</v>
      </c>
      <c r="C491" t="s">
        <v>988</v>
      </c>
      <c r="D491">
        <v>601</v>
      </c>
      <c r="E491">
        <v>385</v>
      </c>
      <c r="F491">
        <v>548</v>
      </c>
      <c r="G491">
        <f t="shared" si="7"/>
        <v>164</v>
      </c>
    </row>
    <row r="492" spans="1:7" ht="12.75">
      <c r="A492" t="s">
        <v>989</v>
      </c>
      <c r="B492" t="s">
        <v>10</v>
      </c>
      <c r="C492" t="s">
        <v>990</v>
      </c>
      <c r="D492">
        <v>495</v>
      </c>
      <c r="E492">
        <v>117</v>
      </c>
      <c r="F492">
        <v>467</v>
      </c>
      <c r="G492">
        <f t="shared" si="7"/>
        <v>351</v>
      </c>
    </row>
    <row r="493" spans="1:7" ht="12.75">
      <c r="A493" t="s">
        <v>991</v>
      </c>
      <c r="B493" t="s">
        <v>10</v>
      </c>
      <c r="C493" t="s">
        <v>992</v>
      </c>
      <c r="D493">
        <v>408</v>
      </c>
      <c r="E493">
        <v>64</v>
      </c>
      <c r="F493">
        <v>400</v>
      </c>
      <c r="G493">
        <f t="shared" si="7"/>
        <v>337</v>
      </c>
    </row>
    <row r="494" spans="1:7" ht="12.75">
      <c r="A494" t="s">
        <v>993</v>
      </c>
      <c r="B494" t="s">
        <v>10</v>
      </c>
      <c r="C494" t="s">
        <v>994</v>
      </c>
      <c r="D494">
        <v>398</v>
      </c>
      <c r="E494">
        <v>72</v>
      </c>
      <c r="F494">
        <v>387</v>
      </c>
      <c r="G494">
        <f t="shared" si="7"/>
        <v>316</v>
      </c>
    </row>
    <row r="495" spans="1:7" ht="12.75">
      <c r="A495" t="s">
        <v>995</v>
      </c>
      <c r="B495" t="s">
        <v>10</v>
      </c>
      <c r="C495" t="s">
        <v>996</v>
      </c>
      <c r="D495">
        <v>376</v>
      </c>
      <c r="E495">
        <v>61</v>
      </c>
      <c r="F495">
        <v>368</v>
      </c>
      <c r="G495">
        <f t="shared" si="7"/>
        <v>308</v>
      </c>
    </row>
    <row r="496" spans="1:7" ht="12.75">
      <c r="A496" t="s">
        <v>997</v>
      </c>
      <c r="B496" t="s">
        <v>10</v>
      </c>
      <c r="C496" t="s">
        <v>998</v>
      </c>
      <c r="D496">
        <v>400</v>
      </c>
      <c r="E496">
        <v>72</v>
      </c>
      <c r="F496">
        <v>388</v>
      </c>
      <c r="G496">
        <f t="shared" si="7"/>
        <v>317</v>
      </c>
    </row>
    <row r="497" spans="1:7" ht="12.75">
      <c r="A497" t="s">
        <v>999</v>
      </c>
      <c r="B497" t="s">
        <v>10</v>
      </c>
      <c r="C497" t="s">
        <v>1000</v>
      </c>
      <c r="D497">
        <v>443</v>
      </c>
      <c r="E497">
        <v>109</v>
      </c>
      <c r="F497">
        <v>436</v>
      </c>
      <c r="G497">
        <f t="shared" si="7"/>
        <v>328</v>
      </c>
    </row>
    <row r="498" spans="1:7" ht="12.75">
      <c r="A498" t="s">
        <v>1001</v>
      </c>
      <c r="B498" t="s">
        <v>10</v>
      </c>
      <c r="C498" t="s">
        <v>1002</v>
      </c>
      <c r="D498">
        <v>437</v>
      </c>
      <c r="E498">
        <v>110</v>
      </c>
      <c r="F498">
        <v>428</v>
      </c>
      <c r="G498">
        <f t="shared" si="7"/>
        <v>319</v>
      </c>
    </row>
    <row r="499" spans="1:7" ht="12.75">
      <c r="A499" t="s">
        <v>1003</v>
      </c>
      <c r="B499" t="s">
        <v>10</v>
      </c>
      <c r="C499" t="s">
        <v>1004</v>
      </c>
      <c r="D499">
        <v>588</v>
      </c>
      <c r="E499">
        <v>373</v>
      </c>
      <c r="F499">
        <v>547</v>
      </c>
      <c r="G499">
        <f t="shared" si="7"/>
        <v>175</v>
      </c>
    </row>
    <row r="500" spans="1:7" ht="12.75">
      <c r="A500" t="s">
        <v>1005</v>
      </c>
      <c r="B500" t="s">
        <v>10</v>
      </c>
      <c r="C500" t="s">
        <v>1006</v>
      </c>
      <c r="D500">
        <v>600</v>
      </c>
      <c r="E500">
        <v>383</v>
      </c>
      <c r="F500">
        <v>547</v>
      </c>
      <c r="G500">
        <f t="shared" si="7"/>
        <v>165</v>
      </c>
    </row>
    <row r="501" spans="1:7" ht="12.75">
      <c r="A501" t="s">
        <v>1007</v>
      </c>
      <c r="B501" t="s">
        <v>10</v>
      </c>
      <c r="C501" t="s">
        <v>1008</v>
      </c>
      <c r="D501">
        <v>603</v>
      </c>
      <c r="E501">
        <v>276</v>
      </c>
      <c r="F501">
        <v>563</v>
      </c>
      <c r="G501">
        <f t="shared" si="7"/>
        <v>288</v>
      </c>
    </row>
    <row r="502" spans="1:7" ht="12.75">
      <c r="A502" t="s">
        <v>1009</v>
      </c>
      <c r="B502" t="s">
        <v>10</v>
      </c>
      <c r="C502" t="s">
        <v>1010</v>
      </c>
      <c r="D502">
        <v>443</v>
      </c>
      <c r="E502">
        <v>109</v>
      </c>
      <c r="F502">
        <v>436</v>
      </c>
      <c r="G502">
        <f t="shared" si="7"/>
        <v>328</v>
      </c>
    </row>
    <row r="503" spans="1:7" ht="12.75">
      <c r="A503" t="s">
        <v>1011</v>
      </c>
      <c r="B503" t="s">
        <v>10</v>
      </c>
      <c r="C503" t="s">
        <v>1012</v>
      </c>
      <c r="D503">
        <v>63</v>
      </c>
      <c r="E503">
        <v>2</v>
      </c>
      <c r="F503">
        <v>41</v>
      </c>
      <c r="G503">
        <f t="shared" si="7"/>
        <v>40</v>
      </c>
    </row>
    <row r="504" spans="1:7" ht="12.75">
      <c r="A504" t="s">
        <v>1013</v>
      </c>
      <c r="B504" t="s">
        <v>10</v>
      </c>
      <c r="C504" t="s">
        <v>1014</v>
      </c>
      <c r="D504">
        <v>227</v>
      </c>
      <c r="E504">
        <v>1</v>
      </c>
      <c r="F504">
        <v>227</v>
      </c>
      <c r="G504">
        <f t="shared" si="7"/>
        <v>227</v>
      </c>
    </row>
    <row r="505" spans="1:7" ht="12.75">
      <c r="A505" t="s">
        <v>1015</v>
      </c>
      <c r="B505" t="s">
        <v>10</v>
      </c>
      <c r="C505" t="s">
        <v>1016</v>
      </c>
      <c r="D505">
        <v>456</v>
      </c>
      <c r="E505">
        <v>89</v>
      </c>
      <c r="F505">
        <v>434</v>
      </c>
      <c r="G505">
        <f t="shared" si="7"/>
        <v>346</v>
      </c>
    </row>
    <row r="506" spans="1:7" ht="12.75">
      <c r="A506" t="s">
        <v>1017</v>
      </c>
      <c r="B506" t="s">
        <v>10</v>
      </c>
      <c r="C506" t="s">
        <v>1018</v>
      </c>
      <c r="D506">
        <v>428</v>
      </c>
      <c r="E506">
        <v>66</v>
      </c>
      <c r="F506">
        <v>405</v>
      </c>
      <c r="G506">
        <f t="shared" si="7"/>
        <v>340</v>
      </c>
    </row>
    <row r="507" spans="1:7" ht="12.75">
      <c r="A507" t="s">
        <v>1019</v>
      </c>
      <c r="B507" t="s">
        <v>10</v>
      </c>
      <c r="C507" t="s">
        <v>1020</v>
      </c>
      <c r="D507">
        <v>653</v>
      </c>
      <c r="E507">
        <v>291</v>
      </c>
      <c r="F507">
        <v>630</v>
      </c>
      <c r="G507">
        <f t="shared" si="7"/>
        <v>340</v>
      </c>
    </row>
    <row r="508" spans="1:7" ht="12.75">
      <c r="A508" t="s">
        <v>1021</v>
      </c>
      <c r="B508" t="s">
        <v>10</v>
      </c>
      <c r="C508" t="s">
        <v>1022</v>
      </c>
      <c r="D508">
        <v>441</v>
      </c>
      <c r="E508">
        <v>108</v>
      </c>
      <c r="F508">
        <v>435</v>
      </c>
      <c r="G508">
        <f t="shared" si="7"/>
        <v>328</v>
      </c>
    </row>
    <row r="509" spans="1:7" ht="12.75">
      <c r="A509" t="s">
        <v>1023</v>
      </c>
      <c r="B509" t="s">
        <v>10</v>
      </c>
      <c r="C509" t="s">
        <v>1024</v>
      </c>
      <c r="D509">
        <v>408</v>
      </c>
      <c r="E509">
        <v>64</v>
      </c>
      <c r="F509">
        <v>400</v>
      </c>
      <c r="G509">
        <f t="shared" si="7"/>
        <v>337</v>
      </c>
    </row>
    <row r="510" spans="1:7" ht="12.75">
      <c r="A510" t="s">
        <v>1025</v>
      </c>
      <c r="B510" t="s">
        <v>10</v>
      </c>
      <c r="C510" t="s">
        <v>1026</v>
      </c>
      <c r="D510">
        <v>453</v>
      </c>
      <c r="E510">
        <v>84</v>
      </c>
      <c r="F510">
        <v>449</v>
      </c>
      <c r="G510">
        <f t="shared" si="7"/>
        <v>366</v>
      </c>
    </row>
    <row r="511" spans="1:7" ht="12.75">
      <c r="A511" t="s">
        <v>1027</v>
      </c>
      <c r="B511" t="s">
        <v>10</v>
      </c>
      <c r="C511" t="s">
        <v>1028</v>
      </c>
      <c r="D511">
        <v>606</v>
      </c>
      <c r="E511">
        <v>301</v>
      </c>
      <c r="F511">
        <v>590</v>
      </c>
      <c r="G511">
        <f t="shared" si="7"/>
        <v>290</v>
      </c>
    </row>
    <row r="512" spans="1:7" ht="12.75">
      <c r="A512" t="s">
        <v>1029</v>
      </c>
      <c r="B512" t="s">
        <v>10</v>
      </c>
      <c r="C512" t="s">
        <v>1030</v>
      </c>
      <c r="D512">
        <v>79</v>
      </c>
      <c r="E512">
        <v>1</v>
      </c>
      <c r="F512">
        <v>54</v>
      </c>
      <c r="G512">
        <f t="shared" si="7"/>
        <v>54</v>
      </c>
    </row>
    <row r="513" spans="1:7" ht="12.75">
      <c r="A513" t="s">
        <v>1031</v>
      </c>
      <c r="B513" t="s">
        <v>10</v>
      </c>
      <c r="C513" t="s">
        <v>1032</v>
      </c>
      <c r="D513">
        <v>445</v>
      </c>
      <c r="E513">
        <v>108</v>
      </c>
      <c r="F513">
        <v>439</v>
      </c>
      <c r="G513">
        <f t="shared" si="7"/>
        <v>332</v>
      </c>
    </row>
    <row r="514" spans="1:7" ht="12.75">
      <c r="A514" t="s">
        <v>1033</v>
      </c>
      <c r="B514" t="s">
        <v>10</v>
      </c>
      <c r="C514" t="s">
        <v>1034</v>
      </c>
      <c r="D514">
        <v>443</v>
      </c>
      <c r="E514">
        <v>109</v>
      </c>
      <c r="F514">
        <v>436</v>
      </c>
      <c r="G514">
        <f aca="true" t="shared" si="8" ref="G514:G535">IF(B514="PF05139",F514-E514+1,"")</f>
        <v>328</v>
      </c>
    </row>
    <row r="515" spans="1:7" ht="12.75">
      <c r="A515" t="s">
        <v>1035</v>
      </c>
      <c r="B515" t="s">
        <v>10</v>
      </c>
      <c r="C515" t="s">
        <v>1036</v>
      </c>
      <c r="D515">
        <v>196</v>
      </c>
      <c r="E515">
        <v>1</v>
      </c>
      <c r="F515">
        <v>193</v>
      </c>
      <c r="G515">
        <f t="shared" si="8"/>
        <v>193</v>
      </c>
    </row>
    <row r="516" spans="1:7" ht="12.75">
      <c r="A516" t="s">
        <v>1037</v>
      </c>
      <c r="B516" t="s">
        <v>10</v>
      </c>
      <c r="C516" t="s">
        <v>1038</v>
      </c>
      <c r="D516">
        <v>345</v>
      </c>
      <c r="E516">
        <v>109</v>
      </c>
      <c r="F516">
        <v>345</v>
      </c>
      <c r="G516">
        <f t="shared" si="8"/>
        <v>237</v>
      </c>
    </row>
    <row r="517" spans="1:7" ht="12.75">
      <c r="A517" t="s">
        <v>1039</v>
      </c>
      <c r="B517" t="s">
        <v>10</v>
      </c>
      <c r="C517" t="s">
        <v>1040</v>
      </c>
      <c r="D517">
        <v>481</v>
      </c>
      <c r="E517">
        <v>139</v>
      </c>
      <c r="F517">
        <v>473</v>
      </c>
      <c r="G517">
        <f t="shared" si="8"/>
        <v>335</v>
      </c>
    </row>
    <row r="518" spans="1:7" ht="12.75">
      <c r="A518" t="s">
        <v>1041</v>
      </c>
      <c r="B518" t="s">
        <v>10</v>
      </c>
      <c r="C518" t="s">
        <v>1042</v>
      </c>
      <c r="D518">
        <v>414</v>
      </c>
      <c r="E518">
        <v>59</v>
      </c>
      <c r="F518">
        <v>402</v>
      </c>
      <c r="G518">
        <f t="shared" si="8"/>
        <v>344</v>
      </c>
    </row>
    <row r="519" spans="1:7" ht="12.75">
      <c r="A519" t="s">
        <v>1043</v>
      </c>
      <c r="B519" t="s">
        <v>10</v>
      </c>
      <c r="C519" t="s">
        <v>1044</v>
      </c>
      <c r="D519">
        <v>408</v>
      </c>
      <c r="E519">
        <v>64</v>
      </c>
      <c r="F519">
        <v>400</v>
      </c>
      <c r="G519">
        <f t="shared" si="8"/>
        <v>337</v>
      </c>
    </row>
    <row r="520" spans="1:7" ht="12.75">
      <c r="A520" t="s">
        <v>1045</v>
      </c>
      <c r="B520" t="s">
        <v>10</v>
      </c>
      <c r="C520" t="s">
        <v>1046</v>
      </c>
      <c r="D520">
        <v>455</v>
      </c>
      <c r="E520">
        <v>87</v>
      </c>
      <c r="F520">
        <v>430</v>
      </c>
      <c r="G520">
        <f t="shared" si="8"/>
        <v>344</v>
      </c>
    </row>
    <row r="521" spans="1:7" ht="12.75">
      <c r="A521" t="s">
        <v>1047</v>
      </c>
      <c r="B521" t="s">
        <v>10</v>
      </c>
      <c r="C521" t="s">
        <v>1048</v>
      </c>
      <c r="D521">
        <v>679</v>
      </c>
      <c r="E521">
        <v>314</v>
      </c>
      <c r="F521">
        <v>657</v>
      </c>
      <c r="G521">
        <f t="shared" si="8"/>
        <v>344</v>
      </c>
    </row>
    <row r="522" spans="1:7" ht="12.75">
      <c r="A522" t="s">
        <v>1049</v>
      </c>
      <c r="B522" t="s">
        <v>10</v>
      </c>
      <c r="C522" t="s">
        <v>1050</v>
      </c>
      <c r="D522">
        <v>519</v>
      </c>
      <c r="E522">
        <v>179</v>
      </c>
      <c r="F522">
        <v>270</v>
      </c>
      <c r="G522">
        <f t="shared" si="8"/>
        <v>92</v>
      </c>
    </row>
    <row r="523" spans="1:7" ht="12.75">
      <c r="A523" t="s">
        <v>1049</v>
      </c>
      <c r="B523" t="s">
        <v>10</v>
      </c>
      <c r="C523" t="s">
        <v>1050</v>
      </c>
      <c r="D523">
        <v>519</v>
      </c>
      <c r="E523">
        <v>320</v>
      </c>
      <c r="F523">
        <v>480</v>
      </c>
      <c r="G523">
        <f t="shared" si="8"/>
        <v>161</v>
      </c>
    </row>
    <row r="524" spans="1:7" ht="12.75">
      <c r="A524" t="s">
        <v>1051</v>
      </c>
      <c r="B524" t="s">
        <v>10</v>
      </c>
      <c r="C524" t="s">
        <v>1052</v>
      </c>
      <c r="D524">
        <v>165</v>
      </c>
      <c r="E524">
        <v>1</v>
      </c>
      <c r="F524">
        <v>165</v>
      </c>
      <c r="G524">
        <f t="shared" si="8"/>
        <v>165</v>
      </c>
    </row>
    <row r="525" spans="1:7" ht="12.75">
      <c r="A525" t="s">
        <v>1053</v>
      </c>
      <c r="B525" t="s">
        <v>10</v>
      </c>
      <c r="C525" t="s">
        <v>1054</v>
      </c>
      <c r="D525">
        <v>658</v>
      </c>
      <c r="E525">
        <v>293</v>
      </c>
      <c r="F525">
        <v>635</v>
      </c>
      <c r="G525">
        <f t="shared" si="8"/>
        <v>343</v>
      </c>
    </row>
    <row r="526" spans="1:7" ht="12.75">
      <c r="A526" t="s">
        <v>1055</v>
      </c>
      <c r="B526" t="s">
        <v>10</v>
      </c>
      <c r="C526" t="s">
        <v>1056</v>
      </c>
      <c r="D526">
        <v>408</v>
      </c>
      <c r="E526">
        <v>64</v>
      </c>
      <c r="F526">
        <v>400</v>
      </c>
      <c r="G526">
        <f t="shared" si="8"/>
        <v>337</v>
      </c>
    </row>
    <row r="527" spans="1:7" ht="12.75">
      <c r="A527" t="s">
        <v>1057</v>
      </c>
      <c r="B527" t="s">
        <v>10</v>
      </c>
      <c r="C527" t="s">
        <v>1058</v>
      </c>
      <c r="D527">
        <v>396</v>
      </c>
      <c r="E527">
        <v>79</v>
      </c>
      <c r="F527">
        <v>390</v>
      </c>
      <c r="G527">
        <f t="shared" si="8"/>
        <v>312</v>
      </c>
    </row>
    <row r="528" spans="1:7" ht="12.75">
      <c r="A528" t="s">
        <v>1059</v>
      </c>
      <c r="B528" t="s">
        <v>10</v>
      </c>
      <c r="C528" t="s">
        <v>1060</v>
      </c>
      <c r="D528">
        <v>434</v>
      </c>
      <c r="E528">
        <v>82</v>
      </c>
      <c r="F528">
        <v>426</v>
      </c>
      <c r="G528">
        <f t="shared" si="8"/>
        <v>345</v>
      </c>
    </row>
    <row r="529" spans="1:7" ht="12.75">
      <c r="A529" t="s">
        <v>1061</v>
      </c>
      <c r="B529" t="s">
        <v>10</v>
      </c>
      <c r="C529" t="s">
        <v>1062</v>
      </c>
      <c r="D529">
        <v>204</v>
      </c>
      <c r="E529">
        <v>25</v>
      </c>
      <c r="F529">
        <v>195</v>
      </c>
      <c r="G529">
        <f t="shared" si="8"/>
        <v>171</v>
      </c>
    </row>
    <row r="530" spans="1:7" ht="12.75">
      <c r="A530" t="s">
        <v>1063</v>
      </c>
      <c r="B530" t="s">
        <v>10</v>
      </c>
      <c r="C530" t="s">
        <v>1064</v>
      </c>
      <c r="D530">
        <v>474</v>
      </c>
      <c r="E530">
        <v>84</v>
      </c>
      <c r="F530">
        <v>449</v>
      </c>
      <c r="G530">
        <f t="shared" si="8"/>
        <v>366</v>
      </c>
    </row>
    <row r="531" spans="1:7" ht="12.75">
      <c r="A531" t="s">
        <v>1065</v>
      </c>
      <c r="B531" t="s">
        <v>10</v>
      </c>
      <c r="C531" t="s">
        <v>1066</v>
      </c>
      <c r="D531">
        <v>554</v>
      </c>
      <c r="E531">
        <v>237</v>
      </c>
      <c r="F531">
        <v>547</v>
      </c>
      <c r="G531">
        <f t="shared" si="8"/>
        <v>311</v>
      </c>
    </row>
    <row r="532" spans="1:7" ht="12.75">
      <c r="A532" t="s">
        <v>1067</v>
      </c>
      <c r="B532" t="s">
        <v>10</v>
      </c>
      <c r="C532" t="s">
        <v>1068</v>
      </c>
      <c r="D532">
        <v>387</v>
      </c>
      <c r="E532">
        <v>31</v>
      </c>
      <c r="F532">
        <v>369</v>
      </c>
      <c r="G532">
        <f t="shared" si="8"/>
        <v>339</v>
      </c>
    </row>
    <row r="533" spans="1:7" ht="12.75">
      <c r="A533" t="s">
        <v>1069</v>
      </c>
      <c r="B533" t="s">
        <v>10</v>
      </c>
      <c r="C533" t="s">
        <v>1070</v>
      </c>
      <c r="D533">
        <v>408</v>
      </c>
      <c r="E533">
        <v>64</v>
      </c>
      <c r="F533">
        <v>400</v>
      </c>
      <c r="G533">
        <f t="shared" si="8"/>
        <v>337</v>
      </c>
    </row>
    <row r="534" spans="1:7" ht="12.75">
      <c r="A534" t="s">
        <v>1071</v>
      </c>
      <c r="B534" t="s">
        <v>10</v>
      </c>
      <c r="C534" t="s">
        <v>1072</v>
      </c>
      <c r="D534">
        <v>681</v>
      </c>
      <c r="E534">
        <v>301</v>
      </c>
      <c r="F534">
        <v>656</v>
      </c>
      <c r="G534">
        <f t="shared" si="8"/>
        <v>356</v>
      </c>
    </row>
    <row r="535" spans="1:7" ht="12.75">
      <c r="A535" t="s">
        <v>1073</v>
      </c>
      <c r="B535" t="s">
        <v>10</v>
      </c>
      <c r="C535" t="s">
        <v>1074</v>
      </c>
      <c r="D535">
        <v>446</v>
      </c>
      <c r="E535">
        <v>100</v>
      </c>
      <c r="F535">
        <v>439</v>
      </c>
      <c r="G535">
        <f t="shared" si="8"/>
        <v>340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0"/>
  <sheetViews>
    <sheetView tabSelected="1" workbookViewId="0" topLeftCell="A1">
      <selection activeCell="J59" sqref="J59"/>
    </sheetView>
  </sheetViews>
  <sheetFormatPr defaultColWidth="9.140625" defaultRowHeight="12.75"/>
  <cols>
    <col min="1" max="1" width="17.57421875" style="0" customWidth="1"/>
    <col min="2" max="2" width="15.7109375" style="0" customWidth="1"/>
  </cols>
  <sheetData>
    <row r="1" ht="12.75">
      <c r="A1" s="21" t="s">
        <v>1031</v>
      </c>
    </row>
    <row r="2" ht="12.75">
      <c r="A2" s="19" t="s">
        <v>8</v>
      </c>
    </row>
    <row r="3" ht="12.75">
      <c r="A3" s="19" t="s">
        <v>12</v>
      </c>
    </row>
    <row r="4" ht="12.75">
      <c r="A4" s="19" t="s">
        <v>16</v>
      </c>
    </row>
    <row r="5" ht="12.75">
      <c r="A5" s="19" t="s">
        <v>18</v>
      </c>
    </row>
    <row r="6" ht="12.75">
      <c r="A6" s="19" t="s">
        <v>20</v>
      </c>
    </row>
    <row r="7" ht="12.75">
      <c r="A7" s="19" t="s">
        <v>22</v>
      </c>
    </row>
    <row r="8" ht="12.75">
      <c r="A8" s="19" t="s">
        <v>30</v>
      </c>
    </row>
    <row r="9" ht="12.75">
      <c r="A9" s="19" t="s">
        <v>50</v>
      </c>
    </row>
    <row r="10" ht="12.75">
      <c r="A10" s="19" t="s">
        <v>92</v>
      </c>
    </row>
    <row r="11" ht="12.75">
      <c r="A11" s="19" t="s">
        <v>94</v>
      </c>
    </row>
    <row r="12" ht="12.75">
      <c r="A12" s="19" t="s">
        <v>127</v>
      </c>
    </row>
    <row r="13" ht="12.75">
      <c r="A13" s="19" t="s">
        <v>139</v>
      </c>
    </row>
    <row r="14" ht="12.75">
      <c r="A14" s="19" t="s">
        <v>149</v>
      </c>
    </row>
    <row r="15" ht="12.75">
      <c r="A15" s="19" t="s">
        <v>245</v>
      </c>
    </row>
    <row r="16" ht="12.75">
      <c r="A16" s="19" t="s">
        <v>665</v>
      </c>
    </row>
    <row r="17" ht="12.75">
      <c r="A17" s="19" t="s">
        <v>713</v>
      </c>
    </row>
    <row r="18" ht="12.75">
      <c r="A18" s="19" t="s">
        <v>715</v>
      </c>
    </row>
    <row r="19" ht="12.75">
      <c r="A19" s="19" t="s">
        <v>739</v>
      </c>
    </row>
    <row r="20" ht="12.75">
      <c r="A20" s="19" t="s">
        <v>769</v>
      </c>
    </row>
    <row r="21" ht="12.75">
      <c r="A21" s="19" t="s">
        <v>811</v>
      </c>
    </row>
    <row r="22" ht="12.75">
      <c r="A22" s="19" t="s">
        <v>1015</v>
      </c>
    </row>
    <row r="23" ht="12.75">
      <c r="A23" s="19" t="s">
        <v>1023</v>
      </c>
    </row>
    <row r="24" ht="12.75">
      <c r="A24" s="19" t="s">
        <v>1025</v>
      </c>
    </row>
    <row r="25" ht="12.75">
      <c r="A25" s="19" t="s">
        <v>1059</v>
      </c>
    </row>
    <row r="26" ht="12.75">
      <c r="A26" s="20" t="s">
        <v>24</v>
      </c>
    </row>
    <row r="27" ht="12.75">
      <c r="A27" s="20" t="s">
        <v>28</v>
      </c>
    </row>
    <row r="28" ht="12.75">
      <c r="A28" s="20" t="s">
        <v>34</v>
      </c>
    </row>
    <row r="29" ht="12.75">
      <c r="A29" s="20" t="s">
        <v>40</v>
      </c>
    </row>
    <row r="30" ht="12.75">
      <c r="A30" s="20" t="s">
        <v>59</v>
      </c>
    </row>
    <row r="31" ht="12.75">
      <c r="A31" s="20" t="s">
        <v>75</v>
      </c>
    </row>
    <row r="32" ht="12.75">
      <c r="A32" s="20" t="s">
        <v>77</v>
      </c>
    </row>
    <row r="33" ht="12.75">
      <c r="A33" s="20" t="s">
        <v>145</v>
      </c>
    </row>
    <row r="34" ht="12.75">
      <c r="A34" s="20" t="s">
        <v>165</v>
      </c>
    </row>
    <row r="35" ht="12.75">
      <c r="A35" s="20" t="s">
        <v>251</v>
      </c>
    </row>
    <row r="36" ht="12.75">
      <c r="A36" s="20" t="s">
        <v>280</v>
      </c>
    </row>
    <row r="37" ht="12.75">
      <c r="A37" s="20" t="s">
        <v>468</v>
      </c>
    </row>
    <row r="38" ht="12.75">
      <c r="A38" s="20" t="s">
        <v>563</v>
      </c>
    </row>
    <row r="39" ht="12.75">
      <c r="A39" s="20" t="s">
        <v>623</v>
      </c>
    </row>
    <row r="40" ht="12.75">
      <c r="A40" s="20" t="s">
        <v>641</v>
      </c>
    </row>
    <row r="41" ht="12.75">
      <c r="A41" s="20" t="s">
        <v>645</v>
      </c>
    </row>
    <row r="42" ht="12.75">
      <c r="A42" s="20" t="s">
        <v>787</v>
      </c>
    </row>
    <row r="43" ht="12.75">
      <c r="A43" s="20" t="s">
        <v>829</v>
      </c>
    </row>
    <row r="44" ht="12.75">
      <c r="A44" s="20" t="s">
        <v>837</v>
      </c>
    </row>
    <row r="45" ht="12.75">
      <c r="A45" s="20" t="s">
        <v>855</v>
      </c>
    </row>
    <row r="46" ht="12.75">
      <c r="A46" s="20" t="s">
        <v>879</v>
      </c>
    </row>
    <row r="47" ht="12.75">
      <c r="A47" s="20" t="s">
        <v>901</v>
      </c>
    </row>
    <row r="48" ht="12.75">
      <c r="A48" s="20" t="s">
        <v>927</v>
      </c>
    </row>
    <row r="49" ht="12.75">
      <c r="A49" s="20" t="s">
        <v>1071</v>
      </c>
    </row>
    <row r="50" ht="12.75">
      <c r="A50" s="20" t="s">
        <v>781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Яна</cp:lastModifiedBy>
  <dcterms:created xsi:type="dcterms:W3CDTF">1996-10-08T23:32:33Z</dcterms:created>
  <dcterms:modified xsi:type="dcterms:W3CDTF">2012-05-18T22:30:11Z</dcterms:modified>
  <cp:category/>
  <cp:version/>
  <cp:contentType/>
  <cp:contentStatus/>
</cp:coreProperties>
</file>