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0140" windowHeight="5835"/>
  </bookViews>
  <sheets>
    <sheet name="result_ba" sheetId="1" r:id="rId1"/>
    <sheet name="result_eu" sheetId="2" r:id="rId2"/>
  </sheets>
  <calcPr calcId="0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2" i="2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2" i="1"/>
</calcChain>
</file>

<file path=xl/sharedStrings.xml><?xml version="1.0" encoding="utf-8"?>
<sst xmlns="http://schemas.openxmlformats.org/spreadsheetml/2006/main" count="352" uniqueCount="124">
  <si>
    <t>28.970</t>
  </si>
  <si>
    <t>pos.</t>
  </si>
  <si>
    <t>-</t>
  </si>
  <si>
    <t>1_B_C1A3I2_GEMAT/1-423</t>
  </si>
  <si>
    <t>1_B_C1A3I2_GEMAT</t>
  </si>
  <si>
    <t>68.880</t>
  </si>
  <si>
    <t>1_B_D4LD59_9FIRM</t>
  </si>
  <si>
    <t>75.240</t>
  </si>
  <si>
    <t>1_B_E1KC79_9FIRM</t>
  </si>
  <si>
    <t>86.810</t>
  </si>
  <si>
    <t>1_B_E4K811_9FIRM</t>
  </si>
  <si>
    <t>67.460</t>
  </si>
  <si>
    <t>1_B_E4MLX0_9FIRM</t>
  </si>
  <si>
    <t>66.490</t>
  </si>
  <si>
    <t>1_B_E6UHM1_RUMA7</t>
  </si>
  <si>
    <t>1.050</t>
  </si>
  <si>
    <t>1_B_E9SE11_RUMAL</t>
  </si>
  <si>
    <t>64.910</t>
  </si>
  <si>
    <t>87.990</t>
  </si>
  <si>
    <t>1_B_GUNF_CLOTH/1-431</t>
  </si>
  <si>
    <t>46.020</t>
  </si>
  <si>
    <t>1_E_A8HW25_CHLRE/1-478</t>
  </si>
  <si>
    <t>61.960</t>
  </si>
  <si>
    <t>1_E_E4X069_OIKDI/1-422</t>
  </si>
  <si>
    <t>54.450</t>
  </si>
  <si>
    <t>1_E_E4X6I2_OIKDI/1-426</t>
  </si>
  <si>
    <t>51.320</t>
  </si>
  <si>
    <t>1_E_E4XGW3_OIKDI</t>
  </si>
  <si>
    <t>57.690</t>
  </si>
  <si>
    <t>1_E_E9C7T3_9EUKA/1-428</t>
  </si>
  <si>
    <t>65.750</t>
  </si>
  <si>
    <t>1_E_GUN6_DICDI/1-426</t>
  </si>
  <si>
    <t>37.940</t>
  </si>
  <si>
    <t>1_E_Q54VZ5_DICDI/1-454</t>
  </si>
  <si>
    <t>64.920</t>
  </si>
  <si>
    <t>1_E_Q8IFU4_MASDA/1-422</t>
  </si>
  <si>
    <t>48.860</t>
  </si>
  <si>
    <t>1_E_Q8N909_HUMAN/1-458</t>
  </si>
  <si>
    <t>83.690</t>
  </si>
  <si>
    <t>3_B_A3DBF5_CLOTH/1-422</t>
  </si>
  <si>
    <t>86.370</t>
  </si>
  <si>
    <t>3_B_A3DCY5_CLOTH/1-433</t>
  </si>
  <si>
    <t>90.300</t>
  </si>
  <si>
    <t>3_B_A3DDF1_CLOTH/1-433</t>
  </si>
  <si>
    <t>85.980</t>
  </si>
  <si>
    <t>3_B_A3DJ30_CLOTH/1-483</t>
  </si>
  <si>
    <t>87.050</t>
  </si>
  <si>
    <t>3_B_B8I2K6_CLOCE/1-483</t>
  </si>
  <si>
    <t>3_B_C7HBD9_CLOTM/1-483</t>
  </si>
  <si>
    <t>81.170</t>
  </si>
  <si>
    <t>3_B_D1MX98_CLOJO/1-455</t>
  </si>
  <si>
    <t>86.930</t>
  </si>
  <si>
    <t>3_B_D1MX99_CLOJO/1-474</t>
  </si>
  <si>
    <t>3_B_D1NM86_CLOTM/1-433</t>
  </si>
  <si>
    <t>3_B_D1NMJ9_CLOTM/1-433</t>
  </si>
  <si>
    <t>3_B_D1NQK2_CLOTM/1-483</t>
  </si>
  <si>
    <t>87.330</t>
  </si>
  <si>
    <t>3_B_D9ST82_CLOC7/1-479</t>
  </si>
  <si>
    <t>82.180</t>
  </si>
  <si>
    <t>3_B_E1K852_9FIRM/1-422</t>
  </si>
  <si>
    <t>83.120</t>
  </si>
  <si>
    <t>3_B_E1K9D3_9FIRM/1-479</t>
  </si>
  <si>
    <t>86.210</t>
  </si>
  <si>
    <t>3_B_E1KIA8_9FIRM/1-481</t>
  </si>
  <si>
    <t>3_B_E6UN75_CLOTL/1-422</t>
  </si>
  <si>
    <t>3_B_E6UR77_CLOTL/1-433</t>
  </si>
  <si>
    <t>3_B_E6UT45_CLOTL/1-433</t>
  </si>
  <si>
    <t>3_B_E6UT80_CLOTL/1-431</t>
  </si>
  <si>
    <t>87.220</t>
  </si>
  <si>
    <t>3_B_F1TIB0_9CLOT/1-474</t>
  </si>
  <si>
    <t>87.830</t>
  </si>
  <si>
    <t>3_B_GUNG_CLOCE</t>
  </si>
  <si>
    <t>85.790</t>
  </si>
  <si>
    <t>3_B_Q1H8Q1_CLOTM/1-483</t>
  </si>
  <si>
    <t>85.740</t>
  </si>
  <si>
    <t>3_B_Q70DK3_CLOTM/1-433</t>
  </si>
  <si>
    <t>81.040</t>
  </si>
  <si>
    <t>3_B_Q9EYQ5_9CLOT/1-455</t>
  </si>
  <si>
    <t>84.580</t>
  </si>
  <si>
    <t>3_B_Q9L3J5_CLOTM/1-423</t>
  </si>
  <si>
    <t>False pos</t>
  </si>
  <si>
    <t>False negative</t>
  </si>
  <si>
    <t>3.810</t>
  </si>
  <si>
    <t>1_B_C1A3I2_GEMAT	311-733/1-423</t>
  </si>
  <si>
    <t>37.450</t>
  </si>
  <si>
    <t>1_B_E4MLX0_9FIRM	38-477/1-440</t>
  </si>
  <si>
    <t>39.830</t>
  </si>
  <si>
    <t>1_B_E9SE11_RUMAL	43-479/1-437</t>
  </si>
  <si>
    <t>40.310</t>
  </si>
  <si>
    <t>1_B_D4LD59_9FIRM	44-446/1-403</t>
  </si>
  <si>
    <t>41.640</t>
  </si>
  <si>
    <t>1_B_E6UHM1_RUMA7	43-479/1-437</t>
  </si>
  <si>
    <t>53.010</t>
  </si>
  <si>
    <t>55.030</t>
  </si>
  <si>
    <t>1_B_E1KC79_9FIRM	34-443/1-410</t>
  </si>
  <si>
    <t>55.500</t>
  </si>
  <si>
    <t>55.740</t>
  </si>
  <si>
    <t>55.850</t>
  </si>
  <si>
    <t>55.870</t>
  </si>
  <si>
    <t>55.900</t>
  </si>
  <si>
    <t>56.020</t>
  </si>
  <si>
    <t>56.520</t>
  </si>
  <si>
    <t>70.420</t>
  </si>
  <si>
    <t>70.840</t>
  </si>
  <si>
    <t>70.850</t>
  </si>
  <si>
    <t>73.040</t>
  </si>
  <si>
    <t>73.190</t>
  </si>
  <si>
    <t>73.460</t>
  </si>
  <si>
    <t>3_B_GUNG_CLOCE	40-469/1-430</t>
  </si>
  <si>
    <t>74.980</t>
  </si>
  <si>
    <t>75.170</t>
  </si>
  <si>
    <t>76.180</t>
  </si>
  <si>
    <t>76.290</t>
  </si>
  <si>
    <t>1_B_E4K811_9FIRM	36-466/1-431</t>
  </si>
  <si>
    <t>77.090</t>
  </si>
  <si>
    <t>77.230</t>
  </si>
  <si>
    <t>79.120</t>
  </si>
  <si>
    <t>86.920</t>
  </si>
  <si>
    <t>88.720</t>
  </si>
  <si>
    <t>89.290</t>
  </si>
  <si>
    <t>1_E_E4XGW3_OIKDI	641-1066/1-426</t>
  </si>
  <si>
    <t>91.610</t>
  </si>
  <si>
    <t>92.320</t>
  </si>
  <si>
    <t>92.940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</si>
</sst>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33" borderId="0" xfId="0" applyFill="1"/>
    <xf numFmtId="0" fontId="0" fillId="0" borderId="0" xfId="0" applyFill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09951881014873"/>
          <c:y val="7.4548702245552628E-2"/>
          <c:w val="0.63721894138232726"/>
          <c:h val="0.76007327209098863"/>
        </c:manualLayout>
      </c:layout>
      <c:lineChart>
        <c:grouping val="standard"/>
        <c:varyColors val="0"/>
        <c:ser>
          <c:idx val="0"/>
          <c:order val="0"/>
          <c:tx>
            <c:strRef>
              <c:f>result_ba!$J$1</c:f>
              <c:strCache>
                <c:ptCount val="1"/>
                <c:pt idx="0">
                  <c:v>False pos</c:v>
                </c:pt>
              </c:strCache>
            </c:strRef>
          </c:tx>
          <c:marker>
            <c:symbol val="none"/>
          </c:marker>
          <c:cat>
            <c:strRef>
              <c:f>result_ba!$B$2:$B$45</c:f>
              <c:strCache>
                <c:ptCount val="44"/>
                <c:pt idx="0">
                  <c:v>1.050</c:v>
                </c:pt>
                <c:pt idx="1">
                  <c:v>28.970</c:v>
                </c:pt>
                <c:pt idx="2">
                  <c:v>28.970</c:v>
                </c:pt>
                <c:pt idx="3">
                  <c:v>37.940</c:v>
                </c:pt>
                <c:pt idx="4">
                  <c:v>46.020</c:v>
                </c:pt>
                <c:pt idx="5">
                  <c:v>48.860</c:v>
                </c:pt>
                <c:pt idx="6">
                  <c:v>51.320</c:v>
                </c:pt>
                <c:pt idx="7">
                  <c:v>54.450</c:v>
                </c:pt>
                <c:pt idx="8">
                  <c:v>57.690</c:v>
                </c:pt>
                <c:pt idx="9">
                  <c:v>61.960</c:v>
                </c:pt>
                <c:pt idx="10">
                  <c:v>64.910</c:v>
                </c:pt>
                <c:pt idx="11">
                  <c:v>64.920</c:v>
                </c:pt>
                <c:pt idx="12">
                  <c:v>65.750</c:v>
                </c:pt>
                <c:pt idx="13">
                  <c:v>66.490</c:v>
                </c:pt>
                <c:pt idx="14">
                  <c:v>67.460</c:v>
                </c:pt>
                <c:pt idx="15">
                  <c:v>68.880</c:v>
                </c:pt>
                <c:pt idx="16">
                  <c:v>75.240</c:v>
                </c:pt>
                <c:pt idx="17">
                  <c:v>81.040</c:v>
                </c:pt>
                <c:pt idx="18">
                  <c:v>81.170</c:v>
                </c:pt>
                <c:pt idx="19">
                  <c:v>82.180</c:v>
                </c:pt>
                <c:pt idx="20">
                  <c:v>83.120</c:v>
                </c:pt>
                <c:pt idx="21">
                  <c:v>83.690</c:v>
                </c:pt>
                <c:pt idx="22">
                  <c:v>83.690</c:v>
                </c:pt>
                <c:pt idx="23">
                  <c:v>84.580</c:v>
                </c:pt>
                <c:pt idx="24">
                  <c:v>85.740</c:v>
                </c:pt>
                <c:pt idx="25">
                  <c:v>85.790</c:v>
                </c:pt>
                <c:pt idx="26">
                  <c:v>85.980</c:v>
                </c:pt>
                <c:pt idx="27">
                  <c:v>85.980</c:v>
                </c:pt>
                <c:pt idx="28">
                  <c:v>85.980</c:v>
                </c:pt>
                <c:pt idx="29">
                  <c:v>86.210</c:v>
                </c:pt>
                <c:pt idx="30">
                  <c:v>86.370</c:v>
                </c:pt>
                <c:pt idx="31">
                  <c:v>86.370</c:v>
                </c:pt>
                <c:pt idx="32">
                  <c:v>86.370</c:v>
                </c:pt>
                <c:pt idx="33">
                  <c:v>86.810</c:v>
                </c:pt>
                <c:pt idx="34">
                  <c:v>86.930</c:v>
                </c:pt>
                <c:pt idx="35">
                  <c:v>87.050</c:v>
                </c:pt>
                <c:pt idx="36">
                  <c:v>87.220</c:v>
                </c:pt>
                <c:pt idx="37">
                  <c:v>87.330</c:v>
                </c:pt>
                <c:pt idx="38">
                  <c:v>87.830</c:v>
                </c:pt>
                <c:pt idx="39">
                  <c:v>87.990</c:v>
                </c:pt>
                <c:pt idx="40">
                  <c:v>87.990</c:v>
                </c:pt>
                <c:pt idx="41">
                  <c:v>90.300</c:v>
                </c:pt>
                <c:pt idx="42">
                  <c:v>90.300</c:v>
                </c:pt>
                <c:pt idx="43">
                  <c:v>90.300</c:v>
                </c:pt>
              </c:strCache>
            </c:strRef>
          </c:cat>
          <c:val>
            <c:numRef>
              <c:f>result_ba!$J$2:$J$45</c:f>
              <c:numCache>
                <c:formatCode>General</c:formatCode>
                <c:ptCount val="44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result_ba!$K$1</c:f>
              <c:strCache>
                <c:ptCount val="1"/>
                <c:pt idx="0">
                  <c:v>False negative</c:v>
                </c:pt>
              </c:strCache>
            </c:strRef>
          </c:tx>
          <c:marker>
            <c:symbol val="none"/>
          </c:marker>
          <c:cat>
            <c:strRef>
              <c:f>result_ba!$B$2:$B$45</c:f>
              <c:strCache>
                <c:ptCount val="44"/>
                <c:pt idx="0">
                  <c:v>1.050</c:v>
                </c:pt>
                <c:pt idx="1">
                  <c:v>28.970</c:v>
                </c:pt>
                <c:pt idx="2">
                  <c:v>28.970</c:v>
                </c:pt>
                <c:pt idx="3">
                  <c:v>37.940</c:v>
                </c:pt>
                <c:pt idx="4">
                  <c:v>46.020</c:v>
                </c:pt>
                <c:pt idx="5">
                  <c:v>48.860</c:v>
                </c:pt>
                <c:pt idx="6">
                  <c:v>51.320</c:v>
                </c:pt>
                <c:pt idx="7">
                  <c:v>54.450</c:v>
                </c:pt>
                <c:pt idx="8">
                  <c:v>57.690</c:v>
                </c:pt>
                <c:pt idx="9">
                  <c:v>61.960</c:v>
                </c:pt>
                <c:pt idx="10">
                  <c:v>64.910</c:v>
                </c:pt>
                <c:pt idx="11">
                  <c:v>64.920</c:v>
                </c:pt>
                <c:pt idx="12">
                  <c:v>65.750</c:v>
                </c:pt>
                <c:pt idx="13">
                  <c:v>66.490</c:v>
                </c:pt>
                <c:pt idx="14">
                  <c:v>67.460</c:v>
                </c:pt>
                <c:pt idx="15">
                  <c:v>68.880</c:v>
                </c:pt>
                <c:pt idx="16">
                  <c:v>75.240</c:v>
                </c:pt>
                <c:pt idx="17">
                  <c:v>81.040</c:v>
                </c:pt>
                <c:pt idx="18">
                  <c:v>81.170</c:v>
                </c:pt>
                <c:pt idx="19">
                  <c:v>82.180</c:v>
                </c:pt>
                <c:pt idx="20">
                  <c:v>83.120</c:v>
                </c:pt>
                <c:pt idx="21">
                  <c:v>83.690</c:v>
                </c:pt>
                <c:pt idx="22">
                  <c:v>83.690</c:v>
                </c:pt>
                <c:pt idx="23">
                  <c:v>84.580</c:v>
                </c:pt>
                <c:pt idx="24">
                  <c:v>85.740</c:v>
                </c:pt>
                <c:pt idx="25">
                  <c:v>85.790</c:v>
                </c:pt>
                <c:pt idx="26">
                  <c:v>85.980</c:v>
                </c:pt>
                <c:pt idx="27">
                  <c:v>85.980</c:v>
                </c:pt>
                <c:pt idx="28">
                  <c:v>85.980</c:v>
                </c:pt>
                <c:pt idx="29">
                  <c:v>86.210</c:v>
                </c:pt>
                <c:pt idx="30">
                  <c:v>86.370</c:v>
                </c:pt>
                <c:pt idx="31">
                  <c:v>86.370</c:v>
                </c:pt>
                <c:pt idx="32">
                  <c:v>86.370</c:v>
                </c:pt>
                <c:pt idx="33">
                  <c:v>86.810</c:v>
                </c:pt>
                <c:pt idx="34">
                  <c:v>86.930</c:v>
                </c:pt>
                <c:pt idx="35">
                  <c:v>87.050</c:v>
                </c:pt>
                <c:pt idx="36">
                  <c:v>87.220</c:v>
                </c:pt>
                <c:pt idx="37">
                  <c:v>87.330</c:v>
                </c:pt>
                <c:pt idx="38">
                  <c:v>87.830</c:v>
                </c:pt>
                <c:pt idx="39">
                  <c:v>87.990</c:v>
                </c:pt>
                <c:pt idx="40">
                  <c:v>87.990</c:v>
                </c:pt>
                <c:pt idx="41">
                  <c:v>90.300</c:v>
                </c:pt>
                <c:pt idx="42">
                  <c:v>90.300</c:v>
                </c:pt>
                <c:pt idx="43">
                  <c:v>90.300</c:v>
                </c:pt>
              </c:strCache>
            </c:strRef>
          </c:cat>
          <c:val>
            <c:numRef>
              <c:f>result_ba!$K$2:$K$45</c:f>
              <c:numCache>
                <c:formatCode>General</c:formatCode>
                <c:ptCount val="4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83008"/>
        <c:axId val="187941632"/>
      </c:lineChart>
      <c:catAx>
        <c:axId val="192683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87941632"/>
        <c:crosses val="autoZero"/>
        <c:auto val="1"/>
        <c:lblAlgn val="ctr"/>
        <c:lblOffset val="100"/>
        <c:noMultiLvlLbl val="0"/>
      </c:catAx>
      <c:valAx>
        <c:axId val="187941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683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result_eu!$I$1</c:f>
              <c:strCache>
                <c:ptCount val="1"/>
                <c:pt idx="0">
                  <c:v>False pos</c:v>
                </c:pt>
              </c:strCache>
            </c:strRef>
          </c:tx>
          <c:marker>
            <c:symbol val="none"/>
          </c:marker>
          <c:cat>
            <c:strRef>
              <c:f>result_eu!$A$2:$A$44</c:f>
              <c:strCache>
                <c:ptCount val="43"/>
                <c:pt idx="0">
                  <c:v>3.810</c:v>
                </c:pt>
                <c:pt idx="1">
                  <c:v>3.810</c:v>
                </c:pt>
                <c:pt idx="2">
                  <c:v>37.450</c:v>
                </c:pt>
                <c:pt idx="3">
                  <c:v>39.830</c:v>
                </c:pt>
                <c:pt idx="4">
                  <c:v>40.310</c:v>
                </c:pt>
                <c:pt idx="5">
                  <c:v>41.640</c:v>
                </c:pt>
                <c:pt idx="6">
                  <c:v>53.010</c:v>
                </c:pt>
                <c:pt idx="7">
                  <c:v>55.030</c:v>
                </c:pt>
                <c:pt idx="8">
                  <c:v>55.500</c:v>
                </c:pt>
                <c:pt idx="9">
                  <c:v>55.740</c:v>
                </c:pt>
                <c:pt idx="10">
                  <c:v>55.850</c:v>
                </c:pt>
                <c:pt idx="11">
                  <c:v>55.850</c:v>
                </c:pt>
                <c:pt idx="12">
                  <c:v>55.850</c:v>
                </c:pt>
                <c:pt idx="13">
                  <c:v>55.870</c:v>
                </c:pt>
                <c:pt idx="14">
                  <c:v>55.900</c:v>
                </c:pt>
                <c:pt idx="15">
                  <c:v>56.020</c:v>
                </c:pt>
                <c:pt idx="16">
                  <c:v>56.520</c:v>
                </c:pt>
                <c:pt idx="17">
                  <c:v>70.420</c:v>
                </c:pt>
                <c:pt idx="18">
                  <c:v>70.840</c:v>
                </c:pt>
                <c:pt idx="19">
                  <c:v>70.850</c:v>
                </c:pt>
                <c:pt idx="20">
                  <c:v>73.040</c:v>
                </c:pt>
                <c:pt idx="21">
                  <c:v>73.190</c:v>
                </c:pt>
                <c:pt idx="22">
                  <c:v>73.190</c:v>
                </c:pt>
                <c:pt idx="23">
                  <c:v>73.460</c:v>
                </c:pt>
                <c:pt idx="24">
                  <c:v>74.980</c:v>
                </c:pt>
                <c:pt idx="25">
                  <c:v>75.170</c:v>
                </c:pt>
                <c:pt idx="26">
                  <c:v>75.170</c:v>
                </c:pt>
                <c:pt idx="27">
                  <c:v>75.170</c:v>
                </c:pt>
                <c:pt idx="28">
                  <c:v>76.180</c:v>
                </c:pt>
                <c:pt idx="29">
                  <c:v>76.290</c:v>
                </c:pt>
                <c:pt idx="30">
                  <c:v>77.090</c:v>
                </c:pt>
                <c:pt idx="31">
                  <c:v>77.090</c:v>
                </c:pt>
                <c:pt idx="32">
                  <c:v>77.090</c:v>
                </c:pt>
                <c:pt idx="33">
                  <c:v>77.230</c:v>
                </c:pt>
                <c:pt idx="34">
                  <c:v>79.120</c:v>
                </c:pt>
                <c:pt idx="35">
                  <c:v>79.120</c:v>
                </c:pt>
                <c:pt idx="36">
                  <c:v>81.170</c:v>
                </c:pt>
                <c:pt idx="37">
                  <c:v>86.920</c:v>
                </c:pt>
                <c:pt idx="38">
                  <c:v>88.720</c:v>
                </c:pt>
                <c:pt idx="39">
                  <c:v>89.290</c:v>
                </c:pt>
                <c:pt idx="40">
                  <c:v>91.610</c:v>
                </c:pt>
                <c:pt idx="41">
                  <c:v>92.320</c:v>
                </c:pt>
                <c:pt idx="42">
                  <c:v>92.940</c:v>
                </c:pt>
              </c:strCache>
            </c:strRef>
          </c:cat>
          <c:val>
            <c:numRef>
              <c:f>result_eu!$I$2:$I$44</c:f>
              <c:numCache>
                <c:formatCode>General</c:formatCode>
                <c:ptCount val="43"/>
                <c:pt idx="0">
                  <c:v>34</c:v>
                </c:pt>
                <c:pt idx="1">
                  <c:v>33</c:v>
                </c:pt>
                <c:pt idx="2">
                  <c:v>32</c:v>
                </c:pt>
                <c:pt idx="3">
                  <c:v>31</c:v>
                </c:pt>
                <c:pt idx="4">
                  <c:v>30</c:v>
                </c:pt>
                <c:pt idx="5">
                  <c:v>29</c:v>
                </c:pt>
                <c:pt idx="6">
                  <c:v>28</c:v>
                </c:pt>
                <c:pt idx="7">
                  <c:v>27</c:v>
                </c:pt>
                <c:pt idx="8">
                  <c:v>26</c:v>
                </c:pt>
                <c:pt idx="9">
                  <c:v>25</c:v>
                </c:pt>
                <c:pt idx="10">
                  <c:v>24</c:v>
                </c:pt>
                <c:pt idx="11">
                  <c:v>23</c:v>
                </c:pt>
                <c:pt idx="12">
                  <c:v>22</c:v>
                </c:pt>
                <c:pt idx="13">
                  <c:v>21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  <c:pt idx="22">
                  <c:v>12</c:v>
                </c:pt>
                <c:pt idx="23">
                  <c:v>11</c:v>
                </c:pt>
                <c:pt idx="24">
                  <c:v>10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result_eu!$J$1</c:f>
              <c:strCache>
                <c:ptCount val="1"/>
                <c:pt idx="0">
                  <c:v>False negative</c:v>
                </c:pt>
              </c:strCache>
            </c:strRef>
          </c:tx>
          <c:marker>
            <c:symbol val="none"/>
          </c:marker>
          <c:cat>
            <c:strRef>
              <c:f>result_eu!$A$2:$A$44</c:f>
              <c:strCache>
                <c:ptCount val="43"/>
                <c:pt idx="0">
                  <c:v>3.810</c:v>
                </c:pt>
                <c:pt idx="1">
                  <c:v>3.810</c:v>
                </c:pt>
                <c:pt idx="2">
                  <c:v>37.450</c:v>
                </c:pt>
                <c:pt idx="3">
                  <c:v>39.830</c:v>
                </c:pt>
                <c:pt idx="4">
                  <c:v>40.310</c:v>
                </c:pt>
                <c:pt idx="5">
                  <c:v>41.640</c:v>
                </c:pt>
                <c:pt idx="6">
                  <c:v>53.010</c:v>
                </c:pt>
                <c:pt idx="7">
                  <c:v>55.030</c:v>
                </c:pt>
                <c:pt idx="8">
                  <c:v>55.500</c:v>
                </c:pt>
                <c:pt idx="9">
                  <c:v>55.740</c:v>
                </c:pt>
                <c:pt idx="10">
                  <c:v>55.850</c:v>
                </c:pt>
                <c:pt idx="11">
                  <c:v>55.850</c:v>
                </c:pt>
                <c:pt idx="12">
                  <c:v>55.850</c:v>
                </c:pt>
                <c:pt idx="13">
                  <c:v>55.870</c:v>
                </c:pt>
                <c:pt idx="14">
                  <c:v>55.900</c:v>
                </c:pt>
                <c:pt idx="15">
                  <c:v>56.020</c:v>
                </c:pt>
                <c:pt idx="16">
                  <c:v>56.520</c:v>
                </c:pt>
                <c:pt idx="17">
                  <c:v>70.420</c:v>
                </c:pt>
                <c:pt idx="18">
                  <c:v>70.840</c:v>
                </c:pt>
                <c:pt idx="19">
                  <c:v>70.850</c:v>
                </c:pt>
                <c:pt idx="20">
                  <c:v>73.040</c:v>
                </c:pt>
                <c:pt idx="21">
                  <c:v>73.190</c:v>
                </c:pt>
                <c:pt idx="22">
                  <c:v>73.190</c:v>
                </c:pt>
                <c:pt idx="23">
                  <c:v>73.460</c:v>
                </c:pt>
                <c:pt idx="24">
                  <c:v>74.980</c:v>
                </c:pt>
                <c:pt idx="25">
                  <c:v>75.170</c:v>
                </c:pt>
                <c:pt idx="26">
                  <c:v>75.170</c:v>
                </c:pt>
                <c:pt idx="27">
                  <c:v>75.170</c:v>
                </c:pt>
                <c:pt idx="28">
                  <c:v>76.180</c:v>
                </c:pt>
                <c:pt idx="29">
                  <c:v>76.290</c:v>
                </c:pt>
                <c:pt idx="30">
                  <c:v>77.090</c:v>
                </c:pt>
                <c:pt idx="31">
                  <c:v>77.090</c:v>
                </c:pt>
                <c:pt idx="32">
                  <c:v>77.090</c:v>
                </c:pt>
                <c:pt idx="33">
                  <c:v>77.230</c:v>
                </c:pt>
                <c:pt idx="34">
                  <c:v>79.120</c:v>
                </c:pt>
                <c:pt idx="35">
                  <c:v>79.120</c:v>
                </c:pt>
                <c:pt idx="36">
                  <c:v>81.170</c:v>
                </c:pt>
                <c:pt idx="37">
                  <c:v>86.920</c:v>
                </c:pt>
                <c:pt idx="38">
                  <c:v>88.720</c:v>
                </c:pt>
                <c:pt idx="39">
                  <c:v>89.290</c:v>
                </c:pt>
                <c:pt idx="40">
                  <c:v>91.610</c:v>
                </c:pt>
                <c:pt idx="41">
                  <c:v>92.320</c:v>
                </c:pt>
                <c:pt idx="42">
                  <c:v>92.940</c:v>
                </c:pt>
              </c:strCache>
            </c:strRef>
          </c:cat>
          <c:val>
            <c:numRef>
              <c:f>result_eu!$J$2:$J$44</c:f>
              <c:numCache>
                <c:formatCode>General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24992"/>
        <c:axId val="96326784"/>
      </c:lineChart>
      <c:catAx>
        <c:axId val="96324992"/>
        <c:scaling>
          <c:orientation val="minMax"/>
        </c:scaling>
        <c:delete val="0"/>
        <c:axPos val="b"/>
        <c:majorTickMark val="out"/>
        <c:minorTickMark val="none"/>
        <c:tickLblPos val="nextTo"/>
        <c:crossAx val="96326784"/>
        <c:crosses val="autoZero"/>
        <c:auto val="1"/>
        <c:lblAlgn val="ctr"/>
        <c:lblOffset val="100"/>
        <c:noMultiLvlLbl val="0"/>
      </c:catAx>
      <c:valAx>
        <c:axId val="9632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24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</xdr:colOff>
      <xdr:row>2</xdr:row>
      <xdr:rowOff>185737</xdr:rowOff>
    </xdr:from>
    <xdr:to>
      <xdr:col>19</xdr:col>
      <xdr:colOff>357187</xdr:colOff>
      <xdr:row>17</xdr:row>
      <xdr:rowOff>71437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461962</xdr:colOff>
      <xdr:row>2</xdr:row>
      <xdr:rowOff>147637</xdr:rowOff>
    </xdr:from>
    <xdr:to>
      <xdr:col>17</xdr:col>
      <xdr:colOff>157162</xdr:colOff>
      <xdr:row>17</xdr:row>
      <xdr:rowOff>33337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tabSelected="1" topLeftCell="H1" workbookViewId="0">
      <selection activeCell="K11" sqref="B11:K11"/>
    </sheetView>
  </sheetViews>
  <sheetFormatPr defaultRowHeight="15" x14ac:dyDescent="0.25"/>
  <cols>
    <col min="8" max="8" width="23.5703125" customWidth="1"/>
    <col min="9" max="9" width="8.140625" customWidth="1"/>
  </cols>
  <sheetData>
    <row r="1" spans="2:11" x14ac:dyDescent="0.25">
      <c r="J1" t="s">
        <v>80</v>
      </c>
      <c r="K1" t="s">
        <v>81</v>
      </c>
    </row>
    <row r="2" spans="2:11" x14ac:dyDescent="0.25">
      <c r="B2" t="s">
        <v>15</v>
      </c>
      <c r="C2">
        <v>105</v>
      </c>
      <c r="D2" t="s">
        <v>1</v>
      </c>
      <c r="E2">
        <v>1</v>
      </c>
      <c r="F2" t="s">
        <v>2</v>
      </c>
      <c r="G2">
        <v>7</v>
      </c>
      <c r="H2" t="s">
        <v>16</v>
      </c>
      <c r="I2" t="str">
        <f>MID(H2,3,1)</f>
        <v>B</v>
      </c>
      <c r="J2">
        <f>COUNTIF($I2:$I$45,"E")</f>
        <v>9</v>
      </c>
      <c r="K2">
        <f>35-COUNTIF($I2:$I$45,"B")</f>
        <v>0</v>
      </c>
    </row>
    <row r="3" spans="2:11" x14ac:dyDescent="0.25">
      <c r="B3" t="s">
        <v>0</v>
      </c>
      <c r="C3">
        <v>2897</v>
      </c>
      <c r="D3" t="s">
        <v>1</v>
      </c>
      <c r="E3">
        <v>1</v>
      </c>
      <c r="F3" t="s">
        <v>2</v>
      </c>
      <c r="G3">
        <v>423</v>
      </c>
      <c r="H3" t="s">
        <v>3</v>
      </c>
      <c r="I3" t="str">
        <f t="shared" ref="I3:I45" si="0">MID(H3,3,1)</f>
        <v>B</v>
      </c>
      <c r="J3">
        <f>COUNTIF($I3:$I$45,"E")</f>
        <v>9</v>
      </c>
      <c r="K3">
        <f>35-COUNTIF($I3:$I$45,"B")</f>
        <v>1</v>
      </c>
    </row>
    <row r="4" spans="2:11" x14ac:dyDescent="0.25">
      <c r="B4" t="s">
        <v>0</v>
      </c>
      <c r="C4">
        <v>2897</v>
      </c>
      <c r="D4" t="s">
        <v>1</v>
      </c>
      <c r="E4">
        <v>1</v>
      </c>
      <c r="F4" t="s">
        <v>2</v>
      </c>
      <c r="G4">
        <v>423</v>
      </c>
      <c r="H4" t="s">
        <v>4</v>
      </c>
      <c r="I4" t="str">
        <f t="shared" si="0"/>
        <v>B</v>
      </c>
      <c r="J4">
        <f>COUNTIF($I4:$I$45,"E")</f>
        <v>9</v>
      </c>
      <c r="K4">
        <f>35-COUNTIF($I4:$I$45,"B")</f>
        <v>2</v>
      </c>
    </row>
    <row r="5" spans="2:11" x14ac:dyDescent="0.25">
      <c r="B5" t="s">
        <v>32</v>
      </c>
      <c r="C5">
        <v>3794</v>
      </c>
      <c r="D5" t="s">
        <v>1</v>
      </c>
      <c r="E5">
        <v>1</v>
      </c>
      <c r="F5" t="s">
        <v>2</v>
      </c>
      <c r="G5">
        <v>454</v>
      </c>
      <c r="H5" t="s">
        <v>33</v>
      </c>
      <c r="I5" t="str">
        <f t="shared" si="0"/>
        <v>E</v>
      </c>
      <c r="J5">
        <f>COUNTIF($I5:$I$45,"E")</f>
        <v>9</v>
      </c>
      <c r="K5">
        <f>35-COUNTIF($I5:$I$45,"B")</f>
        <v>3</v>
      </c>
    </row>
    <row r="6" spans="2:11" x14ac:dyDescent="0.25">
      <c r="B6" t="s">
        <v>20</v>
      </c>
      <c r="C6">
        <v>4602</v>
      </c>
      <c r="D6" t="s">
        <v>1</v>
      </c>
      <c r="E6">
        <v>1</v>
      </c>
      <c r="F6" t="s">
        <v>2</v>
      </c>
      <c r="G6">
        <v>478</v>
      </c>
      <c r="H6" t="s">
        <v>21</v>
      </c>
      <c r="I6" t="str">
        <f t="shared" si="0"/>
        <v>E</v>
      </c>
      <c r="J6">
        <f>COUNTIF($I6:$I$45,"E")</f>
        <v>8</v>
      </c>
      <c r="K6">
        <f>35-COUNTIF($I6:$I$45,"B")</f>
        <v>3</v>
      </c>
    </row>
    <row r="7" spans="2:11" x14ac:dyDescent="0.25">
      <c r="B7" t="s">
        <v>36</v>
      </c>
      <c r="C7">
        <v>4886</v>
      </c>
      <c r="D7" t="s">
        <v>1</v>
      </c>
      <c r="E7">
        <v>1</v>
      </c>
      <c r="F7" t="s">
        <v>2</v>
      </c>
      <c r="G7">
        <v>458</v>
      </c>
      <c r="H7" t="s">
        <v>37</v>
      </c>
      <c r="I7" t="str">
        <f t="shared" si="0"/>
        <v>E</v>
      </c>
      <c r="J7">
        <f>COUNTIF($I7:$I$45,"E")</f>
        <v>7</v>
      </c>
      <c r="K7">
        <f>35-COUNTIF($I7:$I$45,"B")</f>
        <v>3</v>
      </c>
    </row>
    <row r="8" spans="2:11" x14ac:dyDescent="0.25">
      <c r="B8" t="s">
        <v>26</v>
      </c>
      <c r="C8">
        <v>5132</v>
      </c>
      <c r="D8" t="s">
        <v>1</v>
      </c>
      <c r="E8">
        <v>1</v>
      </c>
      <c r="F8" t="s">
        <v>2</v>
      </c>
      <c r="G8">
        <v>426</v>
      </c>
      <c r="H8" t="s">
        <v>27</v>
      </c>
      <c r="I8" t="str">
        <f t="shared" si="0"/>
        <v>E</v>
      </c>
      <c r="J8">
        <f>COUNTIF($I8:$I$45,"E")</f>
        <v>6</v>
      </c>
      <c r="K8">
        <f>35-COUNTIF($I8:$I$45,"B")</f>
        <v>3</v>
      </c>
    </row>
    <row r="9" spans="2:11" x14ac:dyDescent="0.25">
      <c r="B9" t="s">
        <v>24</v>
      </c>
      <c r="C9">
        <v>5445</v>
      </c>
      <c r="D9" t="s">
        <v>1</v>
      </c>
      <c r="E9">
        <v>1</v>
      </c>
      <c r="F9" t="s">
        <v>2</v>
      </c>
      <c r="G9">
        <v>426</v>
      </c>
      <c r="H9" t="s">
        <v>25</v>
      </c>
      <c r="I9" t="str">
        <f t="shared" si="0"/>
        <v>E</v>
      </c>
      <c r="J9">
        <f>COUNTIF($I9:$I$45,"E")</f>
        <v>5</v>
      </c>
      <c r="K9">
        <f>35-COUNTIF($I9:$I$45,"B")</f>
        <v>3</v>
      </c>
    </row>
    <row r="10" spans="2:11" x14ac:dyDescent="0.25">
      <c r="B10" t="s">
        <v>28</v>
      </c>
      <c r="C10">
        <v>5769</v>
      </c>
      <c r="D10" t="s">
        <v>1</v>
      </c>
      <c r="E10">
        <v>1</v>
      </c>
      <c r="F10" t="s">
        <v>2</v>
      </c>
      <c r="G10">
        <v>428</v>
      </c>
      <c r="H10" t="s">
        <v>29</v>
      </c>
      <c r="I10" t="str">
        <f t="shared" si="0"/>
        <v>E</v>
      </c>
      <c r="J10">
        <f>COUNTIF($I10:$I$45,"E")</f>
        <v>4</v>
      </c>
      <c r="K10">
        <f>35-COUNTIF($I10:$I$45,"B")</f>
        <v>3</v>
      </c>
    </row>
    <row r="11" spans="2:11" x14ac:dyDescent="0.25">
      <c r="B11" s="1" t="s">
        <v>22</v>
      </c>
      <c r="C11" s="1">
        <v>6196</v>
      </c>
      <c r="D11" s="1" t="s">
        <v>1</v>
      </c>
      <c r="E11" s="1">
        <v>1</v>
      </c>
      <c r="F11" s="1" t="s">
        <v>2</v>
      </c>
      <c r="G11" s="1">
        <v>422</v>
      </c>
      <c r="H11" s="1" t="s">
        <v>23</v>
      </c>
      <c r="I11" s="1" t="str">
        <f t="shared" si="0"/>
        <v>E</v>
      </c>
      <c r="J11" s="1">
        <f>COUNTIF($I11:$I$45,"E")</f>
        <v>3</v>
      </c>
      <c r="K11" s="1">
        <f>35-COUNTIF($I11:$I$45,"B")</f>
        <v>3</v>
      </c>
    </row>
    <row r="12" spans="2:11" x14ac:dyDescent="0.25">
      <c r="B12" t="s">
        <v>17</v>
      </c>
      <c r="C12">
        <v>6491</v>
      </c>
      <c r="D12" t="s">
        <v>1</v>
      </c>
      <c r="E12">
        <v>1</v>
      </c>
      <c r="F12" t="s">
        <v>2</v>
      </c>
      <c r="G12">
        <v>437</v>
      </c>
      <c r="H12" t="s">
        <v>16</v>
      </c>
      <c r="I12" t="str">
        <f t="shared" si="0"/>
        <v>B</v>
      </c>
      <c r="J12">
        <f>COUNTIF($I12:$I$45,"E")</f>
        <v>2</v>
      </c>
      <c r="K12">
        <f>35-COUNTIF($I12:$I$45,"B")</f>
        <v>3</v>
      </c>
    </row>
    <row r="13" spans="2:11" x14ac:dyDescent="0.25">
      <c r="B13" t="s">
        <v>34</v>
      </c>
      <c r="C13">
        <v>6492</v>
      </c>
      <c r="D13" t="s">
        <v>1</v>
      </c>
      <c r="E13">
        <v>1</v>
      </c>
      <c r="F13" t="s">
        <v>2</v>
      </c>
      <c r="G13">
        <v>422</v>
      </c>
      <c r="H13" t="s">
        <v>35</v>
      </c>
      <c r="I13" t="str">
        <f t="shared" si="0"/>
        <v>E</v>
      </c>
      <c r="J13">
        <f>COUNTIF($I13:$I$45,"E")</f>
        <v>2</v>
      </c>
      <c r="K13">
        <f>35-COUNTIF($I13:$I$45,"B")</f>
        <v>4</v>
      </c>
    </row>
    <row r="14" spans="2:11" x14ac:dyDescent="0.25">
      <c r="B14" t="s">
        <v>30</v>
      </c>
      <c r="C14">
        <v>6575</v>
      </c>
      <c r="D14" t="s">
        <v>1</v>
      </c>
      <c r="E14">
        <v>1</v>
      </c>
      <c r="F14" t="s">
        <v>2</v>
      </c>
      <c r="G14">
        <v>426</v>
      </c>
      <c r="H14" t="s">
        <v>31</v>
      </c>
      <c r="I14" t="str">
        <f t="shared" si="0"/>
        <v>E</v>
      </c>
      <c r="J14">
        <f>COUNTIF($I14:$I$45,"E")</f>
        <v>1</v>
      </c>
      <c r="K14">
        <f>35-COUNTIF($I14:$I$45,"B")</f>
        <v>4</v>
      </c>
    </row>
    <row r="15" spans="2:11" x14ac:dyDescent="0.25">
      <c r="B15" s="2" t="s">
        <v>13</v>
      </c>
      <c r="C15" s="2">
        <v>6649</v>
      </c>
      <c r="D15" s="2" t="s">
        <v>1</v>
      </c>
      <c r="E15" s="2">
        <v>1</v>
      </c>
      <c r="F15" s="2" t="s">
        <v>2</v>
      </c>
      <c r="G15" s="2">
        <v>437</v>
      </c>
      <c r="H15" s="2" t="s">
        <v>14</v>
      </c>
      <c r="I15" s="2" t="str">
        <f t="shared" si="0"/>
        <v>B</v>
      </c>
      <c r="J15" s="2">
        <f>COUNTIF($I15:$I$45,"E")</f>
        <v>0</v>
      </c>
      <c r="K15" s="2">
        <f>35-COUNTIF($I15:$I$45,"B")</f>
        <v>4</v>
      </c>
    </row>
    <row r="16" spans="2:11" x14ac:dyDescent="0.25">
      <c r="B16" t="s">
        <v>11</v>
      </c>
      <c r="C16">
        <v>6746</v>
      </c>
      <c r="D16" t="s">
        <v>1</v>
      </c>
      <c r="E16">
        <v>1</v>
      </c>
      <c r="F16" t="s">
        <v>2</v>
      </c>
      <c r="G16">
        <v>440</v>
      </c>
      <c r="H16" t="s">
        <v>12</v>
      </c>
      <c r="I16" t="str">
        <f t="shared" si="0"/>
        <v>B</v>
      </c>
      <c r="J16">
        <f>COUNTIF($I16:$I$45,"E")</f>
        <v>0</v>
      </c>
      <c r="K16">
        <f>35-COUNTIF($I16:$I$45,"B")</f>
        <v>5</v>
      </c>
    </row>
    <row r="17" spans="2:11" x14ac:dyDescent="0.25">
      <c r="B17" t="s">
        <v>5</v>
      </c>
      <c r="C17">
        <v>6888</v>
      </c>
      <c r="D17" t="s">
        <v>1</v>
      </c>
      <c r="E17">
        <v>1</v>
      </c>
      <c r="F17" t="s">
        <v>2</v>
      </c>
      <c r="G17">
        <v>403</v>
      </c>
      <c r="H17" t="s">
        <v>6</v>
      </c>
      <c r="I17" t="str">
        <f t="shared" si="0"/>
        <v>B</v>
      </c>
      <c r="J17">
        <f>COUNTIF($I17:$I$45,"E")</f>
        <v>0</v>
      </c>
      <c r="K17">
        <f>35-COUNTIF($I17:$I$45,"B")</f>
        <v>6</v>
      </c>
    </row>
    <row r="18" spans="2:11" x14ac:dyDescent="0.25">
      <c r="B18" t="s">
        <v>7</v>
      </c>
      <c r="C18">
        <v>7524</v>
      </c>
      <c r="D18" t="s">
        <v>1</v>
      </c>
      <c r="E18">
        <v>1</v>
      </c>
      <c r="F18" t="s">
        <v>2</v>
      </c>
      <c r="G18">
        <v>410</v>
      </c>
      <c r="H18" t="s">
        <v>8</v>
      </c>
      <c r="I18" t="str">
        <f t="shared" si="0"/>
        <v>B</v>
      </c>
      <c r="J18">
        <f>COUNTIF($I18:$I$45,"E")</f>
        <v>0</v>
      </c>
      <c r="K18">
        <f>35-COUNTIF($I18:$I$45,"B")</f>
        <v>7</v>
      </c>
    </row>
    <row r="19" spans="2:11" x14ac:dyDescent="0.25">
      <c r="B19" t="s">
        <v>76</v>
      </c>
      <c r="C19">
        <v>8104</v>
      </c>
      <c r="D19" t="s">
        <v>1</v>
      </c>
      <c r="E19">
        <v>1</v>
      </c>
      <c r="F19" t="s">
        <v>2</v>
      </c>
      <c r="G19">
        <v>455</v>
      </c>
      <c r="H19" t="s">
        <v>77</v>
      </c>
      <c r="I19" t="str">
        <f t="shared" si="0"/>
        <v>B</v>
      </c>
      <c r="J19">
        <f>COUNTIF($I19:$I$45,"E")</f>
        <v>0</v>
      </c>
      <c r="K19">
        <f>35-COUNTIF($I19:$I$45,"B")</f>
        <v>8</v>
      </c>
    </row>
    <row r="20" spans="2:11" x14ac:dyDescent="0.25">
      <c r="B20" t="s">
        <v>49</v>
      </c>
      <c r="C20">
        <v>8117</v>
      </c>
      <c r="D20" t="s">
        <v>1</v>
      </c>
      <c r="E20">
        <v>1</v>
      </c>
      <c r="F20" t="s">
        <v>2</v>
      </c>
      <c r="G20">
        <v>455</v>
      </c>
      <c r="H20" t="s">
        <v>50</v>
      </c>
      <c r="I20" t="str">
        <f t="shared" si="0"/>
        <v>B</v>
      </c>
      <c r="J20">
        <f>COUNTIF($I20:$I$45,"E")</f>
        <v>0</v>
      </c>
      <c r="K20">
        <f>35-COUNTIF($I20:$I$45,"B")</f>
        <v>9</v>
      </c>
    </row>
    <row r="21" spans="2:11" x14ac:dyDescent="0.25">
      <c r="B21" t="s">
        <v>58</v>
      </c>
      <c r="C21">
        <v>8218</v>
      </c>
      <c r="D21" t="s">
        <v>1</v>
      </c>
      <c r="E21">
        <v>1</v>
      </c>
      <c r="F21" t="s">
        <v>2</v>
      </c>
      <c r="G21">
        <v>422</v>
      </c>
      <c r="H21" t="s">
        <v>59</v>
      </c>
      <c r="I21" t="str">
        <f t="shared" si="0"/>
        <v>B</v>
      </c>
      <c r="J21">
        <f>COUNTIF($I21:$I$45,"E")</f>
        <v>0</v>
      </c>
      <c r="K21">
        <f>35-COUNTIF($I21:$I$45,"B")</f>
        <v>10</v>
      </c>
    </row>
    <row r="22" spans="2:11" x14ac:dyDescent="0.25">
      <c r="B22" t="s">
        <v>60</v>
      </c>
      <c r="C22">
        <v>8312</v>
      </c>
      <c r="D22" t="s">
        <v>1</v>
      </c>
      <c r="E22">
        <v>1</v>
      </c>
      <c r="F22" t="s">
        <v>2</v>
      </c>
      <c r="G22">
        <v>479</v>
      </c>
      <c r="H22" t="s">
        <v>61</v>
      </c>
      <c r="I22" t="str">
        <f t="shared" si="0"/>
        <v>B</v>
      </c>
      <c r="J22">
        <f>COUNTIF($I22:$I$45,"E")</f>
        <v>0</v>
      </c>
      <c r="K22">
        <f>35-COUNTIF($I22:$I$45,"B")</f>
        <v>11</v>
      </c>
    </row>
    <row r="23" spans="2:11" x14ac:dyDescent="0.25">
      <c r="B23" t="s">
        <v>38</v>
      </c>
      <c r="C23">
        <v>8369</v>
      </c>
      <c r="D23" t="s">
        <v>1</v>
      </c>
      <c r="E23">
        <v>1</v>
      </c>
      <c r="F23" t="s">
        <v>2</v>
      </c>
      <c r="G23">
        <v>422</v>
      </c>
      <c r="H23" t="s">
        <v>39</v>
      </c>
      <c r="I23" t="str">
        <f t="shared" si="0"/>
        <v>B</v>
      </c>
      <c r="J23">
        <f>COUNTIF($I23:$I$45,"E")</f>
        <v>0</v>
      </c>
      <c r="K23">
        <f>35-COUNTIF($I23:$I$45,"B")</f>
        <v>12</v>
      </c>
    </row>
    <row r="24" spans="2:11" x14ac:dyDescent="0.25">
      <c r="B24" t="s">
        <v>38</v>
      </c>
      <c r="C24">
        <v>8369</v>
      </c>
      <c r="D24" t="s">
        <v>1</v>
      </c>
      <c r="E24">
        <v>1</v>
      </c>
      <c r="F24" t="s">
        <v>2</v>
      </c>
      <c r="G24">
        <v>422</v>
      </c>
      <c r="H24" t="s">
        <v>64</v>
      </c>
      <c r="I24" t="str">
        <f t="shared" si="0"/>
        <v>B</v>
      </c>
      <c r="J24">
        <f>COUNTIF($I24:$I$45,"E")</f>
        <v>0</v>
      </c>
      <c r="K24">
        <f>35-COUNTIF($I24:$I$45,"B")</f>
        <v>13</v>
      </c>
    </row>
    <row r="25" spans="2:11" x14ac:dyDescent="0.25">
      <c r="B25" t="s">
        <v>78</v>
      </c>
      <c r="C25">
        <v>8458</v>
      </c>
      <c r="D25" t="s">
        <v>1</v>
      </c>
      <c r="E25">
        <v>1</v>
      </c>
      <c r="F25" t="s">
        <v>2</v>
      </c>
      <c r="G25">
        <v>423</v>
      </c>
      <c r="H25" t="s">
        <v>79</v>
      </c>
      <c r="I25" t="str">
        <f t="shared" si="0"/>
        <v>B</v>
      </c>
      <c r="J25">
        <f>COUNTIF($I25:$I$45,"E")</f>
        <v>0</v>
      </c>
      <c r="K25">
        <f>35-COUNTIF($I25:$I$45,"B")</f>
        <v>14</v>
      </c>
    </row>
    <row r="26" spans="2:11" x14ac:dyDescent="0.25">
      <c r="B26" t="s">
        <v>74</v>
      </c>
      <c r="C26">
        <v>8574</v>
      </c>
      <c r="D26" t="s">
        <v>1</v>
      </c>
      <c r="E26">
        <v>1</v>
      </c>
      <c r="F26" t="s">
        <v>2</v>
      </c>
      <c r="G26">
        <v>433</v>
      </c>
      <c r="H26" t="s">
        <v>75</v>
      </c>
      <c r="I26" t="str">
        <f t="shared" si="0"/>
        <v>B</v>
      </c>
      <c r="J26">
        <f>COUNTIF($I26:$I$45,"E")</f>
        <v>0</v>
      </c>
      <c r="K26">
        <f>35-COUNTIF($I26:$I$45,"B")</f>
        <v>15</v>
      </c>
    </row>
    <row r="27" spans="2:11" x14ac:dyDescent="0.25">
      <c r="B27" t="s">
        <v>72</v>
      </c>
      <c r="C27">
        <v>8579</v>
      </c>
      <c r="D27" t="s">
        <v>1</v>
      </c>
      <c r="E27">
        <v>1</v>
      </c>
      <c r="F27" t="s">
        <v>2</v>
      </c>
      <c r="G27">
        <v>483</v>
      </c>
      <c r="H27" t="s">
        <v>73</v>
      </c>
      <c r="I27" t="str">
        <f t="shared" si="0"/>
        <v>B</v>
      </c>
      <c r="J27">
        <f>COUNTIF($I27:$I$45,"E")</f>
        <v>0</v>
      </c>
      <c r="K27">
        <f>35-COUNTIF($I27:$I$45,"B")</f>
        <v>16</v>
      </c>
    </row>
    <row r="28" spans="2:11" x14ac:dyDescent="0.25">
      <c r="B28" t="s">
        <v>44</v>
      </c>
      <c r="C28">
        <v>8598</v>
      </c>
      <c r="D28" t="s">
        <v>1</v>
      </c>
      <c r="E28">
        <v>1</v>
      </c>
      <c r="F28" t="s">
        <v>2</v>
      </c>
      <c r="G28">
        <v>483</v>
      </c>
      <c r="H28" t="s">
        <v>45</v>
      </c>
      <c r="I28" t="str">
        <f t="shared" si="0"/>
        <v>B</v>
      </c>
      <c r="J28">
        <f>COUNTIF($I28:$I$45,"E")</f>
        <v>0</v>
      </c>
      <c r="K28">
        <f>35-COUNTIF($I28:$I$45,"B")</f>
        <v>17</v>
      </c>
    </row>
    <row r="29" spans="2:11" x14ac:dyDescent="0.25">
      <c r="B29" t="s">
        <v>44</v>
      </c>
      <c r="C29">
        <v>8598</v>
      </c>
      <c r="D29" t="s">
        <v>1</v>
      </c>
      <c r="E29">
        <v>1</v>
      </c>
      <c r="F29" t="s">
        <v>2</v>
      </c>
      <c r="G29">
        <v>483</v>
      </c>
      <c r="H29" t="s">
        <v>48</v>
      </c>
      <c r="I29" t="str">
        <f t="shared" si="0"/>
        <v>B</v>
      </c>
      <c r="J29">
        <f>COUNTIF($I29:$I$45,"E")</f>
        <v>0</v>
      </c>
      <c r="K29">
        <f>35-COUNTIF($I29:$I$45,"B")</f>
        <v>18</v>
      </c>
    </row>
    <row r="30" spans="2:11" x14ac:dyDescent="0.25">
      <c r="B30" t="s">
        <v>44</v>
      </c>
      <c r="C30">
        <v>8598</v>
      </c>
      <c r="D30" t="s">
        <v>1</v>
      </c>
      <c r="E30">
        <v>1</v>
      </c>
      <c r="F30" t="s">
        <v>2</v>
      </c>
      <c r="G30">
        <v>483</v>
      </c>
      <c r="H30" t="s">
        <v>55</v>
      </c>
      <c r="I30" t="str">
        <f t="shared" si="0"/>
        <v>B</v>
      </c>
      <c r="J30">
        <f>COUNTIF($I30:$I$45,"E")</f>
        <v>0</v>
      </c>
      <c r="K30">
        <f>35-COUNTIF($I30:$I$45,"B")</f>
        <v>19</v>
      </c>
    </row>
    <row r="31" spans="2:11" x14ac:dyDescent="0.25">
      <c r="B31" t="s">
        <v>62</v>
      </c>
      <c r="C31">
        <v>8621</v>
      </c>
      <c r="D31" t="s">
        <v>1</v>
      </c>
      <c r="E31">
        <v>1</v>
      </c>
      <c r="F31" t="s">
        <v>2</v>
      </c>
      <c r="G31">
        <v>481</v>
      </c>
      <c r="H31" t="s">
        <v>63</v>
      </c>
      <c r="I31" t="str">
        <f t="shared" si="0"/>
        <v>B</v>
      </c>
      <c r="J31">
        <f>COUNTIF($I31:$I$45,"E")</f>
        <v>0</v>
      </c>
      <c r="K31">
        <f>35-COUNTIF($I31:$I$45,"B")</f>
        <v>20</v>
      </c>
    </row>
    <row r="32" spans="2:11" x14ac:dyDescent="0.25">
      <c r="B32" t="s">
        <v>40</v>
      </c>
      <c r="C32">
        <v>8637</v>
      </c>
      <c r="D32" t="s">
        <v>1</v>
      </c>
      <c r="E32">
        <v>1</v>
      </c>
      <c r="F32" t="s">
        <v>2</v>
      </c>
      <c r="G32">
        <v>433</v>
      </c>
      <c r="H32" t="s">
        <v>41</v>
      </c>
      <c r="I32" t="str">
        <f t="shared" si="0"/>
        <v>B</v>
      </c>
      <c r="J32">
        <f>COUNTIF($I32:$I$45,"E")</f>
        <v>0</v>
      </c>
      <c r="K32">
        <f>35-COUNTIF($I32:$I$45,"B")</f>
        <v>21</v>
      </c>
    </row>
    <row r="33" spans="2:11" x14ac:dyDescent="0.25">
      <c r="B33" t="s">
        <v>40</v>
      </c>
      <c r="C33">
        <v>8637</v>
      </c>
      <c r="D33" t="s">
        <v>1</v>
      </c>
      <c r="E33">
        <v>1</v>
      </c>
      <c r="F33" t="s">
        <v>2</v>
      </c>
      <c r="G33">
        <v>433</v>
      </c>
      <c r="H33" t="s">
        <v>53</v>
      </c>
      <c r="I33" t="str">
        <f t="shared" si="0"/>
        <v>B</v>
      </c>
      <c r="J33">
        <f>COUNTIF($I33:$I$45,"E")</f>
        <v>0</v>
      </c>
      <c r="K33">
        <f>35-COUNTIF($I33:$I$45,"B")</f>
        <v>22</v>
      </c>
    </row>
    <row r="34" spans="2:11" x14ac:dyDescent="0.25">
      <c r="B34" t="s">
        <v>40</v>
      </c>
      <c r="C34">
        <v>8637</v>
      </c>
      <c r="D34" t="s">
        <v>1</v>
      </c>
      <c r="E34">
        <v>1</v>
      </c>
      <c r="F34" t="s">
        <v>2</v>
      </c>
      <c r="G34">
        <v>433</v>
      </c>
      <c r="H34" t="s">
        <v>66</v>
      </c>
      <c r="I34" t="str">
        <f t="shared" si="0"/>
        <v>B</v>
      </c>
      <c r="J34">
        <f>COUNTIF($I34:$I$45,"E")</f>
        <v>0</v>
      </c>
      <c r="K34">
        <f>35-COUNTIF($I34:$I$45,"B")</f>
        <v>23</v>
      </c>
    </row>
    <row r="35" spans="2:11" x14ac:dyDescent="0.25">
      <c r="B35" t="s">
        <v>9</v>
      </c>
      <c r="C35">
        <v>8681</v>
      </c>
      <c r="D35" t="s">
        <v>1</v>
      </c>
      <c r="E35">
        <v>1</v>
      </c>
      <c r="F35" t="s">
        <v>2</v>
      </c>
      <c r="G35">
        <v>431</v>
      </c>
      <c r="H35" t="s">
        <v>10</v>
      </c>
      <c r="I35" t="str">
        <f t="shared" si="0"/>
        <v>B</v>
      </c>
      <c r="J35">
        <f>COUNTIF($I35:$I$45,"E")</f>
        <v>0</v>
      </c>
      <c r="K35">
        <f>35-COUNTIF($I35:$I$45,"B")</f>
        <v>24</v>
      </c>
    </row>
    <row r="36" spans="2:11" x14ac:dyDescent="0.25">
      <c r="B36" t="s">
        <v>51</v>
      </c>
      <c r="C36">
        <v>8693</v>
      </c>
      <c r="D36" t="s">
        <v>1</v>
      </c>
      <c r="E36">
        <v>1</v>
      </c>
      <c r="F36" t="s">
        <v>2</v>
      </c>
      <c r="G36">
        <v>474</v>
      </c>
      <c r="H36" t="s">
        <v>52</v>
      </c>
      <c r="I36" t="str">
        <f t="shared" si="0"/>
        <v>B</v>
      </c>
      <c r="J36">
        <f>COUNTIF($I36:$I$45,"E")</f>
        <v>0</v>
      </c>
      <c r="K36">
        <f>35-COUNTIF($I36:$I$45,"B")</f>
        <v>25</v>
      </c>
    </row>
    <row r="37" spans="2:11" x14ac:dyDescent="0.25">
      <c r="B37" t="s">
        <v>46</v>
      </c>
      <c r="C37">
        <v>8705</v>
      </c>
      <c r="D37" t="s">
        <v>1</v>
      </c>
      <c r="E37">
        <v>1</v>
      </c>
      <c r="F37" t="s">
        <v>2</v>
      </c>
      <c r="G37">
        <v>483</v>
      </c>
      <c r="H37" t="s">
        <v>47</v>
      </c>
      <c r="I37" t="str">
        <f t="shared" si="0"/>
        <v>B</v>
      </c>
      <c r="J37">
        <f>COUNTIF($I37:$I$45,"E")</f>
        <v>0</v>
      </c>
      <c r="K37">
        <f>35-COUNTIF($I37:$I$45,"B")</f>
        <v>26</v>
      </c>
    </row>
    <row r="38" spans="2:11" x14ac:dyDescent="0.25">
      <c r="B38" t="s">
        <v>68</v>
      </c>
      <c r="C38">
        <v>8722</v>
      </c>
      <c r="D38" t="s">
        <v>1</v>
      </c>
      <c r="E38">
        <v>1</v>
      </c>
      <c r="F38" t="s">
        <v>2</v>
      </c>
      <c r="G38">
        <v>474</v>
      </c>
      <c r="H38" t="s">
        <v>69</v>
      </c>
      <c r="I38" t="str">
        <f t="shared" si="0"/>
        <v>B</v>
      </c>
      <c r="J38">
        <f>COUNTIF($I38:$I$45,"E")</f>
        <v>0</v>
      </c>
      <c r="K38">
        <f>35-COUNTIF($I38:$I$45,"B")</f>
        <v>27</v>
      </c>
    </row>
    <row r="39" spans="2:11" x14ac:dyDescent="0.25">
      <c r="B39" t="s">
        <v>56</v>
      </c>
      <c r="C39">
        <v>8733</v>
      </c>
      <c r="D39" t="s">
        <v>1</v>
      </c>
      <c r="E39">
        <v>1</v>
      </c>
      <c r="F39" t="s">
        <v>2</v>
      </c>
      <c r="G39">
        <v>479</v>
      </c>
      <c r="H39" t="s">
        <v>57</v>
      </c>
      <c r="I39" t="str">
        <f t="shared" si="0"/>
        <v>B</v>
      </c>
      <c r="J39">
        <f>COUNTIF($I39:$I$45,"E")</f>
        <v>0</v>
      </c>
      <c r="K39">
        <f>35-COUNTIF($I39:$I$45,"B")</f>
        <v>28</v>
      </c>
    </row>
    <row r="40" spans="2:11" x14ac:dyDescent="0.25">
      <c r="B40" t="s">
        <v>70</v>
      </c>
      <c r="C40">
        <v>8783</v>
      </c>
      <c r="D40" t="s">
        <v>1</v>
      </c>
      <c r="E40">
        <v>1</v>
      </c>
      <c r="F40" t="s">
        <v>2</v>
      </c>
      <c r="G40">
        <v>430</v>
      </c>
      <c r="H40" t="s">
        <v>71</v>
      </c>
      <c r="I40" t="str">
        <f t="shared" si="0"/>
        <v>B</v>
      </c>
      <c r="J40">
        <f>COUNTIF($I40:$I$45,"E")</f>
        <v>0</v>
      </c>
      <c r="K40">
        <f>35-COUNTIF($I40:$I$45,"B")</f>
        <v>29</v>
      </c>
    </row>
    <row r="41" spans="2:11" x14ac:dyDescent="0.25">
      <c r="B41" t="s">
        <v>18</v>
      </c>
      <c r="C41">
        <v>8799</v>
      </c>
      <c r="D41" t="s">
        <v>1</v>
      </c>
      <c r="E41">
        <v>1</v>
      </c>
      <c r="F41" t="s">
        <v>2</v>
      </c>
      <c r="G41">
        <v>431</v>
      </c>
      <c r="H41" t="s">
        <v>19</v>
      </c>
      <c r="I41" t="str">
        <f t="shared" si="0"/>
        <v>B</v>
      </c>
      <c r="J41">
        <f>COUNTIF($I41:$I$45,"E")</f>
        <v>0</v>
      </c>
      <c r="K41">
        <f>35-COUNTIF($I41:$I$45,"B")</f>
        <v>30</v>
      </c>
    </row>
    <row r="42" spans="2:11" x14ac:dyDescent="0.25">
      <c r="B42" t="s">
        <v>18</v>
      </c>
      <c r="C42">
        <v>8799</v>
      </c>
      <c r="D42" t="s">
        <v>1</v>
      </c>
      <c r="E42">
        <v>1</v>
      </c>
      <c r="F42" t="s">
        <v>2</v>
      </c>
      <c r="G42">
        <v>431</v>
      </c>
      <c r="H42" t="s">
        <v>67</v>
      </c>
      <c r="I42" t="str">
        <f t="shared" si="0"/>
        <v>B</v>
      </c>
      <c r="J42">
        <f>COUNTIF($I42:$I$45,"E")</f>
        <v>0</v>
      </c>
      <c r="K42">
        <f>35-COUNTIF($I42:$I$45,"B")</f>
        <v>31</v>
      </c>
    </row>
    <row r="43" spans="2:11" x14ac:dyDescent="0.25">
      <c r="B43" t="s">
        <v>42</v>
      </c>
      <c r="C43">
        <v>9030</v>
      </c>
      <c r="D43" t="s">
        <v>1</v>
      </c>
      <c r="E43">
        <v>1</v>
      </c>
      <c r="F43" t="s">
        <v>2</v>
      </c>
      <c r="G43">
        <v>433</v>
      </c>
      <c r="H43" t="s">
        <v>43</v>
      </c>
      <c r="I43" t="str">
        <f t="shared" si="0"/>
        <v>B</v>
      </c>
      <c r="J43">
        <f>COUNTIF($I43:$I$45,"E")</f>
        <v>0</v>
      </c>
      <c r="K43">
        <f>35-COUNTIF($I43:$I$45,"B")</f>
        <v>32</v>
      </c>
    </row>
    <row r="44" spans="2:11" x14ac:dyDescent="0.25">
      <c r="B44" t="s">
        <v>42</v>
      </c>
      <c r="C44">
        <v>9030</v>
      </c>
      <c r="D44" t="s">
        <v>1</v>
      </c>
      <c r="E44">
        <v>1</v>
      </c>
      <c r="F44" t="s">
        <v>2</v>
      </c>
      <c r="G44">
        <v>433</v>
      </c>
      <c r="H44" t="s">
        <v>54</v>
      </c>
      <c r="I44" t="str">
        <f t="shared" si="0"/>
        <v>B</v>
      </c>
      <c r="J44">
        <f>COUNTIF($I44:$I$45,"E")</f>
        <v>0</v>
      </c>
      <c r="K44">
        <f>35-COUNTIF($I44:$I$45,"B")</f>
        <v>33</v>
      </c>
    </row>
    <row r="45" spans="2:11" x14ac:dyDescent="0.25">
      <c r="B45" t="s">
        <v>42</v>
      </c>
      <c r="C45">
        <v>9030</v>
      </c>
      <c r="D45" t="s">
        <v>1</v>
      </c>
      <c r="E45">
        <v>1</v>
      </c>
      <c r="F45" t="s">
        <v>2</v>
      </c>
      <c r="G45">
        <v>433</v>
      </c>
      <c r="H45" t="s">
        <v>65</v>
      </c>
      <c r="I45" t="str">
        <f t="shared" si="0"/>
        <v>B</v>
      </c>
      <c r="J45">
        <f>COUNTIF($I45:$I$45,"E")</f>
        <v>0</v>
      </c>
      <c r="K45">
        <f>35-COUNTIF($I45:$I$45,"B")</f>
        <v>34</v>
      </c>
    </row>
  </sheetData>
  <sortState ref="B1:H44">
    <sortCondition ref="B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0" workbookViewId="0">
      <selection activeCell="J35" sqref="A35:J35"/>
    </sheetView>
  </sheetViews>
  <sheetFormatPr defaultRowHeight="15" x14ac:dyDescent="0.25"/>
  <cols>
    <col min="7" max="7" width="32.7109375" customWidth="1"/>
  </cols>
  <sheetData>
    <row r="1" spans="1:10" x14ac:dyDescent="0.25">
      <c r="I1" t="s">
        <v>80</v>
      </c>
      <c r="J1" t="s">
        <v>81</v>
      </c>
    </row>
    <row r="2" spans="1:10" x14ac:dyDescent="0.25">
      <c r="A2" t="s">
        <v>82</v>
      </c>
      <c r="B2">
        <v>381</v>
      </c>
      <c r="C2" t="s">
        <v>1</v>
      </c>
      <c r="D2">
        <v>1</v>
      </c>
      <c r="E2" t="s">
        <v>2</v>
      </c>
      <c r="F2">
        <v>423</v>
      </c>
      <c r="G2" t="s">
        <v>3</v>
      </c>
      <c r="H2" t="str">
        <f>MID(G2,3,1)</f>
        <v>B</v>
      </c>
      <c r="I2">
        <f>COUNTIF($H2:$H$44,"B")</f>
        <v>34</v>
      </c>
      <c r="J2">
        <f>9-COUNTIF($H2:$H$44,"E")</f>
        <v>0</v>
      </c>
    </row>
    <row r="3" spans="1:10" x14ac:dyDescent="0.25">
      <c r="A3" t="s">
        <v>82</v>
      </c>
      <c r="B3">
        <v>381</v>
      </c>
      <c r="C3" t="s">
        <v>1</v>
      </c>
      <c r="D3">
        <v>1</v>
      </c>
      <c r="E3" t="s">
        <v>2</v>
      </c>
      <c r="F3">
        <v>423</v>
      </c>
      <c r="G3" t="s">
        <v>83</v>
      </c>
      <c r="H3" t="str">
        <f t="shared" ref="H3:H44" si="0">MID(G3,3,1)</f>
        <v>B</v>
      </c>
      <c r="I3">
        <f>COUNTIF($H3:$H$44,"B")</f>
        <v>33</v>
      </c>
      <c r="J3">
        <f>9-COUNTIF($H3:$H$44,"E")</f>
        <v>0</v>
      </c>
    </row>
    <row r="4" spans="1:10" x14ac:dyDescent="0.25">
      <c r="A4" t="s">
        <v>84</v>
      </c>
      <c r="B4">
        <v>3745</v>
      </c>
      <c r="C4" t="s">
        <v>1</v>
      </c>
      <c r="D4">
        <v>1</v>
      </c>
      <c r="E4" t="s">
        <v>2</v>
      </c>
      <c r="F4">
        <v>440</v>
      </c>
      <c r="G4" t="s">
        <v>85</v>
      </c>
      <c r="H4" t="str">
        <f t="shared" si="0"/>
        <v>B</v>
      </c>
      <c r="I4">
        <f>COUNTIF($H4:$H$44,"B")</f>
        <v>32</v>
      </c>
      <c r="J4">
        <f>9-COUNTIF($H4:$H$44,"E")</f>
        <v>0</v>
      </c>
    </row>
    <row r="5" spans="1:10" x14ac:dyDescent="0.25">
      <c r="A5" t="s">
        <v>86</v>
      </c>
      <c r="B5">
        <v>3983</v>
      </c>
      <c r="C5" t="s">
        <v>1</v>
      </c>
      <c r="D5">
        <v>1</v>
      </c>
      <c r="E5" t="s">
        <v>2</v>
      </c>
      <c r="F5">
        <v>437</v>
      </c>
      <c r="G5" t="s">
        <v>87</v>
      </c>
      <c r="H5" t="str">
        <f t="shared" si="0"/>
        <v>B</v>
      </c>
      <c r="I5">
        <f>COUNTIF($H5:$H$44,"B")</f>
        <v>31</v>
      </c>
      <c r="J5">
        <f>9-COUNTIF($H5:$H$44,"E")</f>
        <v>0</v>
      </c>
    </row>
    <row r="6" spans="1:10" x14ac:dyDescent="0.25">
      <c r="A6" t="s">
        <v>88</v>
      </c>
      <c r="B6">
        <v>4031</v>
      </c>
      <c r="C6" t="s">
        <v>1</v>
      </c>
      <c r="D6">
        <v>1</v>
      </c>
      <c r="E6" t="s">
        <v>2</v>
      </c>
      <c r="F6">
        <v>403</v>
      </c>
      <c r="G6" t="s">
        <v>89</v>
      </c>
      <c r="H6" t="str">
        <f t="shared" si="0"/>
        <v>B</v>
      </c>
      <c r="I6">
        <f>COUNTIF($H6:$H$44,"B")</f>
        <v>30</v>
      </c>
      <c r="J6">
        <f>9-COUNTIF($H6:$H$44,"E")</f>
        <v>0</v>
      </c>
    </row>
    <row r="7" spans="1:10" x14ac:dyDescent="0.25">
      <c r="A7" t="s">
        <v>90</v>
      </c>
      <c r="B7">
        <v>4164</v>
      </c>
      <c r="C7" t="s">
        <v>1</v>
      </c>
      <c r="D7">
        <v>1</v>
      </c>
      <c r="E7" t="s">
        <v>2</v>
      </c>
      <c r="F7">
        <v>437</v>
      </c>
      <c r="G7" t="s">
        <v>91</v>
      </c>
      <c r="H7" t="str">
        <f t="shared" si="0"/>
        <v>B</v>
      </c>
      <c r="I7">
        <f>COUNTIF($H7:$H$44,"B")</f>
        <v>29</v>
      </c>
      <c r="J7">
        <f>9-COUNTIF($H7:$H$44,"E")</f>
        <v>0</v>
      </c>
    </row>
    <row r="8" spans="1:10" x14ac:dyDescent="0.25">
      <c r="A8" t="s">
        <v>92</v>
      </c>
      <c r="B8">
        <v>5301</v>
      </c>
      <c r="C8" t="s">
        <v>1</v>
      </c>
      <c r="D8">
        <v>1</v>
      </c>
      <c r="E8" t="s">
        <v>2</v>
      </c>
      <c r="F8">
        <v>479</v>
      </c>
      <c r="G8" t="s">
        <v>61</v>
      </c>
      <c r="H8" t="str">
        <f t="shared" si="0"/>
        <v>B</v>
      </c>
      <c r="I8">
        <f>COUNTIF($H8:$H$44,"B")</f>
        <v>28</v>
      </c>
      <c r="J8">
        <f>9-COUNTIF($H8:$H$44,"E")</f>
        <v>0</v>
      </c>
    </row>
    <row r="9" spans="1:10" x14ac:dyDescent="0.25">
      <c r="A9" t="s">
        <v>93</v>
      </c>
      <c r="B9">
        <v>5503</v>
      </c>
      <c r="C9" t="s">
        <v>1</v>
      </c>
      <c r="D9">
        <v>1</v>
      </c>
      <c r="E9" t="s">
        <v>2</v>
      </c>
      <c r="F9">
        <v>410</v>
      </c>
      <c r="G9" t="s">
        <v>94</v>
      </c>
      <c r="H9" t="str">
        <f t="shared" si="0"/>
        <v>B</v>
      </c>
      <c r="I9">
        <f>COUNTIF($H9:$H$44,"B")</f>
        <v>27</v>
      </c>
      <c r="J9">
        <f>9-COUNTIF($H9:$H$44,"E")</f>
        <v>0</v>
      </c>
    </row>
    <row r="10" spans="1:10" x14ac:dyDescent="0.25">
      <c r="A10" t="s">
        <v>95</v>
      </c>
      <c r="B10">
        <v>5550</v>
      </c>
      <c r="C10" t="s">
        <v>1</v>
      </c>
      <c r="D10">
        <v>1</v>
      </c>
      <c r="E10" t="s">
        <v>2</v>
      </c>
      <c r="F10">
        <v>479</v>
      </c>
      <c r="G10" t="s">
        <v>57</v>
      </c>
      <c r="H10" t="str">
        <f t="shared" si="0"/>
        <v>B</v>
      </c>
      <c r="I10">
        <f>COUNTIF($H10:$H$44,"B")</f>
        <v>26</v>
      </c>
      <c r="J10">
        <f>9-COUNTIF($H10:$H$44,"E")</f>
        <v>0</v>
      </c>
    </row>
    <row r="11" spans="1:10" x14ac:dyDescent="0.25">
      <c r="A11" t="s">
        <v>96</v>
      </c>
      <c r="B11">
        <v>5574</v>
      </c>
      <c r="C11" t="s">
        <v>1</v>
      </c>
      <c r="D11">
        <v>1</v>
      </c>
      <c r="E11" t="s">
        <v>2</v>
      </c>
      <c r="F11">
        <v>483</v>
      </c>
      <c r="G11" t="s">
        <v>73</v>
      </c>
      <c r="H11" t="str">
        <f t="shared" si="0"/>
        <v>B</v>
      </c>
      <c r="I11">
        <f>COUNTIF($H11:$H$44,"B")</f>
        <v>25</v>
      </c>
      <c r="J11">
        <f>9-COUNTIF($H11:$H$44,"E")</f>
        <v>0</v>
      </c>
    </row>
    <row r="12" spans="1:10" x14ac:dyDescent="0.25">
      <c r="A12" t="s">
        <v>97</v>
      </c>
      <c r="B12">
        <v>5585</v>
      </c>
      <c r="C12" t="s">
        <v>1</v>
      </c>
      <c r="D12">
        <v>1</v>
      </c>
      <c r="E12" t="s">
        <v>2</v>
      </c>
      <c r="F12">
        <v>483</v>
      </c>
      <c r="G12" t="s">
        <v>45</v>
      </c>
      <c r="H12" t="str">
        <f t="shared" si="0"/>
        <v>B</v>
      </c>
      <c r="I12">
        <f>COUNTIF($H12:$H$44,"B")</f>
        <v>24</v>
      </c>
      <c r="J12">
        <f>9-COUNTIF($H12:$H$44,"E")</f>
        <v>0</v>
      </c>
    </row>
    <row r="13" spans="1:10" x14ac:dyDescent="0.25">
      <c r="A13" t="s">
        <v>97</v>
      </c>
      <c r="B13">
        <v>5585</v>
      </c>
      <c r="C13" t="s">
        <v>1</v>
      </c>
      <c r="D13">
        <v>1</v>
      </c>
      <c r="E13" t="s">
        <v>2</v>
      </c>
      <c r="F13">
        <v>483</v>
      </c>
      <c r="G13" t="s">
        <v>48</v>
      </c>
      <c r="H13" t="str">
        <f t="shared" si="0"/>
        <v>B</v>
      </c>
      <c r="I13">
        <f>COUNTIF($H13:$H$44,"B")</f>
        <v>23</v>
      </c>
      <c r="J13">
        <f>9-COUNTIF($H13:$H$44,"E")</f>
        <v>0</v>
      </c>
    </row>
    <row r="14" spans="1:10" x14ac:dyDescent="0.25">
      <c r="A14" t="s">
        <v>97</v>
      </c>
      <c r="B14">
        <v>5585</v>
      </c>
      <c r="C14" t="s">
        <v>1</v>
      </c>
      <c r="D14">
        <v>1</v>
      </c>
      <c r="E14" t="s">
        <v>2</v>
      </c>
      <c r="F14">
        <v>483</v>
      </c>
      <c r="G14" t="s">
        <v>55</v>
      </c>
      <c r="H14" t="str">
        <f t="shared" si="0"/>
        <v>B</v>
      </c>
      <c r="I14">
        <f>COUNTIF($H14:$H$44,"B")</f>
        <v>22</v>
      </c>
      <c r="J14">
        <f>9-COUNTIF($H14:$H$44,"E")</f>
        <v>0</v>
      </c>
    </row>
    <row r="15" spans="1:10" x14ac:dyDescent="0.25">
      <c r="A15" t="s">
        <v>98</v>
      </c>
      <c r="B15">
        <v>5587</v>
      </c>
      <c r="C15" t="s">
        <v>1</v>
      </c>
      <c r="D15">
        <v>1</v>
      </c>
      <c r="E15" t="s">
        <v>2</v>
      </c>
      <c r="F15">
        <v>481</v>
      </c>
      <c r="G15" t="s">
        <v>63</v>
      </c>
      <c r="H15" t="str">
        <f t="shared" si="0"/>
        <v>B</v>
      </c>
      <c r="I15">
        <f>COUNTIF($H15:$H$44,"B")</f>
        <v>21</v>
      </c>
      <c r="J15">
        <f>9-COUNTIF($H15:$H$44,"E")</f>
        <v>0</v>
      </c>
    </row>
    <row r="16" spans="1:10" x14ac:dyDescent="0.25">
      <c r="A16" t="s">
        <v>99</v>
      </c>
      <c r="B16">
        <v>5590</v>
      </c>
      <c r="C16" t="s">
        <v>1</v>
      </c>
      <c r="D16">
        <v>1</v>
      </c>
      <c r="E16" t="s">
        <v>2</v>
      </c>
      <c r="F16">
        <v>474</v>
      </c>
      <c r="G16" t="s">
        <v>52</v>
      </c>
      <c r="H16" t="str">
        <f t="shared" si="0"/>
        <v>B</v>
      </c>
      <c r="I16">
        <f>COUNTIF($H16:$H$44,"B")</f>
        <v>20</v>
      </c>
      <c r="J16">
        <f>9-COUNTIF($H16:$H$44,"E")</f>
        <v>0</v>
      </c>
    </row>
    <row r="17" spans="1:10" x14ac:dyDescent="0.25">
      <c r="A17" t="s">
        <v>100</v>
      </c>
      <c r="B17">
        <v>5602</v>
      </c>
      <c r="C17" t="s">
        <v>1</v>
      </c>
      <c r="D17">
        <v>1</v>
      </c>
      <c r="E17" t="s">
        <v>2</v>
      </c>
      <c r="F17">
        <v>483</v>
      </c>
      <c r="G17" t="s">
        <v>47</v>
      </c>
      <c r="H17" t="str">
        <f t="shared" si="0"/>
        <v>B</v>
      </c>
      <c r="I17">
        <f>COUNTIF($H17:$H$44,"B")</f>
        <v>19</v>
      </c>
      <c r="J17">
        <f>9-COUNTIF($H17:$H$44,"E")</f>
        <v>0</v>
      </c>
    </row>
    <row r="18" spans="1:10" x14ac:dyDescent="0.25">
      <c r="A18" t="s">
        <v>101</v>
      </c>
      <c r="B18">
        <v>5652</v>
      </c>
      <c r="C18" t="s">
        <v>1</v>
      </c>
      <c r="D18">
        <v>1</v>
      </c>
      <c r="E18" t="s">
        <v>2</v>
      </c>
      <c r="F18">
        <v>474</v>
      </c>
      <c r="G18" t="s">
        <v>69</v>
      </c>
      <c r="H18" t="str">
        <f t="shared" si="0"/>
        <v>B</v>
      </c>
      <c r="I18">
        <f>COUNTIF($H18:$H$44,"B")</f>
        <v>18</v>
      </c>
      <c r="J18">
        <f>9-COUNTIF($H18:$H$44,"E")</f>
        <v>0</v>
      </c>
    </row>
    <row r="19" spans="1:10" x14ac:dyDescent="0.25">
      <c r="A19" t="s">
        <v>102</v>
      </c>
      <c r="B19">
        <v>7042</v>
      </c>
      <c r="C19" t="s">
        <v>1</v>
      </c>
      <c r="D19">
        <v>1</v>
      </c>
      <c r="E19" t="s">
        <v>2</v>
      </c>
      <c r="F19">
        <v>455</v>
      </c>
      <c r="G19" t="s">
        <v>77</v>
      </c>
      <c r="H19" t="str">
        <f t="shared" si="0"/>
        <v>B</v>
      </c>
      <c r="I19">
        <f>COUNTIF($H19:$H$44,"B")</f>
        <v>17</v>
      </c>
      <c r="J19">
        <f>9-COUNTIF($H19:$H$44,"E")</f>
        <v>0</v>
      </c>
    </row>
    <row r="20" spans="1:10" x14ac:dyDescent="0.25">
      <c r="A20" t="s">
        <v>103</v>
      </c>
      <c r="B20">
        <v>7084</v>
      </c>
      <c r="C20" t="s">
        <v>1</v>
      </c>
      <c r="D20">
        <v>1</v>
      </c>
      <c r="E20" t="s">
        <v>2</v>
      </c>
      <c r="F20">
        <v>422</v>
      </c>
      <c r="G20" t="s">
        <v>59</v>
      </c>
      <c r="H20" t="str">
        <f t="shared" si="0"/>
        <v>B</v>
      </c>
      <c r="I20">
        <f>COUNTIF($H20:$H$44,"B")</f>
        <v>16</v>
      </c>
      <c r="J20">
        <f>9-COUNTIF($H20:$H$44,"E")</f>
        <v>0</v>
      </c>
    </row>
    <row r="21" spans="1:10" x14ac:dyDescent="0.25">
      <c r="A21" t="s">
        <v>104</v>
      </c>
      <c r="B21">
        <v>7085</v>
      </c>
      <c r="C21" t="s">
        <v>1</v>
      </c>
      <c r="D21">
        <v>1</v>
      </c>
      <c r="E21" t="s">
        <v>2</v>
      </c>
      <c r="F21">
        <v>455</v>
      </c>
      <c r="G21" t="s">
        <v>50</v>
      </c>
      <c r="H21" t="str">
        <f t="shared" si="0"/>
        <v>B</v>
      </c>
      <c r="I21">
        <f>COUNTIF($H21:$H$44,"B")</f>
        <v>15</v>
      </c>
      <c r="J21">
        <f>9-COUNTIF($H21:$H$44,"E")</f>
        <v>0</v>
      </c>
    </row>
    <row r="22" spans="1:10" x14ac:dyDescent="0.25">
      <c r="A22" t="s">
        <v>105</v>
      </c>
      <c r="B22">
        <v>7304</v>
      </c>
      <c r="C22" t="s">
        <v>1</v>
      </c>
      <c r="D22">
        <v>1</v>
      </c>
      <c r="E22" t="s">
        <v>2</v>
      </c>
      <c r="F22">
        <v>423</v>
      </c>
      <c r="G22" t="s">
        <v>79</v>
      </c>
      <c r="H22" t="str">
        <f t="shared" si="0"/>
        <v>B</v>
      </c>
      <c r="I22">
        <f>COUNTIF($H22:$H$44,"B")</f>
        <v>14</v>
      </c>
      <c r="J22">
        <f>9-COUNTIF($H22:$H$44,"E")</f>
        <v>0</v>
      </c>
    </row>
    <row r="23" spans="1:10" x14ac:dyDescent="0.25">
      <c r="A23" t="s">
        <v>106</v>
      </c>
      <c r="B23">
        <v>7319</v>
      </c>
      <c r="C23" t="s">
        <v>1</v>
      </c>
      <c r="D23">
        <v>1</v>
      </c>
      <c r="E23" t="s">
        <v>2</v>
      </c>
      <c r="F23">
        <v>422</v>
      </c>
      <c r="G23" t="s">
        <v>39</v>
      </c>
      <c r="H23" t="str">
        <f t="shared" si="0"/>
        <v>B</v>
      </c>
      <c r="I23">
        <f>COUNTIF($H23:$H$44,"B")</f>
        <v>13</v>
      </c>
      <c r="J23">
        <f>9-COUNTIF($H23:$H$44,"E")</f>
        <v>0</v>
      </c>
    </row>
    <row r="24" spans="1:10" x14ac:dyDescent="0.25">
      <c r="A24" t="s">
        <v>106</v>
      </c>
      <c r="B24">
        <v>7319</v>
      </c>
      <c r="C24" t="s">
        <v>1</v>
      </c>
      <c r="D24">
        <v>1</v>
      </c>
      <c r="E24" t="s">
        <v>2</v>
      </c>
      <c r="F24">
        <v>422</v>
      </c>
      <c r="G24" t="s">
        <v>64</v>
      </c>
      <c r="H24" t="str">
        <f t="shared" si="0"/>
        <v>B</v>
      </c>
      <c r="I24">
        <f>COUNTIF($H24:$H$44,"B")</f>
        <v>12</v>
      </c>
      <c r="J24">
        <f>9-COUNTIF($H24:$H$44,"E")</f>
        <v>0</v>
      </c>
    </row>
    <row r="25" spans="1:10" x14ac:dyDescent="0.25">
      <c r="A25" t="s">
        <v>107</v>
      </c>
      <c r="B25">
        <v>7346</v>
      </c>
      <c r="C25" t="s">
        <v>1</v>
      </c>
      <c r="D25">
        <v>1</v>
      </c>
      <c r="E25" t="s">
        <v>2</v>
      </c>
      <c r="F25">
        <v>430</v>
      </c>
      <c r="G25" t="s">
        <v>108</v>
      </c>
      <c r="H25" t="str">
        <f t="shared" si="0"/>
        <v>B</v>
      </c>
      <c r="I25">
        <f>COUNTIF($H25:$H$44,"B")</f>
        <v>11</v>
      </c>
      <c r="J25">
        <f>9-COUNTIF($H25:$H$44,"E")</f>
        <v>0</v>
      </c>
    </row>
    <row r="26" spans="1:10" x14ac:dyDescent="0.25">
      <c r="A26" t="s">
        <v>109</v>
      </c>
      <c r="B26">
        <v>7498</v>
      </c>
      <c r="C26" t="s">
        <v>1</v>
      </c>
      <c r="D26">
        <v>1</v>
      </c>
      <c r="E26" t="s">
        <v>2</v>
      </c>
      <c r="F26">
        <v>433</v>
      </c>
      <c r="G26" t="s">
        <v>75</v>
      </c>
      <c r="H26" t="str">
        <f t="shared" si="0"/>
        <v>B</v>
      </c>
      <c r="I26">
        <f>COUNTIF($H26:$H$44,"B")</f>
        <v>10</v>
      </c>
      <c r="J26">
        <f>9-COUNTIF($H26:$H$44,"E")</f>
        <v>0</v>
      </c>
    </row>
    <row r="27" spans="1:10" x14ac:dyDescent="0.25">
      <c r="A27" t="s">
        <v>110</v>
      </c>
      <c r="B27">
        <v>7517</v>
      </c>
      <c r="C27" t="s">
        <v>1</v>
      </c>
      <c r="D27">
        <v>1</v>
      </c>
      <c r="E27" t="s">
        <v>2</v>
      </c>
      <c r="F27">
        <v>433</v>
      </c>
      <c r="G27" t="s">
        <v>41</v>
      </c>
      <c r="H27" t="str">
        <f t="shared" si="0"/>
        <v>B</v>
      </c>
      <c r="I27">
        <f>COUNTIF($H27:$H$44,"B")</f>
        <v>9</v>
      </c>
      <c r="J27">
        <f>9-COUNTIF($H27:$H$44,"E")</f>
        <v>0</v>
      </c>
    </row>
    <row r="28" spans="1:10" x14ac:dyDescent="0.25">
      <c r="A28" t="s">
        <v>110</v>
      </c>
      <c r="B28">
        <v>7517</v>
      </c>
      <c r="C28" t="s">
        <v>1</v>
      </c>
      <c r="D28">
        <v>1</v>
      </c>
      <c r="E28" t="s">
        <v>2</v>
      </c>
      <c r="F28">
        <v>433</v>
      </c>
      <c r="G28" t="s">
        <v>53</v>
      </c>
      <c r="H28" t="str">
        <f t="shared" si="0"/>
        <v>B</v>
      </c>
      <c r="I28">
        <f>COUNTIF($H28:$H$44,"B")</f>
        <v>8</v>
      </c>
      <c r="J28">
        <f>9-COUNTIF($H28:$H$44,"E")</f>
        <v>0</v>
      </c>
    </row>
    <row r="29" spans="1:10" x14ac:dyDescent="0.25">
      <c r="A29" t="s">
        <v>110</v>
      </c>
      <c r="B29">
        <v>7517</v>
      </c>
      <c r="C29" t="s">
        <v>1</v>
      </c>
      <c r="D29">
        <v>1</v>
      </c>
      <c r="E29" t="s">
        <v>2</v>
      </c>
      <c r="F29">
        <v>433</v>
      </c>
      <c r="G29" t="s">
        <v>66</v>
      </c>
      <c r="H29" t="str">
        <f t="shared" si="0"/>
        <v>B</v>
      </c>
      <c r="I29">
        <f>COUNTIF($H29:$H$44,"B")</f>
        <v>7</v>
      </c>
      <c r="J29">
        <f>9-COUNTIF($H29:$H$44,"E")</f>
        <v>0</v>
      </c>
    </row>
    <row r="30" spans="1:10" x14ac:dyDescent="0.25">
      <c r="A30" t="s">
        <v>111</v>
      </c>
      <c r="B30">
        <v>7618</v>
      </c>
      <c r="C30" t="s">
        <v>1</v>
      </c>
      <c r="D30">
        <v>1</v>
      </c>
      <c r="E30" t="s">
        <v>2</v>
      </c>
      <c r="F30">
        <v>454</v>
      </c>
      <c r="G30" t="s">
        <v>33</v>
      </c>
      <c r="H30" t="str">
        <f t="shared" si="0"/>
        <v>E</v>
      </c>
      <c r="I30">
        <f>COUNTIF($H30:$H$44,"B")</f>
        <v>6</v>
      </c>
      <c r="J30">
        <f>9-COUNTIF($H30:$H$44,"E")</f>
        <v>0</v>
      </c>
    </row>
    <row r="31" spans="1:10" x14ac:dyDescent="0.25">
      <c r="A31" t="s">
        <v>112</v>
      </c>
      <c r="B31">
        <v>7629</v>
      </c>
      <c r="C31" t="s">
        <v>1</v>
      </c>
      <c r="D31">
        <v>1</v>
      </c>
      <c r="E31" t="s">
        <v>2</v>
      </c>
      <c r="F31">
        <v>431</v>
      </c>
      <c r="G31" t="s">
        <v>113</v>
      </c>
      <c r="H31" t="str">
        <f t="shared" si="0"/>
        <v>B</v>
      </c>
      <c r="I31">
        <f>COUNTIF($H31:$H$44,"B")</f>
        <v>6</v>
      </c>
      <c r="J31">
        <f>9-COUNTIF($H31:$H$44,"E")</f>
        <v>1</v>
      </c>
    </row>
    <row r="32" spans="1:10" x14ac:dyDescent="0.25">
      <c r="A32" t="s">
        <v>114</v>
      </c>
      <c r="B32">
        <v>7709</v>
      </c>
      <c r="C32" t="s">
        <v>1</v>
      </c>
      <c r="D32">
        <v>1</v>
      </c>
      <c r="E32" t="s">
        <v>2</v>
      </c>
      <c r="F32">
        <v>433</v>
      </c>
      <c r="G32" t="s">
        <v>43</v>
      </c>
      <c r="H32" t="str">
        <f t="shared" si="0"/>
        <v>B</v>
      </c>
      <c r="I32">
        <f>COUNTIF($H32:$H$44,"B")</f>
        <v>5</v>
      </c>
      <c r="J32">
        <f>9-COUNTIF($H32:$H$44,"E")</f>
        <v>1</v>
      </c>
    </row>
    <row r="33" spans="1:10" x14ac:dyDescent="0.25">
      <c r="A33" t="s">
        <v>114</v>
      </c>
      <c r="B33">
        <v>7709</v>
      </c>
      <c r="C33" t="s">
        <v>1</v>
      </c>
      <c r="D33">
        <v>1</v>
      </c>
      <c r="E33" t="s">
        <v>2</v>
      </c>
      <c r="F33">
        <v>433</v>
      </c>
      <c r="G33" t="s">
        <v>54</v>
      </c>
      <c r="H33" t="str">
        <f t="shared" si="0"/>
        <v>B</v>
      </c>
      <c r="I33">
        <f>COUNTIF($H33:$H$44,"B")</f>
        <v>4</v>
      </c>
      <c r="J33">
        <f>9-COUNTIF($H33:$H$44,"E")</f>
        <v>1</v>
      </c>
    </row>
    <row r="34" spans="1:10" x14ac:dyDescent="0.25">
      <c r="A34" t="s">
        <v>114</v>
      </c>
      <c r="B34">
        <v>7709</v>
      </c>
      <c r="C34" t="s">
        <v>1</v>
      </c>
      <c r="D34">
        <v>1</v>
      </c>
      <c r="E34" t="s">
        <v>2</v>
      </c>
      <c r="F34">
        <v>433</v>
      </c>
      <c r="G34" t="s">
        <v>65</v>
      </c>
      <c r="H34" t="str">
        <f t="shared" si="0"/>
        <v>B</v>
      </c>
      <c r="I34">
        <f>COUNTIF($H34:$H$44,"B")</f>
        <v>3</v>
      </c>
      <c r="J34">
        <f>9-COUNTIF($H34:$H$44,"E")</f>
        <v>1</v>
      </c>
    </row>
    <row r="35" spans="1:10" x14ac:dyDescent="0.25">
      <c r="A35" s="1" t="s">
        <v>115</v>
      </c>
      <c r="B35" s="1">
        <v>7723</v>
      </c>
      <c r="C35" s="1" t="s">
        <v>1</v>
      </c>
      <c r="D35" s="1">
        <v>1</v>
      </c>
      <c r="E35" s="1" t="s">
        <v>2</v>
      </c>
      <c r="F35" s="1">
        <v>478</v>
      </c>
      <c r="G35" s="1" t="s">
        <v>21</v>
      </c>
      <c r="H35" s="1" t="str">
        <f t="shared" si="0"/>
        <v>E</v>
      </c>
      <c r="I35" s="1">
        <f>COUNTIF($H35:$H$44,"B")</f>
        <v>2</v>
      </c>
      <c r="J35" s="1">
        <f>9-COUNTIF($H35:$H$44,"E")</f>
        <v>1</v>
      </c>
    </row>
    <row r="36" spans="1:10" x14ac:dyDescent="0.25">
      <c r="A36" t="s">
        <v>116</v>
      </c>
      <c r="B36">
        <v>7912</v>
      </c>
      <c r="C36" t="s">
        <v>1</v>
      </c>
      <c r="D36">
        <v>1</v>
      </c>
      <c r="E36" t="s">
        <v>2</v>
      </c>
      <c r="F36">
        <v>431</v>
      </c>
      <c r="G36" t="s">
        <v>19</v>
      </c>
      <c r="H36" t="str">
        <f t="shared" si="0"/>
        <v>B</v>
      </c>
      <c r="I36">
        <f>COUNTIF($H36:$H$44,"B")</f>
        <v>2</v>
      </c>
      <c r="J36">
        <f>9-COUNTIF($H36:$H$44,"E")</f>
        <v>2</v>
      </c>
    </row>
    <row r="37" spans="1:10" x14ac:dyDescent="0.25">
      <c r="A37" t="s">
        <v>116</v>
      </c>
      <c r="B37">
        <v>7912</v>
      </c>
      <c r="C37" t="s">
        <v>1</v>
      </c>
      <c r="D37">
        <v>1</v>
      </c>
      <c r="E37" t="s">
        <v>2</v>
      </c>
      <c r="F37">
        <v>431</v>
      </c>
      <c r="G37" t="s">
        <v>67</v>
      </c>
      <c r="H37" t="str">
        <f t="shared" si="0"/>
        <v>B</v>
      </c>
      <c r="I37">
        <f>COUNTIF($H37:$H$44,"B")</f>
        <v>1</v>
      </c>
      <c r="J37">
        <f>9-COUNTIF($H37:$H$44,"E")</f>
        <v>2</v>
      </c>
    </row>
    <row r="38" spans="1:10" x14ac:dyDescent="0.25">
      <c r="A38" t="s">
        <v>49</v>
      </c>
      <c r="B38">
        <v>8117</v>
      </c>
      <c r="C38" t="s">
        <v>1</v>
      </c>
      <c r="D38">
        <v>1</v>
      </c>
      <c r="E38" t="s">
        <v>2</v>
      </c>
      <c r="F38">
        <v>458</v>
      </c>
      <c r="G38" t="s">
        <v>37</v>
      </c>
      <c r="H38" t="str">
        <f t="shared" si="0"/>
        <v>E</v>
      </c>
      <c r="I38">
        <f>COUNTIF($H38:$H$44,"B")</f>
        <v>0</v>
      </c>
      <c r="J38">
        <f>9-COUNTIF($H38:$H$44,"E")</f>
        <v>2</v>
      </c>
    </row>
    <row r="39" spans="1:10" x14ac:dyDescent="0.25">
      <c r="A39" t="s">
        <v>117</v>
      </c>
      <c r="B39">
        <v>8692</v>
      </c>
      <c r="C39" t="s">
        <v>1</v>
      </c>
      <c r="D39">
        <v>1</v>
      </c>
      <c r="E39" t="s">
        <v>2</v>
      </c>
      <c r="F39">
        <v>428</v>
      </c>
      <c r="G39" t="s">
        <v>29</v>
      </c>
      <c r="H39" t="str">
        <f t="shared" si="0"/>
        <v>E</v>
      </c>
      <c r="I39">
        <f>COUNTIF($H39:$H$44,"B")</f>
        <v>0</v>
      </c>
      <c r="J39">
        <f>9-COUNTIF($H39:$H$44,"E")</f>
        <v>3</v>
      </c>
    </row>
    <row r="40" spans="1:10" x14ac:dyDescent="0.25">
      <c r="A40" t="s">
        <v>118</v>
      </c>
      <c r="B40">
        <v>8872</v>
      </c>
      <c r="C40" t="s">
        <v>1</v>
      </c>
      <c r="D40">
        <v>1</v>
      </c>
      <c r="E40" t="s">
        <v>2</v>
      </c>
      <c r="F40">
        <v>426</v>
      </c>
      <c r="G40" t="s">
        <v>25</v>
      </c>
      <c r="H40" t="str">
        <f t="shared" si="0"/>
        <v>E</v>
      </c>
      <c r="I40">
        <f>COUNTIF($H40:$H$44,"B")</f>
        <v>0</v>
      </c>
      <c r="J40">
        <f>9-COUNTIF($H40:$H$44,"E")</f>
        <v>4</v>
      </c>
    </row>
    <row r="41" spans="1:10" x14ac:dyDescent="0.25">
      <c r="A41" t="s">
        <v>119</v>
      </c>
      <c r="B41">
        <v>8929</v>
      </c>
      <c r="C41" t="s">
        <v>1</v>
      </c>
      <c r="D41">
        <v>1</v>
      </c>
      <c r="E41" t="s">
        <v>2</v>
      </c>
      <c r="F41">
        <v>426</v>
      </c>
      <c r="G41" t="s">
        <v>120</v>
      </c>
      <c r="H41" t="str">
        <f t="shared" si="0"/>
        <v>E</v>
      </c>
      <c r="I41">
        <f>COUNTIF($H41:$H$44,"B")</f>
        <v>0</v>
      </c>
      <c r="J41">
        <f>9-COUNTIF($H41:$H$44,"E")</f>
        <v>5</v>
      </c>
    </row>
    <row r="42" spans="1:10" x14ac:dyDescent="0.25">
      <c r="A42" t="s">
        <v>121</v>
      </c>
      <c r="B42">
        <v>9161</v>
      </c>
      <c r="C42" t="s">
        <v>1</v>
      </c>
      <c r="D42">
        <v>1</v>
      </c>
      <c r="E42" t="s">
        <v>2</v>
      </c>
      <c r="F42">
        <v>426</v>
      </c>
      <c r="G42" t="s">
        <v>31</v>
      </c>
      <c r="H42" t="str">
        <f t="shared" si="0"/>
        <v>E</v>
      </c>
      <c r="I42">
        <f>COUNTIF($H42:$H$44,"B")</f>
        <v>0</v>
      </c>
      <c r="J42">
        <f>9-COUNTIF($H42:$H$44,"E")</f>
        <v>6</v>
      </c>
    </row>
    <row r="43" spans="1:10" x14ac:dyDescent="0.25">
      <c r="A43" t="s">
        <v>122</v>
      </c>
      <c r="B43">
        <v>9232</v>
      </c>
      <c r="C43" t="s">
        <v>1</v>
      </c>
      <c r="D43">
        <v>1</v>
      </c>
      <c r="E43" t="s">
        <v>2</v>
      </c>
      <c r="F43">
        <v>422</v>
      </c>
      <c r="G43" t="s">
        <v>23</v>
      </c>
      <c r="H43" t="str">
        <f t="shared" si="0"/>
        <v>E</v>
      </c>
      <c r="I43">
        <f>COUNTIF($H43:$H$44,"B")</f>
        <v>0</v>
      </c>
      <c r="J43">
        <f>9-COUNTIF($H43:$H$44,"E")</f>
        <v>7</v>
      </c>
    </row>
    <row r="44" spans="1:10" x14ac:dyDescent="0.25">
      <c r="A44" t="s">
        <v>123</v>
      </c>
      <c r="B44">
        <v>9294</v>
      </c>
      <c r="C44" t="s">
        <v>1</v>
      </c>
      <c r="D44">
        <v>1</v>
      </c>
      <c r="E44" t="s">
        <v>2</v>
      </c>
      <c r="F44">
        <v>422</v>
      </c>
      <c r="G44" t="s">
        <v>35</v>
      </c>
      <c r="H44" t="str">
        <f t="shared" si="0"/>
        <v>E</v>
      </c>
      <c r="I44">
        <f>COUNTIF($H44:$H$44,"B")</f>
        <v>0</v>
      </c>
      <c r="J44">
        <f>9-COUNTIF($H44:$H$44,"E")</f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result_ba</vt:lpstr>
      <vt:lpstr>result_eu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Дашка</dc:creator>
  <cp:lastModifiedBy>Дашка</cp:lastModifiedBy>
  <dcterms:created xsi:type="dcterms:W3CDTF">2012-09-05T17:59:47Z</dcterms:created>
  <dcterms:modified xsi:type="dcterms:W3CDTF">2012-09-05T17:59:47Z</dcterms:modified>
</cp:coreProperties>
</file>